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Mosque Affairs\Awqaf &amp; Infrastructure Development\Admin\01. Projects\2019 Projects\R Vaadhoo Mosque\Tender\BOQ\"/>
    </mc:Choice>
  </mc:AlternateContent>
  <bookViews>
    <workbookView xWindow="0" yWindow="0" windowWidth="20235" windowHeight="12360" tabRatio="969" activeTab="3"/>
  </bookViews>
  <sheets>
    <sheet name="Cover" sheetId="18" r:id="rId1"/>
    <sheet name="main summary" sheetId="36" r:id="rId2"/>
    <sheet name="Sum(mosque)" sheetId="25" r:id="rId3"/>
    <sheet name="Mosque" sheetId="35" r:id="rId4"/>
    <sheet name="Sum (Ablution)" sheetId="26" r:id="rId5"/>
    <sheet name="Ablution" sheetId="24" r:id="rId6"/>
    <sheet name="Sum (Minarat)" sheetId="27" r:id="rId7"/>
    <sheet name="Minarat" sheetId="23" r:id="rId8"/>
  </sheets>
  <definedNames>
    <definedName name="_xlnm._FilterDatabase" localSheetId="3" hidden="1">Mosque!$A$2:$F$890</definedName>
    <definedName name="_xlnm.Print_Area" localSheetId="5">Ablution!$A$1:$F$661</definedName>
    <definedName name="_xlnm.Print_Area" localSheetId="0">Cover!$A$1:$J$48</definedName>
    <definedName name="_xlnm.Print_Area" localSheetId="1">'main summary'!$A$1:$H$15</definedName>
    <definedName name="_xlnm.Print_Area" localSheetId="7">Minarat!$A$1:$F$497</definedName>
    <definedName name="_xlnm.Print_Area" localSheetId="3">Mosque!$A$1:$F$890</definedName>
    <definedName name="_xlnm.Print_Area" localSheetId="4">'Sum (Ablution)'!$A$1:$H$19</definedName>
    <definedName name="_xlnm.Print_Area" localSheetId="6">'Sum (Minarat)'!$A$1:$G$25</definedName>
    <definedName name="_xlnm.Print_Area" localSheetId="2">'Sum(mosque)'!$A$1:$H$28</definedName>
    <definedName name="_xlnm.Print_Titles" localSheetId="3">Mosque!$1:$2</definedName>
  </definedNames>
  <calcPr calcId="152511"/>
</workbook>
</file>

<file path=xl/calcChain.xml><?xml version="1.0" encoding="utf-8"?>
<calcChain xmlns="http://schemas.openxmlformats.org/spreadsheetml/2006/main">
  <c r="D774" i="35" l="1"/>
  <c r="D732" i="35"/>
  <c r="D730" i="35"/>
  <c r="D726" i="35"/>
  <c r="D722" i="35"/>
  <c r="D721" i="35"/>
  <c r="D720" i="35"/>
  <c r="D728" i="35" l="1"/>
  <c r="G15" i="36" l="1"/>
  <c r="B168" i="35" l="1"/>
  <c r="C22" i="25" l="1"/>
  <c r="C21" i="25"/>
  <c r="B172" i="35"/>
  <c r="B173" i="35"/>
  <c r="B171" i="35"/>
  <c r="B163" i="35"/>
  <c r="B164" i="35"/>
  <c r="B165" i="35"/>
  <c r="B162" i="35"/>
  <c r="B845" i="35"/>
  <c r="B862" i="35" s="1"/>
  <c r="B844" i="35"/>
  <c r="B861" i="35" s="1"/>
  <c r="B843" i="35"/>
  <c r="B860" i="35" s="1"/>
  <c r="B842" i="35"/>
  <c r="B859" i="35" s="1"/>
  <c r="B841" i="35"/>
  <c r="B858" i="35" s="1"/>
  <c r="B840" i="35"/>
  <c r="B857" i="35" s="1"/>
  <c r="B839" i="35"/>
  <c r="B856" i="35" s="1"/>
  <c r="B838" i="35"/>
  <c r="B855" i="35" s="1"/>
  <c r="B837" i="35"/>
  <c r="B854" i="35" s="1"/>
  <c r="B836" i="35"/>
  <c r="B853" i="35" s="1"/>
  <c r="B835" i="35"/>
  <c r="B852" i="35" s="1"/>
  <c r="B834" i="35"/>
  <c r="B851" i="35" s="1"/>
  <c r="B833" i="35"/>
  <c r="B850" i="35" s="1"/>
  <c r="B832" i="35"/>
  <c r="B849" i="35" s="1"/>
  <c r="F116" i="35"/>
  <c r="F65" i="35"/>
  <c r="C16" i="27"/>
  <c r="C15" i="27"/>
  <c r="C14" i="27"/>
  <c r="C13" i="27"/>
  <c r="C12" i="27"/>
  <c r="C11" i="27"/>
  <c r="C10" i="27"/>
  <c r="C9" i="27"/>
  <c r="C8" i="27"/>
  <c r="C18" i="26"/>
  <c r="C17" i="26"/>
  <c r="C16" i="26"/>
  <c r="C15" i="26"/>
  <c r="C14" i="26"/>
  <c r="C13" i="26"/>
  <c r="C12" i="26"/>
  <c r="C11" i="26"/>
  <c r="C10" i="26"/>
  <c r="C9" i="26"/>
  <c r="C8" i="26"/>
  <c r="C7" i="26"/>
  <c r="F25" i="27"/>
  <c r="G19" i="26"/>
  <c r="G28" i="25"/>
</calcChain>
</file>

<file path=xl/sharedStrings.xml><?xml version="1.0" encoding="utf-8"?>
<sst xmlns="http://schemas.openxmlformats.org/spreadsheetml/2006/main" count="1579" uniqueCount="776">
  <si>
    <t>Description</t>
  </si>
  <si>
    <t>Unit</t>
  </si>
  <si>
    <t>no</t>
  </si>
  <si>
    <t>Item</t>
  </si>
  <si>
    <t>Qty</t>
  </si>
  <si>
    <t>Rate</t>
  </si>
  <si>
    <t>Abbreviations</t>
  </si>
  <si>
    <t>No - numbers</t>
  </si>
  <si>
    <t>incl - including</t>
  </si>
  <si>
    <t>SS - Stainless Steel</t>
  </si>
  <si>
    <t>item</t>
  </si>
  <si>
    <t>No</t>
  </si>
  <si>
    <t>TOTAL OF BILL No: 01 - Carried over to summary</t>
  </si>
  <si>
    <t>m²</t>
  </si>
  <si>
    <t>m³</t>
  </si>
  <si>
    <t>BILL No: 02 - GROUND WORKS</t>
  </si>
  <si>
    <t>TOTAL OF BILL No: 02 - Carried over to summary</t>
  </si>
  <si>
    <t xml:space="preserve"> </t>
  </si>
  <si>
    <t>In-situ reinforced concrete to:</t>
  </si>
  <si>
    <t>3.3.1</t>
  </si>
  <si>
    <t>TOTAL OF BILL No: 03 - Carried over to summary</t>
  </si>
  <si>
    <t xml:space="preserve">(a) Rates shall include for: cleaning out cavities, forming rebated reveals and pointing and cleaning down to reveals where necessary; fractional size blocks, all necessary machine cutting, cutting or forming chases or edges of </t>
  </si>
  <si>
    <t xml:space="preserve">floor slabs, cutting or leaving holes and openings as recesses for and building in pipes, conduits, sleeves and similar as required for all trades; leaving surfaces rough or raking out joints for plastering and flashings, bedding </t>
  </si>
  <si>
    <t>BILL No: 04 - MASONRY AND PLASTERING</t>
  </si>
  <si>
    <t>TOTAL OF BILL No: 04 - Carried over to summary</t>
  </si>
  <si>
    <t>TOTAL OF BILL No: 05 - Carried over to summary</t>
  </si>
  <si>
    <t>TOTAL OF BILL No: 07 - Carried over to summary</t>
  </si>
  <si>
    <t>(b) All painting work shall be carried in accordance with the Specifications</t>
  </si>
  <si>
    <t>SUMMARY OF BILLS OF QUANTITIES</t>
  </si>
  <si>
    <t>3.3.2</t>
  </si>
  <si>
    <t>(a) Rates shall include for locks, latches, closers, push plates, pull handles, bolts, kick plates, hinges and all door &amp; window hardware.</t>
  </si>
  <si>
    <t>4.2.1</t>
  </si>
  <si>
    <t>Allow for connection to electrical mains</t>
  </si>
  <si>
    <t>Electrical wiring with copper conductor cable in conduits in walls and in casing on soffits of slab as specified to:</t>
  </si>
  <si>
    <t>points</t>
  </si>
  <si>
    <t>(a) Rates shall include for: fixing, bedding, grouting, and pointing materials; making good around pipes, sanitary fixtures, and similar; cleaning down and polishing.</t>
  </si>
  <si>
    <t>m</t>
  </si>
  <si>
    <t>TOTAL OF BILL No: 08 - Carried over to summary</t>
  </si>
  <si>
    <t>TOTAL OF BILL No: 09 - Carried over to summary</t>
  </si>
  <si>
    <t>9.2.3</t>
  </si>
  <si>
    <t>3.3.4</t>
  </si>
  <si>
    <t>General</t>
  </si>
  <si>
    <t>3.3.3</t>
  </si>
  <si>
    <t>2.3.1</t>
  </si>
  <si>
    <t>Cement Screed</t>
  </si>
  <si>
    <t>4.4.1</t>
  </si>
  <si>
    <t>4.2.3</t>
  </si>
  <si>
    <t>Insurance as stated in the general conditions</t>
  </si>
  <si>
    <t>BILL OF QUANTITIES</t>
  </si>
  <si>
    <t>4.2.2</t>
  </si>
  <si>
    <t>Walls</t>
  </si>
  <si>
    <t>(a) Rates shall include for: all labour in framing, notching and fitting around projections, pipes, light fittings, hatches, grilles and similar and complete with cleats, packers, wedges and similar and all nails and screws.</t>
  </si>
  <si>
    <t>TOTAL OF BILL No: 06 - Carried over to summary</t>
  </si>
  <si>
    <t>9.2.2</t>
  </si>
  <si>
    <t>9.2.4</t>
  </si>
  <si>
    <t>Total</t>
  </si>
  <si>
    <t>BILL No: 01</t>
  </si>
  <si>
    <t>PRELIMINARIES</t>
  </si>
  <si>
    <t>General Notes</t>
  </si>
  <si>
    <t>m - metre</t>
  </si>
  <si>
    <t>m³ - cubic metre</t>
  </si>
  <si>
    <t>m² - square metre</t>
  </si>
  <si>
    <t>t - tonnes</t>
  </si>
  <si>
    <t>mm - millimetre</t>
  </si>
  <si>
    <t>dia - diameter</t>
  </si>
  <si>
    <t>GI - Galvanised Iron</t>
  </si>
  <si>
    <t>Site Management Costs</t>
  </si>
  <si>
    <t>Allow for all on and off site management cost including costs of foreman and assistants, temporary services, telephone, fax, hoardings, temporary fences and similar.</t>
  </si>
  <si>
    <t>Clean-up</t>
  </si>
  <si>
    <t>Allow for clean-up of completed works and site upon completion.</t>
  </si>
  <si>
    <t>BILL No: 01 PRELIMINARIES</t>
  </si>
  <si>
    <t>BILL No: 02</t>
  </si>
  <si>
    <t>WOODWORK</t>
  </si>
  <si>
    <t>BILL No: 03</t>
  </si>
  <si>
    <t>ROOFING</t>
  </si>
  <si>
    <t>(a) Rates shall include for: fair edges, dressing over angel fillets, roof sealant, turning into grooves, all other labours, circular edges, nails, screws and other fixings and laps.</t>
  </si>
  <si>
    <t>Gutter</t>
  </si>
  <si>
    <t>(a) Pre painted Metal gutter including framing, and supports, straps, brackets, clips, stop ends, overflow, downpipe outlets, mesh flashings and all fixings and fastenings.</t>
  </si>
  <si>
    <t>Down Pipes</t>
  </si>
  <si>
    <t>75 mm dia PVC down pipes including bends, junctions, straps, brackets, clips and all fixings.</t>
  </si>
  <si>
    <t>LS</t>
  </si>
  <si>
    <t>BILL No: 04</t>
  </si>
  <si>
    <t>CEILINGS</t>
  </si>
  <si>
    <t>DOORS AND WINDOWS</t>
  </si>
  <si>
    <t>(b) Rates shall include for door frames and window frames, mullions, transoms, trims, glazing, tinting, timber panels, boardings, framing, lining, fastenings and all fixings and installation.</t>
  </si>
  <si>
    <t>(d) All louvres, windows and sliding doors shall be as specified in the drawing.</t>
  </si>
  <si>
    <t>(e) Rates shall include for all painting as specified.</t>
  </si>
  <si>
    <t>Door  Units</t>
  </si>
  <si>
    <t>Window Units</t>
  </si>
  <si>
    <t>BILL No: 06</t>
  </si>
  <si>
    <t>PAINTING</t>
  </si>
  <si>
    <t>(a) Rates shall include for: the provision, erection and removal of scaffolding, preparation, rubbing down between coats and similar work, the protection and/or masking floors, fittings and similar work, removing and replacing door and window furniture.</t>
  </si>
  <si>
    <t>Textured paint finish on all exposed external walls surfaces  including putty finish as per drawing (exterior surface)</t>
  </si>
  <si>
    <t>Emulsion paint finish on all internal walls surfaces including putty finish as shown in the drawing (interior surface)</t>
  </si>
  <si>
    <t>FINISHES</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</si>
  <si>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</si>
  <si>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</si>
  <si>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</si>
  <si>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t>
  </si>
  <si>
    <t>(d) Each Light/ light fixture and its switch is measured as one one point; similarly each fan or each socket outlet is measured as one point;</t>
  </si>
  <si>
    <t xml:space="preserve">(e) Rates shall include for supply and complete installation </t>
  </si>
  <si>
    <t>Mains connection</t>
  </si>
  <si>
    <t>Electrical boards</t>
  </si>
  <si>
    <t>Complete installation, including for all connections, earthing, painting, testing and similar of:</t>
  </si>
  <si>
    <t>Distribution board</t>
  </si>
  <si>
    <t>Electrical wiring</t>
  </si>
  <si>
    <t>Wiring with 2.5 mm² cable to lighting</t>
  </si>
  <si>
    <t>Wiring with 2.5 mm² cable to power points</t>
  </si>
  <si>
    <t>Fans</t>
  </si>
  <si>
    <t>Lighting</t>
  </si>
  <si>
    <t>Chandelier ( 20000 lumens output ) drop-cord hanged at 4500 above floor finish.</t>
  </si>
  <si>
    <t>Socket outlets</t>
  </si>
  <si>
    <t>All socket outlets shall be "Clipsal" or equivalent.</t>
  </si>
  <si>
    <t>Socket outlet, single gang, 13 Amp</t>
  </si>
  <si>
    <t>Light switches</t>
  </si>
  <si>
    <t>(a) All light switches shall be "Clipsal" or equivalent.</t>
  </si>
  <si>
    <t>Single gang switch</t>
  </si>
  <si>
    <t>Fan regulator</t>
  </si>
  <si>
    <t>PA SYSTEM</t>
  </si>
  <si>
    <t>SPEAKERS</t>
  </si>
  <si>
    <t>COMMON WORKS</t>
  </si>
  <si>
    <t>Lamp posts incl footing, G.I pipe stand with 2 energy saving globe lights on each post, including all fixings and finishes as shown in the drawing</t>
  </si>
  <si>
    <t>PAVING</t>
  </si>
  <si>
    <t>CURB STONES</t>
  </si>
  <si>
    <t>ADDITIONS AND OMISSIONS</t>
  </si>
  <si>
    <t>(a) Provide detail description of work items under each bill and insert extra pages if required.</t>
  </si>
  <si>
    <t>Additions</t>
  </si>
  <si>
    <t>ADDITIONS TOTAL</t>
  </si>
  <si>
    <t>Omissions</t>
  </si>
  <si>
    <t>OMISSIONS TOTAL</t>
  </si>
  <si>
    <t>TOTAL OF BILL No: 10 - Carried over to summary</t>
  </si>
  <si>
    <t>BILL No: 11</t>
  </si>
  <si>
    <t>TOTAL OF BILL No: 11 - Carried over to summary</t>
  </si>
  <si>
    <t>BILL No: 05</t>
  </si>
  <si>
    <t>BILL No: 07</t>
  </si>
  <si>
    <t>BILL No: 09</t>
  </si>
  <si>
    <t>CONCRETE</t>
  </si>
  <si>
    <t>MASONRY AND PLASTERING</t>
  </si>
  <si>
    <t>GROUND WORKS</t>
  </si>
  <si>
    <t>METAL WORKS</t>
  </si>
  <si>
    <t>Sign Board</t>
  </si>
  <si>
    <t>(a) Rates shall include for: leveling, grading, trimming, compacting to faces of excavation, dewatering, keep sides plumb, backfilling, consolidating and disposing surplus soil.</t>
  </si>
  <si>
    <t>Site clearence</t>
  </si>
  <si>
    <t>Clearing site including trees less than 0.5m girth complete with stumps and roots</t>
  </si>
  <si>
    <t>Allow for protection and retention of existing trees and shrubs</t>
  </si>
  <si>
    <t>Excavation</t>
  </si>
  <si>
    <t xml:space="preserve">Excavation for: </t>
  </si>
  <si>
    <t>Pad footings</t>
  </si>
  <si>
    <t>Foundation beams, 200x350</t>
  </si>
  <si>
    <t>Filling</t>
  </si>
  <si>
    <t>(a) Rates shall include for: leveling, grading, trimming and compacting.</t>
  </si>
  <si>
    <t>50 mm thick sand blinding layer to recieve damp proof membrane.</t>
  </si>
  <si>
    <t>Damp Proof Membrane</t>
  </si>
  <si>
    <t>(a) Rates shall include for: dressing around and sealing to all penetrations.</t>
  </si>
  <si>
    <t xml:space="preserve">Heavy duty polyethylene  sheet damp proof membrane (1000 gauge) laid on blinding layer.  </t>
  </si>
  <si>
    <t>(a) Rates shall include for: placing in position; making good after removal of formwork and casting in all required items; additional concrete required to conform to structural and excavated tolerances.</t>
  </si>
  <si>
    <t>(c) Quantity is measured to the edges of concrete foundation members. Rates shall be inclusive for any additional concrete required to place the formwork.</t>
  </si>
  <si>
    <t>Allow for concrete testing.</t>
  </si>
  <si>
    <t>Lean Concrete</t>
  </si>
  <si>
    <t>50mm thick lean concrete to bottom of pad footings &amp; foundation beam.</t>
  </si>
  <si>
    <t>Reinforced Concrete</t>
  </si>
  <si>
    <t>Foundation pads:</t>
  </si>
  <si>
    <t>Foundation beams:</t>
  </si>
  <si>
    <t>Columns:</t>
  </si>
  <si>
    <t>Beams:</t>
  </si>
  <si>
    <t>3.3.4.1</t>
  </si>
  <si>
    <t>3.3.4.2</t>
  </si>
  <si>
    <t>Formwork</t>
  </si>
  <si>
    <t>(a) Rates shall include for: all necessary boarding, supports, erecting, framing, temporary cambering, cutting, perforations for reinforcing bars, bolts, straps, ties, hangers, pipes and removal of formwork.</t>
  </si>
  <si>
    <t>3.4.1</t>
  </si>
  <si>
    <t>3.4.2</t>
  </si>
  <si>
    <t>3.4.3</t>
  </si>
  <si>
    <t>3.4.4</t>
  </si>
  <si>
    <t>3.4.4.1</t>
  </si>
  <si>
    <t>3.4.4.2</t>
  </si>
  <si>
    <t>Reinforcement</t>
  </si>
  <si>
    <t>(a) Rates shall include for: cleaning, fabrication, placing, the provision for all necessary temporary fixings, and supports including tie wire and chair supports, laps, distribution bars and wastage.</t>
  </si>
  <si>
    <t>(b) All reinforcing bars shall be high strength bars.</t>
  </si>
  <si>
    <t>3.5.1</t>
  </si>
  <si>
    <t>10 mm dia. bars in foundation pads.</t>
  </si>
  <si>
    <t>3.5.2</t>
  </si>
  <si>
    <t>6 mm dia. bars in foundation beams.</t>
  </si>
  <si>
    <t>16 mm dia. bars in foundation beams.</t>
  </si>
  <si>
    <t>3.5.3</t>
  </si>
  <si>
    <t>6 mm dia. bars in columns</t>
  </si>
  <si>
    <t>12 mm dia. bars in columns</t>
  </si>
  <si>
    <t>3.5.4</t>
  </si>
  <si>
    <t>3.5.4.1</t>
  </si>
  <si>
    <t>6 mm dia. bars in beams</t>
  </si>
  <si>
    <t>12 mm dia. bars in beams</t>
  </si>
  <si>
    <t>16 mm dia. bars in beams</t>
  </si>
  <si>
    <t>3.5.4.2</t>
  </si>
  <si>
    <t>Other concrete works</t>
  </si>
  <si>
    <t>(a) Rates shall include for:  concrete, formwork, reinforcement and paint finishes as specified and shown on the drawings.</t>
  </si>
  <si>
    <t>Lintels for doors and windows as shown in the drawing</t>
  </si>
  <si>
    <t>BILL No: 03 - CONCRETE WORKS</t>
  </si>
  <si>
    <t>frames or plates, building in joists, bearers or similar, temporary supports to openings, templates, reinforcement in walls and for all necessary making good</t>
  </si>
  <si>
    <t>Cement blockwork</t>
  </si>
  <si>
    <t>Plastering</t>
  </si>
  <si>
    <t xml:space="preserve">(a) Cement plastering on walls and concrete surfaces as specified incl. wire mesh at the joints of concrete surfaces and walls. Rates shall include for cutting all decorative grooves as shown in the drawing </t>
  </si>
  <si>
    <t>4.3.1</t>
  </si>
  <si>
    <t>4.3.2</t>
  </si>
  <si>
    <t>4.3.4</t>
  </si>
  <si>
    <t>4.3.5</t>
  </si>
  <si>
    <t>Cement screed  on ground including entrance masonry steps</t>
  </si>
  <si>
    <t>Timber rafters, 50 x 150 mm.</t>
  </si>
  <si>
    <t>BILL No: 05 - WOODWORK</t>
  </si>
  <si>
    <t>Roof Coverings</t>
  </si>
  <si>
    <t>Flashing</t>
  </si>
  <si>
    <t>Insulation</t>
  </si>
  <si>
    <t>Fixed to underside of roofing</t>
  </si>
  <si>
    <t>BILL No: 06 - ROOFING</t>
  </si>
  <si>
    <t>BILL N0: 08</t>
  </si>
  <si>
    <t>BILL N0: 08 -  DOORS AND WINDOWS</t>
  </si>
  <si>
    <t>9.2.1</t>
  </si>
  <si>
    <t>BILL No: 09 - PAINTING</t>
  </si>
  <si>
    <t>BILL N0: 10</t>
  </si>
  <si>
    <t>BILL No: 10 - FINISHES</t>
  </si>
  <si>
    <t>BILL No: 11 - ELECTRICAL INSTALLATION</t>
  </si>
  <si>
    <t>TOTAL OF BILL No: 12 - Carried over to summary</t>
  </si>
  <si>
    <t>3.2.1</t>
  </si>
  <si>
    <t>Ridge capping</t>
  </si>
  <si>
    <t>BILL No: 12</t>
  </si>
  <si>
    <t>Concrete</t>
  </si>
  <si>
    <t>Foundation</t>
  </si>
  <si>
    <t>Pad footings &amp; Foundation beam</t>
  </si>
  <si>
    <t xml:space="preserve"> Rates shall include for: dressing around and sealing to all penetrations</t>
  </si>
  <si>
    <t>Apply slurry type waterproofing to all surfaces of concrete below ground level in accordance with manufacturer's instructions.</t>
  </si>
  <si>
    <t>Foundation beams</t>
  </si>
  <si>
    <t>Attached beams B1, 200x400</t>
  </si>
  <si>
    <t>Attached beams B2, 200 x 350</t>
  </si>
  <si>
    <t>Attached beams B3, 200 x 350</t>
  </si>
  <si>
    <t>Attached beams B1, 200 x 400</t>
  </si>
  <si>
    <t>16mm thick plastering on internal surfaces of walls</t>
  </si>
  <si>
    <t xml:space="preserve">Decorative Columns plastering - Entrance area external column </t>
  </si>
  <si>
    <t>4.3.6</t>
  </si>
  <si>
    <t>Timber wall plate, 100 x 75 mm.</t>
  </si>
  <si>
    <t>Wood works - Roof frame</t>
  </si>
  <si>
    <t>Ceilings</t>
  </si>
  <si>
    <t>Weather bond paint finish on all external ceiling surface including sealing joint with external wall putty and making surface even.</t>
  </si>
  <si>
    <t>Emulsion paint finish on all internal ceiling surfaces including putty finish as shown in the drawing (interior surface)</t>
  </si>
  <si>
    <t xml:space="preserve">Textured paint finish on surface of entrace area column  including putty finish and external wall putty as per drawing </t>
  </si>
  <si>
    <t>Emulsion paint finish on internal round column surfaces including putty finish as shown in the drawing (interior surface)</t>
  </si>
  <si>
    <t>Emulsion paint finish on dome ceiling surface including putty finish as shown in the drawing (interior surface)</t>
  </si>
  <si>
    <t>Ceramic tiles - floor</t>
  </si>
  <si>
    <t>Ceramic tiles - wall</t>
  </si>
  <si>
    <t>Panel board (including electrical meter)</t>
  </si>
  <si>
    <t>Wall mounted lights (2500 lumens output / light) (Weatherproof)</t>
  </si>
  <si>
    <t>GENERAL</t>
  </si>
  <si>
    <t>(a)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</si>
  <si>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finished as specified.</t>
  </si>
  <si>
    <t>(c)Rates shall include for fabrication and erection and temporary supports and fixing in to position.</t>
  </si>
  <si>
    <t>Entrance ramp handrail</t>
  </si>
  <si>
    <t>BILL No: 12 - METAL WORKS</t>
  </si>
  <si>
    <t>BILL N0: 13</t>
  </si>
  <si>
    <t>13.1.1</t>
  </si>
  <si>
    <t>13.1.2</t>
  </si>
  <si>
    <t>13.2.1</t>
  </si>
  <si>
    <t>13.2.2</t>
  </si>
  <si>
    <t>13.2.3</t>
  </si>
  <si>
    <t>TOTAL OF BILL No: 14 - Carried over to summary</t>
  </si>
  <si>
    <t>3.2.2</t>
  </si>
  <si>
    <t>Movable privacy partition</t>
  </si>
  <si>
    <t>Socket outlet, double gang, 13 Amp</t>
  </si>
  <si>
    <t>(b) Mix ratio for  reinforced concrete shall be 1:2:3 and lean concrete shall be 1:2:6 by volume.</t>
  </si>
  <si>
    <t>13.3.1</t>
  </si>
  <si>
    <t>Concrete works - Boundary wall</t>
  </si>
  <si>
    <t>Masonry works - Boundary wall</t>
  </si>
  <si>
    <t>Finishes works - Boundary wall</t>
  </si>
  <si>
    <t>Neat cement float finish - Ramp</t>
  </si>
  <si>
    <t>Entrance ramp</t>
  </si>
  <si>
    <t>Timber - Skirting on top the tile wall</t>
  </si>
  <si>
    <t>Insurance</t>
  </si>
  <si>
    <t xml:space="preserve">(a) Excavation quantities are measured to the faces of concrete members. Rates shall include for all additional excavation required to place the formwork and backfilling. </t>
  </si>
  <si>
    <t>Waterproofing</t>
  </si>
  <si>
    <t>Beams at Level 1 &amp; 2</t>
  </si>
  <si>
    <t>Beams at  Level 3</t>
  </si>
  <si>
    <t>Beams at  Level 4</t>
  </si>
  <si>
    <t>3.3.4.3</t>
  </si>
  <si>
    <t>75mm thick RC ground slab including ramp and entrance and main staircase steps</t>
  </si>
  <si>
    <t>150mm wide hollow block wall, incl. mortar, as specified  (external walls) - upto level 01 &amp; 02</t>
  </si>
  <si>
    <t xml:space="preserve">150mm wide solid block wall, incl. mortar, as specified  (below ground level) </t>
  </si>
  <si>
    <t xml:space="preserve">200mm thick masonry wall, incl. mortar, as specified  (steps) </t>
  </si>
  <si>
    <t>150mm wide hollow block wall, incl. mortar, as specified  (external walls) - between Level 3 &amp; 4</t>
  </si>
  <si>
    <t>20mm thick plastering on external surfaces of walls - motar shall mixed with Sika Plastocrete plus or equivalent.</t>
  </si>
  <si>
    <t>20mm thick plastering on external surfaces of walls</t>
  </si>
  <si>
    <t>Decorative Columns plastering - Internal round columns</t>
  </si>
  <si>
    <t>50mm thick cement screed 1:3, incl. roughl finish for tilling works.</t>
  </si>
  <si>
    <t>Wood moulding</t>
  </si>
  <si>
    <t>Timber purlins, 50 x 35 mm.</t>
  </si>
  <si>
    <t>Wood moulding at columns as shown in drawings</t>
  </si>
  <si>
    <t>200mm lysaght gutter</t>
  </si>
  <si>
    <t xml:space="preserve">Timber coping </t>
  </si>
  <si>
    <t>Roof eave ceiling downlights</t>
  </si>
  <si>
    <t>Rate shall include excavation, Lean concrete, reinforcement, formwork and back filling as required. Concete to be added with water proofing chemical</t>
  </si>
  <si>
    <t>Coping beam on top of wall (2T10, R6250 CC hooks)</t>
  </si>
  <si>
    <t>Concrete coping on top of columns</t>
  </si>
  <si>
    <t>Matt paint finish on all exposed external walls surfaces  including putty finish as per drawing (exterior surface)</t>
  </si>
  <si>
    <t>PERIMETER LIGHTS</t>
  </si>
  <si>
    <t>WELL</t>
  </si>
  <si>
    <t>Coarse gravel</t>
  </si>
  <si>
    <t>Decorative cement plaster around door and window frames as shown in the drawing</t>
  </si>
  <si>
    <t>3.5.4.3</t>
  </si>
  <si>
    <t>4.2.4</t>
  </si>
  <si>
    <t>4.2.5</t>
  </si>
  <si>
    <t>4.3.3</t>
  </si>
  <si>
    <t>9.2.5</t>
  </si>
  <si>
    <t>9.2.6</t>
  </si>
  <si>
    <t>9.2.7</t>
  </si>
  <si>
    <t>13.2.4</t>
  </si>
  <si>
    <t>TOTAL OF BILL No: 15 - Carried over to summary</t>
  </si>
  <si>
    <t>BILL N0: 07 - CEILINGS</t>
  </si>
  <si>
    <t xml:space="preserve">BILL No: 13 - BOUNDARY WALL </t>
  </si>
  <si>
    <t>(a) Rates shall include for: leveling, grading, trimming, compacting to faces of excavation, keep sides plumb, backfilling, consolidating and disposing surplus soil.</t>
  </si>
  <si>
    <t xml:space="preserve">(a) Excavation quantities are measured to the faces of concrete members. Rates shall include for all additional excavation required to place the formwork. </t>
  </si>
  <si>
    <t xml:space="preserve">Heavy duty polythene sheet damp proof membrane (500 gauge) laid on blinding layer.  </t>
  </si>
  <si>
    <t>Rates shall include for: leveling, grading, trimming and compacting</t>
  </si>
  <si>
    <t xml:space="preserve">Earth filling under ground floor screed (300mm above ground  level) </t>
  </si>
  <si>
    <t>BILL No: 01 - GROUND WORKS</t>
  </si>
  <si>
    <t>(b) Mix ratio for  reinforced concrete shall be 1:2:4 and lean concrete shall be 1:2:6 by volume.</t>
  </si>
  <si>
    <t>50mm thick lean concrete to bottom of foundation pad</t>
  </si>
  <si>
    <t>300mm thick mass concrete</t>
  </si>
  <si>
    <t>Foundation :</t>
  </si>
  <si>
    <t>2.3.2</t>
  </si>
  <si>
    <t>2.3.3</t>
  </si>
  <si>
    <t>2.4.1</t>
  </si>
  <si>
    <t>2.4.2</t>
  </si>
  <si>
    <t>2.4.3</t>
  </si>
  <si>
    <t>2.5.1</t>
  </si>
  <si>
    <t>Foundation:</t>
  </si>
  <si>
    <t>12 mm dia. bars in foundation pads.</t>
  </si>
  <si>
    <t>t</t>
  </si>
  <si>
    <t>2.5.2</t>
  </si>
  <si>
    <t xml:space="preserve">6 mm dia. bars in columns </t>
  </si>
  <si>
    <t>16 mm dia. bars in columns</t>
  </si>
  <si>
    <t>2.5.3</t>
  </si>
  <si>
    <t>(a) Rates shall include for: concrete, formwork, reinforcement and finishing as specified.</t>
  </si>
  <si>
    <t>Water proofing</t>
  </si>
  <si>
    <t>Rates shall include for: dressing around and sealing to all penetrations</t>
  </si>
  <si>
    <t>Apply slurry type water proofing material to all surface of concrete below ground level  in accordance with manufacturer's instructions.</t>
  </si>
  <si>
    <t>BILL No: 02 - CONCRETE WORKS</t>
  </si>
  <si>
    <t>Cement brickwork</t>
  </si>
  <si>
    <t>(a) Cement plastering on walls and concrete surfaces as specified incl. wire mesh at the joints of concrete surfaces and walls</t>
  </si>
  <si>
    <t xml:space="preserve">35mm thick cement screed including steps 1:2, incl. trowel finish </t>
  </si>
  <si>
    <t>Cement screed  on ground including steps</t>
  </si>
  <si>
    <t>BILL No: 03 - MASONRY AND PLASTERING</t>
  </si>
  <si>
    <t>METAL WORK</t>
  </si>
  <si>
    <t>(a)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</si>
  <si>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</si>
  <si>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</si>
  <si>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Dome</t>
  </si>
  <si>
    <t>BILL No: 04 METAL WORK</t>
  </si>
  <si>
    <t>5.2.1</t>
  </si>
  <si>
    <t>Paint on other concrete surfaces</t>
  </si>
  <si>
    <t>5.3.1</t>
  </si>
  <si>
    <t>Ls</t>
  </si>
  <si>
    <t>BILL No: 05 - PAINTING</t>
  </si>
  <si>
    <t>BILL N0: 06</t>
  </si>
  <si>
    <t>Ceramic tiles</t>
  </si>
  <si>
    <t>BILL No: 06 - FINISHES</t>
  </si>
  <si>
    <t>BILL N0: 07</t>
  </si>
  <si>
    <t>BILL N0: 07 -  DOORS AND WINDOWS</t>
  </si>
  <si>
    <t>BILL No: 08</t>
  </si>
  <si>
    <t>Wall mount tungsten lamp at 2 m heigths</t>
  </si>
  <si>
    <t>Loud speaker system</t>
  </si>
  <si>
    <t>Lightening Protection System</t>
  </si>
  <si>
    <t>BILL No: 8 - ELECTRICAL INSTALLATION</t>
  </si>
  <si>
    <t>TOTAL OF BILL No: 8 - Carried over to summary</t>
  </si>
  <si>
    <t>BILL No: 9</t>
  </si>
  <si>
    <t>ADDITIONS AND OMMITIONS</t>
  </si>
  <si>
    <t>Ground works - Bill no. 1</t>
  </si>
  <si>
    <t>Concrete - Bill no. 2</t>
  </si>
  <si>
    <t>Masonry and plastering - Bill no. 3</t>
  </si>
  <si>
    <t>Metal work - Bill no. 4</t>
  </si>
  <si>
    <t>Painting - Bill no. 5</t>
  </si>
  <si>
    <t>Finishes - Bill no. 6</t>
  </si>
  <si>
    <t>Doors and windows - Bill no. 7</t>
  </si>
  <si>
    <t>Electrical Installations - Bill no. 8</t>
  </si>
  <si>
    <t>BILL No: 9 - ADDITIONS AND OMISSIONS</t>
  </si>
  <si>
    <t>TOTAL OF BILL No: 9 - Carried over to summary</t>
  </si>
  <si>
    <t>Foundation pads, 500x500</t>
  </si>
  <si>
    <t>Foundation beams, 200x300</t>
  </si>
  <si>
    <t>WATER PROOFING</t>
  </si>
  <si>
    <t>50mm thick lean concrete to bottom of foundation beam.</t>
  </si>
  <si>
    <t>Foundation footing, 500x500</t>
  </si>
  <si>
    <t>Columns :</t>
  </si>
  <si>
    <t>Columns, 200x200mm</t>
  </si>
  <si>
    <t>Roof Beams:</t>
  </si>
  <si>
    <t>Roof beam, 200 x 300</t>
  </si>
  <si>
    <t>Columns, 150x150mm</t>
  </si>
  <si>
    <t>150mm wide solid block wall, incl. mortar, as specified  (walls)</t>
  </si>
  <si>
    <t>External walls</t>
  </si>
  <si>
    <t>100mm wide solid block wall, incl. mortar, as specified  (walls)</t>
  </si>
  <si>
    <t>Internal walls</t>
  </si>
  <si>
    <t>20mm (two coats) thick plastering on external surfaces of walls - motar shall mixed with Sika Plastocrete plus or equalent.</t>
  </si>
  <si>
    <t>External surfaces</t>
  </si>
  <si>
    <t>16mm thick plastering on internal surfaces of walls motar shall mixed with Sika Plastocrete plus or equalent.</t>
  </si>
  <si>
    <t>Internal surfaces</t>
  </si>
  <si>
    <t xml:space="preserve">35mm thick cement screed 1:2, incl. trowel finish </t>
  </si>
  <si>
    <t>Cement screed  on ground</t>
  </si>
  <si>
    <t>Masonry Step - ablution area</t>
  </si>
  <si>
    <t>Wood works</t>
  </si>
  <si>
    <t>Timber battens, 50 x 35 mm.</t>
  </si>
  <si>
    <t>Timber valance board, 25 x 200 mm.- paint included</t>
  </si>
  <si>
    <t>BILL No: 04 - WOODWORK</t>
  </si>
  <si>
    <t>(a) Rates shall include for: fair edges, dressing over angel fillets, turning into grooves, all other labours, circular edges, nails, screws and other fixings and laps.</t>
  </si>
  <si>
    <t>Down Pipe</t>
  </si>
  <si>
    <t>BILL No: 05 - ROOFING</t>
  </si>
  <si>
    <t>Plywood Ceilings</t>
  </si>
  <si>
    <t>6.1.1</t>
  </si>
  <si>
    <t>Cement fibre board ceilings with timber framing, trimming, nails, screws including all other fixings and finishes.</t>
  </si>
  <si>
    <t>BILL N0: 06 CEILINGS</t>
  </si>
  <si>
    <t>(c) All aluminium windows frames to be in bronze paint finish on 25 microns.</t>
  </si>
  <si>
    <t>(d) All doors and windows shall be as specified in the drawing.</t>
  </si>
  <si>
    <t>Door Units</t>
  </si>
  <si>
    <t>8.2.1</t>
  </si>
  <si>
    <t>8.2.2</t>
  </si>
  <si>
    <t>Emulsion paint finish on all internal walls surfaces including putty finish as shown in the drawing (ceiling)</t>
  </si>
  <si>
    <t>Ceiling surfaces</t>
  </si>
  <si>
    <t>BILL No: 08 - PAINTING</t>
  </si>
  <si>
    <t>BILL N0: 09</t>
  </si>
  <si>
    <t>BILL No: 09 - FINISHES</t>
  </si>
  <si>
    <t>BILL No: 10</t>
  </si>
  <si>
    <t>HYDRAULICS &amp; DRAINAGE</t>
  </si>
  <si>
    <t>Hydraulics</t>
  </si>
  <si>
    <t>10.1.1</t>
  </si>
  <si>
    <t xml:space="preserve">(a) Rates shall include for: valves, sockets, running joints, connectors, elbows, junctions, reducers, expansion joints; backnuts and similar; incidental fittings, clips, saddles, brackets, straps, hangers, screws, nails and </t>
  </si>
  <si>
    <t>fixing complete, including cutting and forming holes; excavating, laying pipes and backfilling trenches.</t>
  </si>
  <si>
    <t>(b) All pipework shall be uPVC.</t>
  </si>
  <si>
    <t>10.1.2</t>
  </si>
  <si>
    <t>Pipe work - clean water</t>
  </si>
  <si>
    <t>Allow for supply and installation of  pipework including all the necessary accessories &amp; fittings.</t>
  </si>
  <si>
    <t>Pipe work - Ground water</t>
  </si>
  <si>
    <t>10.1.3</t>
  </si>
  <si>
    <t>Sanitary fixtures &amp; accessories</t>
  </si>
  <si>
    <t>Sanitary fixtures complete including brackets, flush pipes, overflows, plugs and washers, as specified.</t>
  </si>
  <si>
    <t>WC complete</t>
  </si>
  <si>
    <t>Floor waste with water trap.</t>
  </si>
  <si>
    <t>Floor clean out</t>
  </si>
  <si>
    <t>Taps</t>
  </si>
  <si>
    <t>Muslim showers</t>
  </si>
  <si>
    <t>10.1.4</t>
  </si>
  <si>
    <t>Pump</t>
  </si>
  <si>
    <t>Drainage and well system</t>
  </si>
  <si>
    <t>10.2.1</t>
  </si>
  <si>
    <t>(a) Rates shall include for: excavation, maintaining faces of drain pipe trenches and pits, backfilling, disposal of surplus spoil; bends, junctions, reducers, expansion joints and all joints and other incidental materials.</t>
  </si>
  <si>
    <t>(b) All pipework shall be uPVC</t>
  </si>
  <si>
    <t>10.2.2</t>
  </si>
  <si>
    <t>Pipe work</t>
  </si>
  <si>
    <t>10.2.3</t>
  </si>
  <si>
    <t>Inspection chambers</t>
  </si>
  <si>
    <t>Inspection chambers complete as shown on the drawings incl all pipe connections and similar</t>
  </si>
  <si>
    <t>Septic tank</t>
  </si>
  <si>
    <t>Provide and Construct Septic tank complete as shown on the drawings incl all pipe connections and similar</t>
  </si>
  <si>
    <t>Ground water well</t>
  </si>
  <si>
    <t>Provide and Construct 1200mm Dia ground water well complete as shown on the drawings incl all pipe connections and similar</t>
  </si>
  <si>
    <t>BILL No: 10 - HYDRAULICS &amp; DRAINAGE</t>
  </si>
  <si>
    <t>(b) Rates for work in trench shall include for: excavation, maintaining faces of excavations, backfilling, compaction, appropriate cable covers, warning tape and disposal of surplus soil</t>
  </si>
  <si>
    <t>Switch</t>
  </si>
  <si>
    <t>Wood work - Bill no. 4</t>
  </si>
  <si>
    <t>Roofing - Bill no. 5</t>
  </si>
  <si>
    <t>Ceiling - Bill no. 6</t>
  </si>
  <si>
    <t>Painting - Bill no. 8</t>
  </si>
  <si>
    <t>Finishes - Bill no. 9</t>
  </si>
  <si>
    <t>Hydraulic and Drainage - Bill no. 10</t>
  </si>
  <si>
    <t>Electrical Installations - Bill no. 11</t>
  </si>
  <si>
    <t>BILL No: 12 - ADDITIONS AND OMISSIONS</t>
  </si>
  <si>
    <t xml:space="preserve">(b) floor slabs, cutting or leaving holes and openings as recesses for and building in pipes, conduits, sleeves and similar as required for all trades; leaving surfaces rough or raking out joints for plastering and flashings, bedding </t>
  </si>
  <si>
    <t>(c) frames or plates, building in joists, bearers or similar, temporary supports to openings, templates, reinforcement in walls and for all necessary making good</t>
  </si>
  <si>
    <t>50x100x200mm solid brick step 300x100mm size step at ablution area</t>
  </si>
  <si>
    <t>Smooth Finishing Screed</t>
  </si>
  <si>
    <t>Floor Tiles</t>
  </si>
  <si>
    <t>Wall Tiles</t>
  </si>
  <si>
    <t>300 x 600 ceramic wall tiles finish up to 1200mm above floor finish (washing area)</t>
  </si>
  <si>
    <t>300 x 600 ceramic wall tiles finish up to 2000mm above floor finish -Toilet</t>
  </si>
  <si>
    <t>Store area</t>
  </si>
  <si>
    <t>Supply and installation  (Submersible pomp 1.5 Kw or above ground Grundfos ecomatic 100 1/2 HP.(400watts) )</t>
  </si>
  <si>
    <t>L- wall mounted light Weather proof</t>
  </si>
  <si>
    <t>L- Energy saving Ceiling light</t>
  </si>
  <si>
    <t>L- 4' tube light with weather proof opal casing</t>
  </si>
  <si>
    <t>Foundation pad 4500x4500x600mm</t>
  </si>
  <si>
    <t>300x300mm non slip ceramic floor tile finish.</t>
  </si>
  <si>
    <t xml:space="preserve">Painting on r.c columns and 50mm THK. Concrete moulding in matte emulsion paint finish </t>
  </si>
  <si>
    <t>(c) All aluminium doors &amp; windows frames to be in fire proof  paint finish on 60 microns.</t>
  </si>
  <si>
    <t>DESCRIPTION</t>
  </si>
  <si>
    <t>AMOUNT</t>
  </si>
  <si>
    <t>%</t>
  </si>
  <si>
    <t>BILL NO.</t>
  </si>
  <si>
    <t>01.0.00</t>
  </si>
  <si>
    <t>02.0.00</t>
  </si>
  <si>
    <t>03.0.00</t>
  </si>
  <si>
    <t>04.0.00</t>
  </si>
  <si>
    <t>06.0.00</t>
  </si>
  <si>
    <t>08.0.00</t>
  </si>
  <si>
    <t>09.0.00</t>
  </si>
  <si>
    <t>10.0.00</t>
  </si>
  <si>
    <t>11.0.00</t>
  </si>
  <si>
    <t>15.0.00</t>
  </si>
  <si>
    <t>MRF</t>
  </si>
  <si>
    <t>BILL N0: 07 CEILINGS</t>
  </si>
  <si>
    <t>TOTAL OF BILL No: 13 - Carried over to summary</t>
  </si>
  <si>
    <t>Timber fascia board, 25 x 250 mm.</t>
  </si>
  <si>
    <t>25mm thick solid timber coping at IMAAM area</t>
  </si>
  <si>
    <t>Columns, 300x300 (4T12, R6@150 CC)</t>
  </si>
  <si>
    <t>BILL N0: 14</t>
  </si>
  <si>
    <t>14.1.1</t>
  </si>
  <si>
    <t>F1, 1000x1000x300mm R/F; T10@150 C/C B/W (B)</t>
  </si>
  <si>
    <t>F2, 750x750x300  R/F; T10@150 C/C B/W (B)</t>
  </si>
  <si>
    <t>F3, 600x600x300  R/F; T10@125 C/C B/W (B)</t>
  </si>
  <si>
    <t>F4, 500x500x300  R/F; T10@125 C/C B/W (B)</t>
  </si>
  <si>
    <t xml:space="preserve">Columns C1, 200 x 200mm R/F; 4T12 R6@150 C/C </t>
  </si>
  <si>
    <t xml:space="preserve">Columns C2, 300 dia  R/F; 7T12 R6@125 C/C </t>
  </si>
  <si>
    <t xml:space="preserve">Columns C3, 225 dia R/F; 5T12 R6@125 C/C </t>
  </si>
  <si>
    <t xml:space="preserve">Attached beams B1, 200x400mm </t>
  </si>
  <si>
    <t>Attached beams B2, 200 x 350mm</t>
  </si>
  <si>
    <t>Attached beams B3, 200 x 350mm</t>
  </si>
  <si>
    <t>Allow for connection to electrical mains- STELCO</t>
  </si>
  <si>
    <t>Ceiling Fan (KDK / X48XS)</t>
  </si>
  <si>
    <t xml:space="preserve">(c) All aluminium doors &amp; windows frames to be in bronze paint finish </t>
  </si>
  <si>
    <t>goose neck Microphone</t>
  </si>
  <si>
    <t>Stand microphone</t>
  </si>
  <si>
    <t>(e) Rates shall include for supply and complete installation, All Light are LED</t>
  </si>
  <si>
    <t>3mm thk marine plywood dome ceiling in selected paint finish fixed to 35x35mm timber frame. Rate shall include all ceiling hangers, 25x150mm thk. Marine plywood dome ceiling support fixed to timber rafters.</t>
  </si>
  <si>
    <t>6mm thk Fibre cement board eaves ceiling  (include for 25x200mm vent slats openings with plastic net insect screen) with timber framing including all fixings (eave ceiling)</t>
  </si>
  <si>
    <t>BILL No: 14 - COMMON WORKS</t>
  </si>
  <si>
    <t>BILL No: 15</t>
  </si>
  <si>
    <t>BILL No: 15 - ADDITIONS AND OMISSIONS</t>
  </si>
  <si>
    <t>BILL No: 01  PRELIMINARIES</t>
  </si>
  <si>
    <r>
      <rPr>
        <b/>
        <sz val="11"/>
        <color indexed="8"/>
        <rFont val="Calibri"/>
        <family val="2"/>
        <scheme val="minor"/>
      </rPr>
      <t>TOTAL  AMOUNT</t>
    </r>
  </si>
  <si>
    <t>36mm dia SS pipe hand rail as per the details given</t>
  </si>
  <si>
    <t>Wall mount emergency light</t>
  </si>
  <si>
    <t>Ceiling drop light ( 5200 lumens output /luminair )</t>
  </si>
  <si>
    <t>Trimdeck lysaght roofing or approved equivalent including fixing as shown in the drawing.</t>
  </si>
  <si>
    <t>Fascia</t>
  </si>
  <si>
    <t>6mm thick decorative cement facia board fixed to 25x250mm thick timber facia</t>
  </si>
  <si>
    <t>Timber Grills</t>
  </si>
  <si>
    <t>1200mmx2000mm high Prayer partition with 50x75mm solid timber frame, solid timber base/bracing to detail, 25x25mm solid timber frames and 6mm thick marine plywood with Islamic lattice design on both sides in selected paint finish</t>
  </si>
  <si>
    <t>75mm thick RC ground slab</t>
  </si>
  <si>
    <t>150mm flashing and capping</t>
  </si>
  <si>
    <t>Foundation pad 4500mm x 4500mm x 600mm</t>
  </si>
  <si>
    <t>Timber beam</t>
  </si>
  <si>
    <t>100x200 timber KAPUR beam</t>
  </si>
  <si>
    <t xml:space="preserve">BOUNDARY WALL </t>
  </si>
  <si>
    <t xml:space="preserve">Foundation beams, FB 200x350mm R/F; 4T16 R6@150 C/C </t>
  </si>
  <si>
    <t>30mm concrete moulding as arch at enrance doors as shown in drawings</t>
  </si>
  <si>
    <t>Lintels for doors and windows</t>
  </si>
  <si>
    <t>30mm concrete moulding to detail at external wall as shown in drawings</t>
  </si>
  <si>
    <t>Decorative elements</t>
  </si>
  <si>
    <t>Timber hip rafters, 50 x 200 mm.</t>
  </si>
  <si>
    <t>Timber ridge rafters, 50 x 200 mm.</t>
  </si>
  <si>
    <t>Timber ridge beam, 75 x 200 mm.</t>
  </si>
  <si>
    <t>100mm wide concrete curb at sides of paving blocks</t>
  </si>
  <si>
    <t>BILL No: 13 - BOUNDARY WALL</t>
  </si>
  <si>
    <t>Tie beams, 200x300</t>
  </si>
  <si>
    <t>10 mm dia. bars in foundation pads</t>
  </si>
  <si>
    <t>12 mm dia. bars in tie beams.</t>
  </si>
  <si>
    <t>Timber rafters, 100 x 50 mm.</t>
  </si>
  <si>
    <t>Timber ridge, 200 x 75 mm.</t>
  </si>
  <si>
    <t>75mm RC coping on top of low wall</t>
  </si>
  <si>
    <t>fibre cement board ceiling , including 50 x 50 timber framing fixed to rafters, trimming, nails, screws and other fixings. - (flat ceiling)</t>
  </si>
  <si>
    <t>fibre cement board eaves ceiling , including 50 x 50 timber framing fixed to rafters, trimming, nails, screws and other fixings. - (sloped ceiling)</t>
  </si>
  <si>
    <t>300 x 300 non slip ceramic floor tiles finish</t>
  </si>
  <si>
    <t>Column C4 200x492</t>
  </si>
  <si>
    <t>Ground floor level</t>
  </si>
  <si>
    <t>Column C5 200x400</t>
  </si>
  <si>
    <t>First level</t>
  </si>
  <si>
    <t>Column C4 200x377</t>
  </si>
  <si>
    <t>Column C5 200x300</t>
  </si>
  <si>
    <t>Second-Roof level</t>
  </si>
  <si>
    <t>Column C4 200x262</t>
  </si>
  <si>
    <t>Column C5 200x200</t>
  </si>
  <si>
    <t>Level +2800</t>
  </si>
  <si>
    <t>Beam B5 200x250</t>
  </si>
  <si>
    <t>Level +4475</t>
  </si>
  <si>
    <t>Level +6600</t>
  </si>
  <si>
    <t>Level +8850</t>
  </si>
  <si>
    <t>Level +11100</t>
  </si>
  <si>
    <t>75mm thk RC slab on ground including steps</t>
  </si>
  <si>
    <t>85mm thk r.c slab 1st level , reinforcement T10@ 150 as shown in the drawing</t>
  </si>
  <si>
    <t>85mm thk r.c slab 3rd level , reinforcement T10@ 150 as shown in the drawing</t>
  </si>
  <si>
    <t>85mm thk r.c slab roof level , reinforcement T10@ 150 as shown in the drawing</t>
  </si>
  <si>
    <t>85mm thick 'L' shape concrete decorative fins as per drawings</t>
  </si>
  <si>
    <t>30mm thick concrete moulding on external surface as per detail 01 in drawing</t>
  </si>
  <si>
    <t>200mm thick RC wall (from foundation level to ground level)</t>
  </si>
  <si>
    <t>200mm thick RC wall (from foundation level to first level)</t>
  </si>
  <si>
    <t>200mm thick solid masonry block, incl. mortar, as specified - retaining wall</t>
  </si>
  <si>
    <t>200mm thick solid masonry block, incl. mortar, as specified - external wall</t>
  </si>
  <si>
    <t>150mm thick solid masonry block, incl. mortar, as specified - external wall</t>
  </si>
  <si>
    <t>3.2.3</t>
  </si>
  <si>
    <t>Ladder</t>
  </si>
  <si>
    <t>10.88m length steel ladder in 50mm dia GI pipe and 38mm dia GI pipe applied with redoxide primer and finished with selected paint finish as shown in the drawing</t>
  </si>
  <si>
    <t>Hatch</t>
  </si>
  <si>
    <t>Access hatch cover in aluminium panel</t>
  </si>
  <si>
    <t>5.2.2</t>
  </si>
  <si>
    <t xml:space="preserve">Textured paint finish on all exposed external walls surfaces to recive one coat primer, one under coat and one finished coat of  paint on plastered and concrete surfaces </t>
  </si>
  <si>
    <t>Paint finish on internal walls surfaces</t>
  </si>
  <si>
    <t>600x300 Glazed ceramic floor tiles- cotto - main hallway</t>
  </si>
  <si>
    <t>14.1.2</t>
  </si>
  <si>
    <t>14.1.3</t>
  </si>
  <si>
    <t>14.1.4</t>
  </si>
  <si>
    <t>14.1.5</t>
  </si>
  <si>
    <t>RAINWATER CATCH PITS</t>
  </si>
  <si>
    <t>800x800x900 rain water catch pit with uncompacted trench base, 25-50mm clean aggregate, geotextile later and 50x100 bricks</t>
  </si>
  <si>
    <t>01 PRAYER HALL</t>
  </si>
  <si>
    <t>02 ABLUTION</t>
  </si>
  <si>
    <t>03 MINARET</t>
  </si>
  <si>
    <t>Allow for sign board. (Design approved by consultant)</t>
  </si>
  <si>
    <t>600x300x100mm thick concrete paving blocks</t>
  </si>
  <si>
    <t>Foundation pads and beams:</t>
  </si>
  <si>
    <t>50mm thick rockwool insulation with double side reflective foil with PVC net as shown in the drawing</t>
  </si>
  <si>
    <t>200 mm thick highly compacted hardcore under ground floor slab.</t>
  </si>
  <si>
    <t>Compacted earth under hardcore</t>
  </si>
  <si>
    <t>(b) Timber for trusses shall be grade D70 timber.</t>
  </si>
  <si>
    <t xml:space="preserve">Book shelves </t>
  </si>
  <si>
    <t>Supply of book shelves with 12mm plywood framework and 6mm thick NAYATHO wood (or equivalent) plywood fixed inside and outside the framework including installation</t>
  </si>
  <si>
    <t>Supply of book cabinets 700mm high x 800mm width, with 25x100mm thick cabinet base support, 12mm plywood framework and 6mm thick NAYATHO wood (or equivalent) plywood fixed inside and outside the framework including installation</t>
  </si>
  <si>
    <t>W1  1200x2175 white powder coated (60 microns) aluminum- framed 6mm thk tinted glass window panel</t>
  </si>
  <si>
    <t xml:space="preserve">D2  1000x2250 White powder coated (60 microns) aluminum- framed 6mm thk tinted glass panel, w/ security lock door  guaed &amp; handle 
</t>
  </si>
  <si>
    <t>8.2.3</t>
  </si>
  <si>
    <t>8.3.1</t>
  </si>
  <si>
    <t>8.3.2</t>
  </si>
  <si>
    <t>8.3.3</t>
  </si>
  <si>
    <t>8.3.4</t>
  </si>
  <si>
    <t>8.3.5</t>
  </si>
  <si>
    <t>Decorative wall mount light (1800mm high)</t>
  </si>
  <si>
    <t xml:space="preserve">D3  1000x2250 White powder coated (60 microns) aluminum- framed 6mm thk tinted glass panel, w/ security lock door  guaed &amp; handle 
</t>
  </si>
  <si>
    <t xml:space="preserve">D4, 700 x 2250  35mm thk flush type PVC door panel with 300x400 louver </t>
  </si>
  <si>
    <t xml:space="preserve">W5 600 x 700 White powder coated (60 microns) aluminum framed 6mm thk tinted  glass window panel  </t>
  </si>
  <si>
    <t xml:space="preserve">W6 1200 x 700 White powder coated (60 microns) aluminum framed 6mm thk reflective glass window panel </t>
  </si>
  <si>
    <t>38mm thick treated solid KAPUR finished with 3 coatings of varnish at entrace of mosque</t>
  </si>
  <si>
    <t>5.2.3</t>
  </si>
  <si>
    <t>5.2.4</t>
  </si>
  <si>
    <t>5.2.5</t>
  </si>
  <si>
    <t>5.2.6</t>
  </si>
  <si>
    <t>5.2.7</t>
  </si>
  <si>
    <t>5.4.1</t>
  </si>
  <si>
    <t>5.4.2</t>
  </si>
  <si>
    <t>5.5.1</t>
  </si>
  <si>
    <t>5.5.2</t>
  </si>
  <si>
    <t>5.6.1</t>
  </si>
  <si>
    <t>5.7.1</t>
  </si>
  <si>
    <t>5.7.2</t>
  </si>
  <si>
    <t>5.8.1</t>
  </si>
  <si>
    <t>5.8.2</t>
  </si>
  <si>
    <t>6.2.1</t>
  </si>
  <si>
    <t>6.3.1</t>
  </si>
  <si>
    <t>6.3.2</t>
  </si>
  <si>
    <t>6.4.1</t>
  </si>
  <si>
    <t>6.5.1</t>
  </si>
  <si>
    <t>6.5.2</t>
  </si>
  <si>
    <t>6.6.1</t>
  </si>
  <si>
    <t>10.3.1</t>
  </si>
  <si>
    <t>10.4.1</t>
  </si>
  <si>
    <t>10.5.1</t>
  </si>
  <si>
    <t>11.2.1</t>
  </si>
  <si>
    <t>11.3.1</t>
  </si>
  <si>
    <t>11.3.2</t>
  </si>
  <si>
    <t>11.4.1</t>
  </si>
  <si>
    <t>11.4.2</t>
  </si>
  <si>
    <t>11.5.1</t>
  </si>
  <si>
    <t>11.6.1</t>
  </si>
  <si>
    <t>11.6.2</t>
  </si>
  <si>
    <t>11.6.3</t>
  </si>
  <si>
    <t>11.6.4</t>
  </si>
  <si>
    <t>11.6.5</t>
  </si>
  <si>
    <t>11.6.6</t>
  </si>
  <si>
    <t>11.7.1</t>
  </si>
  <si>
    <t>11.7.2</t>
  </si>
  <si>
    <t>11.8.1</t>
  </si>
  <si>
    <t>11.8.2</t>
  </si>
  <si>
    <t>11.9.1</t>
  </si>
  <si>
    <t>11.9.2</t>
  </si>
  <si>
    <t>11.9.3</t>
  </si>
  <si>
    <t>11.10.1</t>
  </si>
  <si>
    <t>12.2.1</t>
  </si>
  <si>
    <t>2.2.1</t>
  </si>
  <si>
    <t>2.2.2</t>
  </si>
  <si>
    <t>2.6.1</t>
  </si>
  <si>
    <t>7.1.1</t>
  </si>
  <si>
    <t>7.1.2</t>
  </si>
  <si>
    <t>7.1.3</t>
  </si>
  <si>
    <t>7.1.4</t>
  </si>
  <si>
    <t>7.2.1</t>
  </si>
  <si>
    <t>1.2.1</t>
  </si>
  <si>
    <t>1.3.1</t>
  </si>
  <si>
    <t>1.4.1</t>
  </si>
  <si>
    <t>1.5.1</t>
  </si>
  <si>
    <t>1.1.1</t>
  </si>
  <si>
    <t>1.2.2</t>
  </si>
  <si>
    <t>1.3.2</t>
  </si>
  <si>
    <t>1.4.2</t>
  </si>
  <si>
    <t>1.6.1</t>
  </si>
  <si>
    <t>2.1.1</t>
  </si>
  <si>
    <t>2.6.2</t>
  </si>
  <si>
    <t>2.6.3</t>
  </si>
  <si>
    <t>7.2.2</t>
  </si>
  <si>
    <t>7.3.1</t>
  </si>
  <si>
    <t>7.3.2</t>
  </si>
  <si>
    <t>9.3.1</t>
  </si>
  <si>
    <t>9.3.2</t>
  </si>
  <si>
    <t>9.4.1</t>
  </si>
  <si>
    <t>10.2.4</t>
  </si>
  <si>
    <t>11.4.3</t>
  </si>
  <si>
    <t>2.6.4</t>
  </si>
  <si>
    <t>2.6.5</t>
  </si>
  <si>
    <t>2.6.6</t>
  </si>
  <si>
    <t>2.6.7</t>
  </si>
  <si>
    <t>2.7.1</t>
  </si>
  <si>
    <t>2.6.8</t>
  </si>
  <si>
    <t>8.4.1</t>
  </si>
  <si>
    <t>8.5.1</t>
  </si>
  <si>
    <t>8.6.1</t>
  </si>
  <si>
    <t>200mm thick RC arch reinforced with T10@150 c/c B/W</t>
  </si>
  <si>
    <t>1200mm high KAPUR timber grill with 50x100mm and 25x100mm solid timber frame and 15x15mm KAPUR timber strips lattice in selected stain finish</t>
  </si>
  <si>
    <t xml:space="preserve">SD1 3600x2833 KAPUR Timber framed 6mm thk tinted glass door panel with 6mm thk 200x200mm "L" shaped KAPUR timber ornaments </t>
  </si>
  <si>
    <t xml:space="preserve">D1  1200x2250 white powder coated aluminium-framed 6mm thk tinted glass door panel with 6mm thk 200x175mm "L" shaped KAPUR timber ornaments </t>
  </si>
  <si>
    <t>Balau timber grill with 25x100mm solid timber frame and 15x15mm KAPUR timber strips lattice in selected stain finish at entrance roof beam</t>
  </si>
  <si>
    <t>12mm thick clear perspex sheet fixed to fascia board, with 50mm wide boarder and mosque name sprayed in green gold metallic spray</t>
  </si>
  <si>
    <t>60mm thick 'L' shaped concrete decorative fins fixed with 4nos. 6mm studs embedded to column</t>
  </si>
  <si>
    <t>FB, 300x250 (4T12, R6@150 CC) beam</t>
  </si>
  <si>
    <t xml:space="preserve">110mm thick masonry block wall, incl. mortar, as specified </t>
  </si>
  <si>
    <t>Decorative cement plastering 20mm embossed from finish plaster</t>
  </si>
  <si>
    <t>Decorative Columns plastering with 15mm thick engraved - As shown in drawings</t>
  </si>
  <si>
    <t>Decorative cement plastering 15mm engraved from finish plaster</t>
  </si>
  <si>
    <t>13.2.5</t>
  </si>
  <si>
    <t>50mm thick concrete blinding on 75mm thick well compacted hardcore</t>
  </si>
  <si>
    <t>300x300 textured homogeneous floor tiles (anti-slip surface) Step area including nosing strip</t>
  </si>
  <si>
    <t xml:space="preserve">12mm dia SS chain hanger with 4nos  x 4mm dia. thick SS chain fixed to down pipe </t>
  </si>
  <si>
    <t>Flashings</t>
  </si>
  <si>
    <t>Hip capping</t>
  </si>
  <si>
    <t>6.3.3</t>
  </si>
  <si>
    <t>110 mm dia PVC down pipes including bends, junctions, straps, brackets, clips and all fixings.</t>
  </si>
  <si>
    <t>Aluminium dome in steel framing / with aluminum cladding on 50x100mm c- channel framing with 75mm dia SS pipe posts as shown in the drawing</t>
  </si>
  <si>
    <t>Eritech Dynasphere DSMKIV-55 or equivalent Lightening Protection System as per the drawing and specifications.</t>
  </si>
  <si>
    <t>Foundation pads, 500x500x300</t>
  </si>
  <si>
    <t>W1a 650 x 1713  White powder coated (60 microns) aluminum- framed 6mm thk tinted glass window panel</t>
  </si>
  <si>
    <t>W3 area 200x200mm glass blocks window panel (2200x200, 600x200) x 2nos.</t>
  </si>
  <si>
    <t>50 mm thick compacted sand blinding layer to recieve damp proof membrane.</t>
  </si>
  <si>
    <t>200 mm thick compacted hard core layer on top pf compacted earth</t>
  </si>
  <si>
    <t>6mm marine plywood ceilings with 35x35mm timber framing, trimming, nails, screws including all other fixings and finishes. - (Angle ceiling)</t>
  </si>
  <si>
    <t>6mm marine plywood ceilings with 35x35mm timber framing, trimming, nails, screws including all other fixings and finishes. - (Flat ceiling)</t>
  </si>
  <si>
    <t>150mm thick masonry  wall, incl. mortar, as specified  (retaining  wall at IMAM area)</t>
  </si>
  <si>
    <t>05.0.00</t>
  </si>
  <si>
    <t>07.0.00</t>
  </si>
  <si>
    <t>12.0.00</t>
  </si>
  <si>
    <t>13.0.00</t>
  </si>
  <si>
    <t>14.0.00</t>
  </si>
  <si>
    <t>MOSQUE HALL</t>
  </si>
  <si>
    <t>ABLUTION AREA</t>
  </si>
  <si>
    <t>MINARET</t>
  </si>
  <si>
    <t>Ministry of Islamic Affairs</t>
  </si>
  <si>
    <t>Infrastructure Development Section</t>
  </si>
  <si>
    <t>90mm wide x 30mm thick concrete moulding border sprayed with green gold metallic colour as shown in drawings (ALLAH calligraphy)</t>
  </si>
  <si>
    <t>600x300 Glazed ceramic wall tiles- cotto or equivalent</t>
  </si>
  <si>
    <t>(f) All fixtures should be approved by consultant before installation/ fixing.</t>
  </si>
  <si>
    <t>11.9.4</t>
  </si>
  <si>
    <t xml:space="preserve">36mm SS hand rail </t>
  </si>
  <si>
    <t>D5 750x 2150mm White powder coated (60microns) aluminium framed door, with security look, door guard and door handle</t>
  </si>
  <si>
    <t>304 PAX MOSQUE AT TH.DHIYAMIGILI</t>
  </si>
  <si>
    <t>304 PAX MOSQUE AT TH.DHIYAMIGILI - PRAYER HALL</t>
  </si>
  <si>
    <t>304 PAX MOSQUE AT TH.DHIYAMIGILI - ABLUTION</t>
  </si>
  <si>
    <t>304 PAX MOSQUE AT TH.DHIYAMIGILI - MINARET</t>
  </si>
  <si>
    <t>Mimbaru (Design and supply) NAYATHO wood (or equivalent)</t>
  </si>
  <si>
    <t>2770mm x 2225mm Calligraphy art board at imam area</t>
  </si>
  <si>
    <t>5.8.3</t>
  </si>
  <si>
    <t>5.8.4</t>
  </si>
  <si>
    <t>Speakers wall fixed shall be "JBL", "Boss" or equivalent</t>
  </si>
  <si>
    <t xml:space="preserve">Public address system complete including two amplifier with box ("TOA", "YAMAHA" or equivalent), microphone,etc.. </t>
  </si>
  <si>
    <t>W4 1200x400mm white powder coated (60 microns) Aluminium framed fixed glass window</t>
  </si>
  <si>
    <t>W2  600x1200 White powder coated (60 microns) aluminum- framed 6mm thk tinted glass window panel</t>
  </si>
  <si>
    <t>11.9.5</t>
  </si>
  <si>
    <t xml:space="preserve">Audio Mixer (6 Channel) shall be "YAMAHA", "Sound Craft" or Equivalent </t>
  </si>
  <si>
    <t>Wireless Headworn mic shall be "Sennheiser", "SHURE" or Equivalent</t>
  </si>
  <si>
    <t>11.7.3</t>
  </si>
  <si>
    <t>Socket outlet, single gang, 15 Amp</t>
  </si>
  <si>
    <t>Loud speaker system connected to mosque PA system shall be "TOA" or Equivalent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</si>
</sst>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0.0"/>
    <numFmt numFmtId="165" formatCode="\(0\)"/>
    <numFmt numFmtId="166" formatCode="_(* #,##0.0_);_(* \(#,##0.0\);_(* &quot;-&quot;??_);_(@_)"/>
    <numFmt numFmtId="167" formatCode="_(* #,##0_);_(* \(#,##0\);_(* &quot;-&quot;??_);_(@_)"/>
    <numFmt numFmtId="168" formatCode="_(&quot;MRF&quot;* #,##0.00_);_(&quot;MRF&quot;* \(#,##0.00\);_(&quot;MRF&quot;* &quot;-&quot;??_);_(@_)"/>
  </numFmts>
  <fonts count="34" x14ac:knownFonts="1">
    <font>
      <sz val="10"/>
      <name val="Arial"/>
    </font>
    <font>
      <sz val="11"/>
      <color theme="1"/>
      <name val="Calibri"/>
      <family val="2"/>
      <scheme val="minor"/>
    </font>
    <font>
      <sz val="10"/>
      <name val="Arial"/>
      <family val="2"/>
    </font>
    <font>
      <b/>
      <sz val="10"/>
      <name val="Calibri"/>
      <family val="2"/>
      <scheme val="minor"/>
    </font>
    <font>
      <sz val="10"/>
      <name val="Calibri"/>
      <family val="2"/>
      <scheme val="minor"/>
    </font>
    <font>
      <b/>
      <u/>
      <sz val="10"/>
      <name val="Calibri"/>
      <family val="2"/>
      <scheme val="minor"/>
    </font>
    <font>
      <u/>
      <sz val="10"/>
      <name val="Calibri"/>
      <family val="2"/>
      <scheme val="minor"/>
    </font>
    <font>
      <b/>
      <sz val="12"/>
      <name val="Calibri"/>
      <family val="2"/>
      <scheme val="minor"/>
    </font>
    <font>
      <b/>
      <u/>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4"/>
      <color theme="1"/>
      <name val="Calibri"/>
      <family val="2"/>
      <scheme val="minor"/>
    </font>
    <font>
      <b/>
      <sz val="11"/>
      <color rgb="FFFF0000"/>
      <name val="Calibri"/>
      <family val="2"/>
      <scheme val="minor"/>
    </font>
    <font>
      <sz val="10"/>
      <color indexed="10"/>
      <name val="Calibri"/>
      <family val="2"/>
      <scheme val="minor"/>
    </font>
    <font>
      <sz val="10"/>
      <color indexed="9"/>
      <name val="Calibri"/>
      <family val="2"/>
      <scheme val="minor"/>
    </font>
    <font>
      <sz val="10"/>
      <color indexed="12"/>
      <name val="Calibri"/>
      <family val="2"/>
      <scheme val="minor"/>
    </font>
    <font>
      <b/>
      <sz val="11"/>
      <color indexed="8"/>
      <name val="Calibri"/>
      <family val="2"/>
      <scheme val="minor"/>
    </font>
    <font>
      <b/>
      <sz val="10"/>
      <color rgb="FFFF0000"/>
      <name val="Calibri"/>
      <family val="2"/>
      <scheme val="minor"/>
    </font>
    <font>
      <sz val="20"/>
      <color theme="1"/>
      <name val="Calibri"/>
      <family val="2"/>
      <scheme val="minor"/>
    </font>
    <font>
      <sz val="12"/>
      <name val="Calibri"/>
      <family val="2"/>
      <scheme val="minor"/>
    </font>
    <font>
      <b/>
      <sz val="11"/>
      <name val="Calibri"/>
      <family val="2"/>
      <scheme val="minor"/>
    </font>
    <font>
      <b/>
      <u/>
      <sz val="12"/>
      <name val="Calibri"/>
      <family val="2"/>
      <scheme val="minor"/>
    </font>
    <font>
      <sz val="11"/>
      <color indexed="8"/>
      <name val="Calibri"/>
      <family val="2"/>
      <scheme val="minor"/>
    </font>
    <font>
      <u/>
      <sz val="12"/>
      <name val="Calibri"/>
      <family val="2"/>
      <scheme val="minor"/>
    </font>
    <font>
      <sz val="12"/>
      <color indexed="12"/>
      <name val="Calibri"/>
      <family val="2"/>
      <scheme val="minor"/>
    </font>
    <font>
      <sz val="12"/>
      <color indexed="9"/>
      <name val="Calibri"/>
      <family val="2"/>
      <scheme val="minor"/>
    </font>
    <font>
      <sz val="10"/>
      <color rgb="FFFF0000"/>
      <name val="Calibri"/>
      <family val="2"/>
      <scheme val="minor"/>
    </font>
    <font>
      <sz val="12"/>
      <color rgb="FFFF0000"/>
      <name val="Calibri"/>
      <family val="2"/>
      <scheme val="minor"/>
    </font>
    <font>
      <sz val="14"/>
      <color theme="1"/>
      <name val="Calibri"/>
      <family val="2"/>
      <scheme val="minor"/>
    </font>
    <font>
      <sz val="16"/>
      <color theme="1"/>
      <name val="Calibri"/>
      <family val="2"/>
      <scheme val="minor"/>
    </font>
    <font>
      <b/>
      <sz val="20"/>
      <color theme="1"/>
      <name val="Calibri"/>
      <family val="2"/>
      <scheme val="minor"/>
    </font>
  </fonts>
  <fills count="5">
    <fill>
      <patternFill patternType="none"/>
    </fill>
    <fill>
      <patternFill patternType="gray125"/>
    </fill>
    <fill>
      <patternFill patternType="solid">
        <fgColor indexed="65"/>
        <bgColor indexed="64"/>
      </patternFill>
    </fill>
    <fill>
      <patternFill patternType="solid">
        <fgColor theme="0" tint="-4.9989318521683403E-2"/>
        <bgColor indexed="64"/>
      </patternFill>
    </fill>
    <fill>
      <patternFill patternType="solid">
        <fgColor theme="0" tint="-0.24994659260841701"/>
        <bgColor indexed="64"/>
      </patternFill>
    </fill>
  </fills>
  <borders count="40">
    <border>
      <left/>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top style="thin">
        <color theme="0"/>
      </top>
      <bottom style="thin">
        <color theme="0"/>
      </bottom>
      <diagonal/>
    </border>
    <border>
      <left style="hair">
        <color indexed="64"/>
      </left>
      <right style="hair">
        <color indexed="64"/>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theme="0"/>
      </left>
      <right style="thin">
        <color auto="1"/>
      </right>
      <top style="thin">
        <color theme="0"/>
      </top>
      <bottom style="thin">
        <color theme="0"/>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style="thin">
        <color auto="1"/>
      </right>
      <top/>
      <bottom style="thin">
        <color theme="0"/>
      </bottom>
      <diagonal/>
    </border>
    <border>
      <left style="thin">
        <color auto="1"/>
      </left>
      <right style="thin">
        <color auto="1"/>
      </right>
      <top style="thin">
        <color auto="1"/>
      </top>
      <bottom style="thin">
        <color theme="0"/>
      </bottom>
      <diagonal/>
    </border>
    <border>
      <left style="thin">
        <color auto="1"/>
      </left>
      <right style="thin">
        <color auto="1"/>
      </right>
      <top style="thin">
        <color theme="0"/>
      </top>
      <bottom style="thin">
        <color auto="1"/>
      </bottom>
      <diagonal/>
    </border>
    <border>
      <left style="thin">
        <color indexed="64"/>
      </left>
      <right style="thin">
        <color indexed="64"/>
      </right>
      <top/>
      <bottom style="thin">
        <color theme="0"/>
      </bottom>
      <diagonal/>
    </border>
    <border>
      <left style="thin">
        <color theme="0"/>
      </left>
      <right style="thin">
        <color indexed="64"/>
      </right>
      <top style="thin">
        <color theme="0"/>
      </top>
      <bottom/>
      <diagonal/>
    </border>
    <border>
      <left style="thin">
        <color indexed="64"/>
      </left>
      <right style="thin">
        <color indexed="64"/>
      </right>
      <top style="thin">
        <color theme="0"/>
      </top>
      <bottom/>
      <diagonal/>
    </border>
    <border>
      <left/>
      <right style="thin">
        <color indexed="64"/>
      </right>
      <top/>
      <bottom/>
      <diagonal/>
    </border>
  </borders>
  <cellStyleXfs count="50">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8"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cellStyleXfs>
  <cellXfs count="416">
    <xf numFmtId="0" fontId="0" fillId="0" borderId="0" xfId="0"/>
    <xf numFmtId="164" fontId="3" fillId="3" borderId="4" xfId="1" applyNumberFormat="1" applyFont="1" applyFill="1" applyBorder="1" applyAlignment="1">
      <alignment horizontal="right" vertical="top"/>
    </xf>
    <xf numFmtId="43" fontId="3" fillId="3" borderId="4" xfId="1" applyFont="1" applyFill="1" applyBorder="1" applyAlignment="1">
      <alignment horizontal="center" vertical="top"/>
    </xf>
    <xf numFmtId="164" fontId="4" fillId="3" borderId="4" xfId="1" applyNumberFormat="1" applyFont="1" applyFill="1" applyBorder="1" applyAlignment="1">
      <alignment horizontal="right" vertical="top"/>
    </xf>
    <xf numFmtId="43" fontId="3" fillId="3" borderId="4" xfId="1" quotePrefix="1" applyFont="1" applyFill="1" applyBorder="1" applyAlignment="1">
      <alignment horizontal="left" vertical="top"/>
    </xf>
    <xf numFmtId="43" fontId="4" fillId="3" borderId="4" xfId="1" applyFont="1" applyFill="1" applyBorder="1" applyAlignment="1">
      <alignment horizontal="center" vertical="top"/>
    </xf>
    <xf numFmtId="43" fontId="4" fillId="3" borderId="4" xfId="1" applyFont="1" applyFill="1" applyBorder="1" applyAlignment="1">
      <alignment vertical="top"/>
    </xf>
    <xf numFmtId="43" fontId="3" fillId="3" borderId="4" xfId="1" applyFont="1" applyFill="1" applyBorder="1" applyAlignment="1">
      <alignment vertical="top"/>
    </xf>
    <xf numFmtId="0" fontId="11" fillId="0" borderId="0" xfId="0" applyFont="1" applyAlignment="1">
      <alignment horizontal="center" vertical="center"/>
    </xf>
    <xf numFmtId="0" fontId="11" fillId="0" borderId="18" xfId="0" applyFont="1" applyBorder="1" applyAlignment="1">
      <alignment horizontal="center" vertical="center"/>
    </xf>
    <xf numFmtId="43" fontId="7" fillId="0" borderId="3" xfId="0" applyNumberFormat="1" applyFont="1" applyBorder="1" applyAlignment="1">
      <alignment vertical="center"/>
    </xf>
    <xf numFmtId="0" fontId="9" fillId="0" borderId="10" xfId="0" applyFont="1" applyBorder="1" applyAlignment="1">
      <alignment horizontal="center" vertical="center"/>
    </xf>
    <xf numFmtId="43" fontId="10" fillId="0" borderId="0" xfId="0" applyNumberFormat="1" applyFont="1" applyBorder="1"/>
    <xf numFmtId="43" fontId="12" fillId="0" borderId="0" xfId="0" applyNumberFormat="1" applyFont="1" applyAlignment="1">
      <alignment horizontal="center"/>
    </xf>
    <xf numFmtId="43" fontId="15" fillId="0" borderId="0" xfId="0" applyNumberFormat="1" applyFont="1" applyBorder="1"/>
    <xf numFmtId="0" fontId="4" fillId="0" borderId="0" xfId="0" applyFont="1"/>
    <xf numFmtId="0" fontId="4" fillId="0" borderId="0" xfId="0" applyFont="1" applyBorder="1"/>
    <xf numFmtId="0" fontId="4" fillId="0" borderId="0" xfId="0" applyFont="1" applyAlignment="1">
      <alignment horizontal="center"/>
    </xf>
    <xf numFmtId="0" fontId="4" fillId="0" borderId="5" xfId="0" applyFont="1" applyBorder="1"/>
    <xf numFmtId="0" fontId="4" fillId="0" borderId="13" xfId="0" applyFont="1" applyBorder="1"/>
    <xf numFmtId="0" fontId="4" fillId="0" borderId="13" xfId="0" applyFont="1" applyBorder="1" applyAlignment="1">
      <alignment horizontal="center"/>
    </xf>
    <xf numFmtId="0" fontId="4" fillId="0" borderId="0" xfId="0" applyFont="1" applyAlignment="1">
      <alignment horizontal="center" vertical="center"/>
    </xf>
    <xf numFmtId="0" fontId="4" fillId="0" borderId="7" xfId="0" applyFont="1" applyBorder="1" applyAlignment="1">
      <alignment vertical="center"/>
    </xf>
    <xf numFmtId="43" fontId="4" fillId="0" borderId="14" xfId="0" applyNumberFormat="1" applyFont="1" applyBorder="1" applyAlignment="1">
      <alignment horizontal="left" vertical="center"/>
    </xf>
    <xf numFmtId="43" fontId="4" fillId="0" borderId="17" xfId="0" applyNumberFormat="1" applyFont="1" applyBorder="1" applyAlignment="1">
      <alignment horizontal="left" vertical="center"/>
    </xf>
    <xf numFmtId="0" fontId="4" fillId="0" borderId="18" xfId="0" applyFont="1" applyBorder="1"/>
    <xf numFmtId="43" fontId="4" fillId="0" borderId="18" xfId="0" applyNumberFormat="1" applyFont="1" applyBorder="1"/>
    <xf numFmtId="43" fontId="4" fillId="0" borderId="0" xfId="0" applyNumberFormat="1" applyFont="1"/>
    <xf numFmtId="43" fontId="4" fillId="0" borderId="4" xfId="0" applyNumberFormat="1"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indent="1"/>
    </xf>
    <xf numFmtId="0" fontId="4" fillId="0" borderId="0" xfId="0" applyFont="1" applyAlignment="1"/>
    <xf numFmtId="43" fontId="4" fillId="0" borderId="0" xfId="4" applyFont="1"/>
    <xf numFmtId="43" fontId="20" fillId="0" borderId="0" xfId="4" applyFont="1"/>
    <xf numFmtId="43" fontId="4" fillId="0" borderId="21" xfId="1" applyFont="1" applyBorder="1" applyAlignment="1">
      <alignment vertical="top"/>
    </xf>
    <xf numFmtId="43" fontId="4" fillId="0" borderId="21" xfId="1" applyFont="1" applyFill="1" applyBorder="1" applyAlignment="1">
      <alignment vertical="top"/>
    </xf>
    <xf numFmtId="49" fontId="4" fillId="2" borderId="21" xfId="1" quotePrefix="1" applyNumberFormat="1" applyFont="1" applyFill="1" applyBorder="1" applyAlignment="1">
      <alignment horizontal="justify" vertical="top"/>
    </xf>
    <xf numFmtId="164" fontId="3" fillId="4" borderId="4" xfId="1" applyNumberFormat="1" applyFont="1" applyFill="1" applyBorder="1" applyAlignment="1">
      <alignment horizontal="right" vertical="top"/>
    </xf>
    <xf numFmtId="43" fontId="3" fillId="4" borderId="4" xfId="1" applyFont="1" applyFill="1" applyBorder="1" applyAlignment="1">
      <alignment horizontal="center" vertical="top"/>
    </xf>
    <xf numFmtId="0" fontId="4" fillId="0" borderId="23" xfId="0" applyFont="1" applyBorder="1"/>
    <xf numFmtId="0" fontId="4" fillId="0" borderId="23" xfId="0" applyFont="1" applyBorder="1" applyAlignment="1">
      <alignment horizontal="center"/>
    </xf>
    <xf numFmtId="0" fontId="11" fillId="0" borderId="23" xfId="0" applyFont="1" applyBorder="1" applyAlignment="1">
      <alignment horizontal="center" vertical="center"/>
    </xf>
    <xf numFmtId="43" fontId="4" fillId="0" borderId="23" xfId="0" applyNumberFormat="1" applyFont="1" applyBorder="1"/>
    <xf numFmtId="43" fontId="12" fillId="0" borderId="23" xfId="0" applyNumberFormat="1" applyFont="1" applyBorder="1" applyAlignment="1">
      <alignment horizontal="center"/>
    </xf>
    <xf numFmtId="0" fontId="4" fillId="0" borderId="23" xfId="0" applyFont="1" applyBorder="1" applyAlignment="1"/>
    <xf numFmtId="43" fontId="15" fillId="0" borderId="23" xfId="0" applyNumberFormat="1" applyFont="1" applyBorder="1"/>
    <xf numFmtId="43" fontId="4" fillId="0" borderId="23" xfId="4" applyFont="1" applyBorder="1"/>
    <xf numFmtId="10" fontId="4" fillId="0" borderId="23" xfId="0" applyNumberFormat="1" applyFont="1" applyBorder="1"/>
    <xf numFmtId="43" fontId="20" fillId="0" borderId="23" xfId="4" applyFont="1" applyBorder="1"/>
    <xf numFmtId="0" fontId="4" fillId="0" borderId="24" xfId="0" applyFont="1" applyBorder="1"/>
    <xf numFmtId="0" fontId="11" fillId="0" borderId="24"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xf numFmtId="0" fontId="11" fillId="0" borderId="25" xfId="0" applyFont="1" applyBorder="1" applyAlignment="1">
      <alignment horizontal="center" vertical="center"/>
    </xf>
    <xf numFmtId="43" fontId="4" fillId="0" borderId="25" xfId="0" applyNumberFormat="1" applyFont="1" applyBorder="1"/>
    <xf numFmtId="0" fontId="4" fillId="0" borderId="26" xfId="0" applyFont="1" applyBorder="1"/>
    <xf numFmtId="0" fontId="4" fillId="0" borderId="26" xfId="0" applyFont="1" applyBorder="1" applyAlignment="1">
      <alignment horizontal="center"/>
    </xf>
    <xf numFmtId="0" fontId="4" fillId="0" borderId="27" xfId="0" applyFont="1" applyBorder="1" applyAlignment="1">
      <alignment horizontal="left" indent="1"/>
    </xf>
    <xf numFmtId="0" fontId="4" fillId="0" borderId="27" xfId="0" applyFont="1" applyBorder="1"/>
    <xf numFmtId="43" fontId="10" fillId="0" borderId="27" xfId="0" applyNumberFormat="1" applyFont="1" applyBorder="1"/>
    <xf numFmtId="43" fontId="12" fillId="0" borderId="27" xfId="0" applyNumberFormat="1" applyFont="1" applyBorder="1" applyAlignment="1">
      <alignment horizontal="center"/>
    </xf>
    <xf numFmtId="0" fontId="4" fillId="0" borderId="4" xfId="0" applyFont="1" applyBorder="1" applyAlignment="1">
      <alignment vertical="center"/>
    </xf>
    <xf numFmtId="43" fontId="7" fillId="0" borderId="4" xfId="0" applyNumberFormat="1" applyFont="1" applyBorder="1" applyAlignment="1">
      <alignment vertical="center"/>
    </xf>
    <xf numFmtId="0" fontId="9" fillId="0" borderId="4" xfId="0" applyFont="1" applyBorder="1" applyAlignment="1">
      <alignment horizontal="center" vertical="center"/>
    </xf>
    <xf numFmtId="0" fontId="9" fillId="0" borderId="23" xfId="0" applyFont="1" applyBorder="1"/>
    <xf numFmtId="43" fontId="4" fillId="0" borderId="23" xfId="1" applyFont="1" applyBorder="1" applyAlignment="1">
      <alignment vertical="top"/>
    </xf>
    <xf numFmtId="43" fontId="4" fillId="0" borderId="23" xfId="1" applyFont="1" applyFill="1" applyBorder="1" applyAlignment="1">
      <alignment vertical="top"/>
    </xf>
    <xf numFmtId="43" fontId="4" fillId="0" borderId="23" xfId="1" applyFont="1" applyBorder="1" applyAlignment="1">
      <alignment horizontal="center" vertical="top"/>
    </xf>
    <xf numFmtId="164" fontId="4" fillId="0" borderId="23" xfId="1" applyNumberFormat="1" applyFont="1" applyBorder="1" applyAlignment="1">
      <alignment horizontal="right" vertical="top"/>
    </xf>
    <xf numFmtId="43" fontId="3" fillId="0" borderId="23" xfId="1" applyFont="1" applyBorder="1" applyAlignment="1">
      <alignment vertical="top"/>
    </xf>
    <xf numFmtId="43" fontId="16" fillId="0" borderId="23" xfId="1" applyFont="1" applyBorder="1" applyAlignment="1">
      <alignment vertical="top"/>
    </xf>
    <xf numFmtId="43" fontId="18" fillId="0" borderId="23" xfId="1" applyFont="1" applyBorder="1" applyAlignment="1">
      <alignment vertical="top"/>
    </xf>
    <xf numFmtId="40" fontId="4" fillId="0" borderId="23" xfId="1" applyNumberFormat="1" applyFont="1" applyBorder="1" applyAlignment="1">
      <alignment vertical="top"/>
    </xf>
    <xf numFmtId="43" fontId="4" fillId="0" borderId="27" xfId="1" applyFont="1" applyFill="1" applyBorder="1" applyAlignment="1">
      <alignment vertical="top"/>
    </xf>
    <xf numFmtId="164" fontId="3" fillId="2" borderId="33" xfId="1" applyNumberFormat="1" applyFont="1" applyFill="1" applyBorder="1" applyAlignment="1">
      <alignment horizontal="right" vertical="top"/>
    </xf>
    <xf numFmtId="43" fontId="5" fillId="2" borderId="36" xfId="1" applyFont="1" applyFill="1" applyBorder="1" applyAlignment="1">
      <alignment horizontal="center" vertical="top"/>
    </xf>
    <xf numFmtId="43" fontId="3" fillId="2" borderId="36" xfId="1" applyFont="1" applyFill="1" applyBorder="1" applyAlignment="1">
      <alignment horizontal="center" vertical="top"/>
    </xf>
    <xf numFmtId="43" fontId="4" fillId="0" borderId="36" xfId="1" applyFont="1" applyFill="1" applyBorder="1" applyAlignment="1">
      <alignment horizontal="center" vertical="top"/>
    </xf>
    <xf numFmtId="164" fontId="3" fillId="2" borderId="30" xfId="1" applyNumberFormat="1" applyFont="1" applyFill="1" applyBorder="1" applyAlignment="1">
      <alignment horizontal="right" vertical="top"/>
    </xf>
    <xf numFmtId="43" fontId="5" fillId="2" borderId="20" xfId="1" applyFont="1" applyFill="1" applyBorder="1" applyAlignment="1">
      <alignment horizontal="center" vertical="top"/>
    </xf>
    <xf numFmtId="43" fontId="3" fillId="2" borderId="20" xfId="1" applyFont="1" applyFill="1" applyBorder="1" applyAlignment="1">
      <alignment horizontal="center" vertical="top"/>
    </xf>
    <xf numFmtId="43" fontId="3" fillId="2" borderId="20" xfId="1" applyFont="1" applyFill="1" applyBorder="1" applyAlignment="1">
      <alignment horizontal="right" vertical="top"/>
    </xf>
    <xf numFmtId="43" fontId="4" fillId="0" borderId="20" xfId="1" applyFont="1" applyFill="1" applyBorder="1" applyAlignment="1">
      <alignment horizontal="center" vertical="top"/>
    </xf>
    <xf numFmtId="0" fontId="5" fillId="2" borderId="20" xfId="1" applyNumberFormat="1" applyFont="1" applyFill="1" applyBorder="1" applyAlignment="1">
      <alignment horizontal="left" vertical="top"/>
    </xf>
    <xf numFmtId="165" fontId="4" fillId="0" borderId="30" xfId="1" quotePrefix="1" applyNumberFormat="1" applyFont="1" applyBorder="1" applyAlignment="1">
      <alignment horizontal="right" vertical="top"/>
    </xf>
    <xf numFmtId="0" fontId="4" fillId="0" borderId="20" xfId="1" applyNumberFormat="1" applyFont="1" applyBorder="1" applyAlignment="1">
      <alignment horizontal="justify" vertical="top"/>
    </xf>
    <xf numFmtId="43" fontId="4" fillId="0" borderId="20" xfId="1" applyFont="1" applyBorder="1" applyAlignment="1">
      <alignment horizontal="center" vertical="top"/>
    </xf>
    <xf numFmtId="43" fontId="4" fillId="0" borderId="20" xfId="1" applyFont="1" applyBorder="1" applyAlignment="1">
      <alignment horizontal="right" vertical="top"/>
    </xf>
    <xf numFmtId="164" fontId="4" fillId="0" borderId="30" xfId="1" applyNumberFormat="1" applyFont="1" applyBorder="1" applyAlignment="1">
      <alignment horizontal="right" vertical="top"/>
    </xf>
    <xf numFmtId="43" fontId="4" fillId="0" borderId="20" xfId="1" applyFont="1" applyBorder="1" applyAlignment="1">
      <alignment horizontal="justify" vertical="top"/>
    </xf>
    <xf numFmtId="43" fontId="4" fillId="0" borderId="20" xfId="1" applyFont="1" applyBorder="1" applyAlignment="1">
      <alignment vertical="top"/>
    </xf>
    <xf numFmtId="43" fontId="4" fillId="0" borderId="20" xfId="1" applyFont="1" applyFill="1" applyBorder="1" applyAlignment="1">
      <alignment vertical="top"/>
    </xf>
    <xf numFmtId="49" fontId="4" fillId="0" borderId="20" xfId="1" applyNumberFormat="1" applyFont="1" applyBorder="1" applyAlignment="1">
      <alignment horizontal="justify" vertical="top"/>
    </xf>
    <xf numFmtId="43" fontId="4" fillId="0" borderId="20" xfId="1" applyFont="1" applyBorder="1" applyAlignment="1">
      <alignment horizontal="center" vertical="top" wrapText="1"/>
    </xf>
    <xf numFmtId="165" fontId="4" fillId="0" borderId="30" xfId="1" applyNumberFormat="1" applyFont="1" applyBorder="1" applyAlignment="1">
      <alignment horizontal="right" vertical="top"/>
    </xf>
    <xf numFmtId="0" fontId="4" fillId="0" borderId="20" xfId="1" quotePrefix="1" applyNumberFormat="1" applyFont="1" applyBorder="1" applyAlignment="1">
      <alignment horizontal="justify" vertical="top"/>
    </xf>
    <xf numFmtId="165" fontId="4" fillId="0" borderId="37" xfId="1" quotePrefix="1" applyNumberFormat="1" applyFont="1" applyBorder="1" applyAlignment="1">
      <alignment horizontal="right" vertical="top"/>
    </xf>
    <xf numFmtId="49" fontId="4" fillId="0" borderId="38" xfId="1" applyNumberFormat="1" applyFont="1" applyBorder="1" applyAlignment="1">
      <alignment horizontal="justify" vertical="top"/>
    </xf>
    <xf numFmtId="43" fontId="4" fillId="0" borderId="38" xfId="1" applyFont="1" applyBorder="1" applyAlignment="1">
      <alignment horizontal="center" vertical="top" wrapText="1"/>
    </xf>
    <xf numFmtId="43" fontId="4" fillId="0" borderId="38" xfId="1" applyFont="1" applyFill="1" applyBorder="1" applyAlignment="1">
      <alignment vertical="top"/>
    </xf>
    <xf numFmtId="165" fontId="16" fillId="0" borderId="30" xfId="1" applyNumberFormat="1" applyFont="1" applyBorder="1" applyAlignment="1">
      <alignment horizontal="right" vertical="top"/>
    </xf>
    <xf numFmtId="0" fontId="16" fillId="2" borderId="20" xfId="1" applyNumberFormat="1" applyFont="1" applyFill="1" applyBorder="1" applyAlignment="1">
      <alignment horizontal="left" vertical="top"/>
    </xf>
    <xf numFmtId="43" fontId="16" fillId="2" borderId="20" xfId="1" applyFont="1" applyFill="1" applyBorder="1" applyAlignment="1">
      <alignment horizontal="center" vertical="top"/>
    </xf>
    <xf numFmtId="43" fontId="16" fillId="0" borderId="20" xfId="1" applyFont="1" applyFill="1" applyBorder="1" applyAlignment="1">
      <alignment vertical="top"/>
    </xf>
    <xf numFmtId="0" fontId="4" fillId="2" borderId="20" xfId="1" applyNumberFormat="1" applyFont="1" applyFill="1" applyBorder="1" applyAlignment="1">
      <alignment horizontal="left" vertical="top"/>
    </xf>
    <xf numFmtId="43" fontId="4" fillId="2" borderId="20" xfId="1" applyFont="1" applyFill="1" applyBorder="1" applyAlignment="1">
      <alignment horizontal="center" vertical="top"/>
    </xf>
    <xf numFmtId="0" fontId="4" fillId="2" borderId="20" xfId="1" applyNumberFormat="1" applyFont="1" applyFill="1" applyBorder="1" applyAlignment="1">
      <alignment horizontal="justify" vertical="top"/>
    </xf>
    <xf numFmtId="165" fontId="4" fillId="0" borderId="30" xfId="1" applyNumberFormat="1" applyFont="1" applyFill="1" applyBorder="1" applyAlignment="1">
      <alignment horizontal="right" vertical="top"/>
    </xf>
    <xf numFmtId="0" fontId="4" fillId="0" borderId="20" xfId="1" applyNumberFormat="1" applyFont="1" applyFill="1" applyBorder="1" applyAlignment="1">
      <alignment horizontal="justify" vertical="top"/>
    </xf>
    <xf numFmtId="43" fontId="4" fillId="2" borderId="20" xfId="1" applyFont="1" applyFill="1" applyBorder="1" applyAlignment="1">
      <alignment horizontal="justify" vertical="top"/>
    </xf>
    <xf numFmtId="164" fontId="4" fillId="2" borderId="30" xfId="1" applyNumberFormat="1" applyFont="1" applyFill="1" applyBorder="1" applyAlignment="1">
      <alignment horizontal="right" vertical="top"/>
    </xf>
    <xf numFmtId="0" fontId="4" fillId="2" borderId="20" xfId="1" quotePrefix="1" applyNumberFormat="1" applyFont="1" applyFill="1" applyBorder="1" applyAlignment="1">
      <alignment horizontal="left" vertical="top"/>
    </xf>
    <xf numFmtId="0" fontId="4" fillId="0" borderId="20" xfId="1" applyNumberFormat="1" applyFont="1" applyFill="1" applyBorder="1" applyAlignment="1">
      <alignment horizontal="left" vertical="top"/>
    </xf>
    <xf numFmtId="49" fontId="4" fillId="2" borderId="20" xfId="1" applyNumberFormat="1" applyFont="1" applyFill="1" applyBorder="1" applyAlignment="1">
      <alignment vertical="top" wrapText="1"/>
    </xf>
    <xf numFmtId="0" fontId="5" fillId="2" borderId="20" xfId="1" applyNumberFormat="1" applyFont="1" applyFill="1" applyBorder="1" applyAlignment="1">
      <alignment horizontal="justify" vertical="top"/>
    </xf>
    <xf numFmtId="43" fontId="3" fillId="0" borderId="20" xfId="1" applyFont="1" applyFill="1" applyBorder="1" applyAlignment="1">
      <alignment horizontal="center" vertical="top"/>
    </xf>
    <xf numFmtId="43" fontId="4" fillId="0" borderId="20" xfId="1" quotePrefix="1" applyFont="1" applyFill="1" applyBorder="1" applyAlignment="1">
      <alignment horizontal="center" vertical="top"/>
    </xf>
    <xf numFmtId="43" fontId="4" fillId="0" borderId="20" xfId="1" applyFont="1" applyFill="1" applyBorder="1" applyAlignment="1">
      <alignment horizontal="right" vertical="top"/>
    </xf>
    <xf numFmtId="43" fontId="4" fillId="0" borderId="30" xfId="1" applyFont="1" applyBorder="1" applyAlignment="1">
      <alignment horizontal="center" vertical="top"/>
    </xf>
    <xf numFmtId="43" fontId="4" fillId="2" borderId="30" xfId="1" applyFont="1" applyFill="1" applyBorder="1" applyAlignment="1">
      <alignment vertical="top"/>
    </xf>
    <xf numFmtId="43" fontId="4" fillId="2" borderId="20" xfId="1" applyFont="1" applyFill="1" applyBorder="1" applyAlignment="1">
      <alignment vertical="top"/>
    </xf>
    <xf numFmtId="43" fontId="4" fillId="2" borderId="20" xfId="1" applyFont="1" applyFill="1" applyBorder="1" applyAlignment="1">
      <alignment horizontal="justify" vertical="top" wrapText="1"/>
    </xf>
    <xf numFmtId="164" fontId="4" fillId="0" borderId="30" xfId="1" applyNumberFormat="1" applyFont="1" applyFill="1" applyBorder="1" applyAlignment="1">
      <alignment horizontal="right" vertical="top"/>
    </xf>
    <xf numFmtId="0" fontId="5" fillId="2" borderId="20" xfId="1" applyNumberFormat="1" applyFont="1" applyFill="1" applyBorder="1" applyAlignment="1">
      <alignment vertical="top"/>
    </xf>
    <xf numFmtId="0" fontId="4" fillId="2" borderId="20" xfId="1" applyNumberFormat="1" applyFont="1" applyFill="1" applyBorder="1" applyAlignment="1">
      <alignment vertical="top" wrapText="1"/>
    </xf>
    <xf numFmtId="43" fontId="5" fillId="2" borderId="20" xfId="1" quotePrefix="1" applyFont="1" applyFill="1" applyBorder="1" applyAlignment="1">
      <alignment horizontal="center" vertical="top"/>
    </xf>
    <xf numFmtId="0" fontId="6" fillId="2" borderId="20" xfId="1" applyNumberFormat="1" applyFont="1" applyFill="1" applyBorder="1" applyAlignment="1">
      <alignment horizontal="left" vertical="top"/>
    </xf>
    <xf numFmtId="0" fontId="6" fillId="2" borderId="20" xfId="1" applyNumberFormat="1" applyFont="1" applyFill="1" applyBorder="1" applyAlignment="1">
      <alignment horizontal="justify" vertical="top"/>
    </xf>
    <xf numFmtId="165" fontId="4" fillId="2" borderId="30" xfId="1" applyNumberFormat="1" applyFont="1" applyFill="1" applyBorder="1" applyAlignment="1">
      <alignment horizontal="right" vertical="top"/>
    </xf>
    <xf numFmtId="43" fontId="6" fillId="2" borderId="20" xfId="1" applyFont="1" applyFill="1" applyBorder="1" applyAlignment="1">
      <alignment horizontal="justify" vertical="top"/>
    </xf>
    <xf numFmtId="43" fontId="4" fillId="0" borderId="20" xfId="1" applyFont="1" applyFill="1" applyBorder="1" applyAlignment="1">
      <alignment horizontal="justify" vertical="top"/>
    </xf>
    <xf numFmtId="43" fontId="5" fillId="2" borderId="20" xfId="1" applyFont="1" applyFill="1" applyBorder="1" applyAlignment="1">
      <alignment horizontal="centerContinuous" vertical="top"/>
    </xf>
    <xf numFmtId="0" fontId="4" fillId="2" borderId="20" xfId="1" quotePrefix="1" applyNumberFormat="1" applyFont="1" applyFill="1" applyBorder="1" applyAlignment="1">
      <alignment horizontal="justify" vertical="top"/>
    </xf>
    <xf numFmtId="43" fontId="4" fillId="2" borderId="20" xfId="1" quotePrefix="1" applyFont="1" applyFill="1" applyBorder="1" applyAlignment="1">
      <alignment horizontal="center" vertical="top"/>
    </xf>
    <xf numFmtId="43" fontId="17" fillId="0" borderId="20" xfId="1" applyFont="1" applyFill="1" applyBorder="1" applyAlignment="1">
      <alignment vertical="top"/>
    </xf>
    <xf numFmtId="164" fontId="18" fillId="2" borderId="30" xfId="1" applyNumberFormat="1" applyFont="1" applyFill="1" applyBorder="1" applyAlignment="1">
      <alignment horizontal="right" vertical="top"/>
    </xf>
    <xf numFmtId="0" fontId="18" fillId="2" borderId="20" xfId="1" applyNumberFormat="1" applyFont="1" applyFill="1" applyBorder="1" applyAlignment="1">
      <alignment horizontal="justify" vertical="top"/>
    </xf>
    <xf numFmtId="165" fontId="3" fillId="2" borderId="30" xfId="1" applyNumberFormat="1" applyFont="1" applyFill="1" applyBorder="1" applyAlignment="1">
      <alignment horizontal="right" vertical="top"/>
    </xf>
    <xf numFmtId="165" fontId="4" fillId="0" borderId="32" xfId="1" quotePrefix="1" applyNumberFormat="1" applyFont="1" applyBorder="1" applyAlignment="1">
      <alignment horizontal="right" vertical="top"/>
    </xf>
    <xf numFmtId="0" fontId="4" fillId="0" borderId="35" xfId="1" applyNumberFormat="1" applyFont="1" applyBorder="1" applyAlignment="1">
      <alignment horizontal="justify" vertical="top"/>
    </xf>
    <xf numFmtId="43" fontId="4" fillId="0" borderId="35" xfId="1" applyFont="1" applyBorder="1" applyAlignment="1">
      <alignment horizontal="center" vertical="top"/>
    </xf>
    <xf numFmtId="43" fontId="4" fillId="0" borderId="35" xfId="1" applyFont="1" applyBorder="1" applyAlignment="1">
      <alignment horizontal="right" vertical="top"/>
    </xf>
    <xf numFmtId="43" fontId="4" fillId="0" borderId="35" xfId="1" applyFont="1" applyFill="1" applyBorder="1" applyAlignment="1">
      <alignment horizontal="center" vertical="top"/>
    </xf>
    <xf numFmtId="43" fontId="4" fillId="0" borderId="31" xfId="1" applyFont="1" applyBorder="1" applyAlignment="1">
      <alignment vertical="top"/>
    </xf>
    <xf numFmtId="165" fontId="4" fillId="0" borderId="29" xfId="1" quotePrefix="1" applyNumberFormat="1" applyFont="1" applyBorder="1" applyAlignment="1">
      <alignment horizontal="right" vertical="top"/>
    </xf>
    <xf numFmtId="0" fontId="4" fillId="0" borderId="34" xfId="1" applyNumberFormat="1" applyFont="1" applyBorder="1" applyAlignment="1">
      <alignment horizontal="justify" vertical="top"/>
    </xf>
    <xf numFmtId="43" fontId="4" fillId="0" borderId="34" xfId="1" applyFont="1" applyBorder="1" applyAlignment="1">
      <alignment horizontal="center" vertical="top"/>
    </xf>
    <xf numFmtId="43" fontId="4" fillId="0" borderId="34" xfId="1" applyFont="1" applyBorder="1" applyAlignment="1">
      <alignment horizontal="right" vertical="top"/>
    </xf>
    <xf numFmtId="43" fontId="4" fillId="0" borderId="34" xfId="1" applyFont="1" applyFill="1" applyBorder="1" applyAlignment="1">
      <alignment horizontal="center" vertical="top"/>
    </xf>
    <xf numFmtId="43" fontId="4" fillId="0" borderId="28" xfId="1" applyFont="1" applyBorder="1" applyAlignment="1">
      <alignment vertical="top"/>
    </xf>
    <xf numFmtId="164" fontId="9" fillId="0" borderId="23" xfId="1" applyNumberFormat="1" applyFont="1" applyBorder="1" applyAlignment="1">
      <alignment horizontal="right" vertical="top"/>
    </xf>
    <xf numFmtId="43" fontId="9" fillId="0" borderId="23" xfId="1" applyFont="1" applyBorder="1" applyAlignment="1">
      <alignment horizontal="center" vertical="top"/>
    </xf>
    <xf numFmtId="0" fontId="25" fillId="0" borderId="23" xfId="0" applyFont="1" applyBorder="1" applyAlignment="1">
      <alignment vertical="top"/>
    </xf>
    <xf numFmtId="43" fontId="22" fillId="0" borderId="23" xfId="1" applyFont="1" applyBorder="1" applyAlignment="1">
      <alignment vertical="top"/>
    </xf>
    <xf numFmtId="43" fontId="27" fillId="0" borderId="23" xfId="1" applyFont="1" applyBorder="1" applyAlignment="1">
      <alignment vertical="top"/>
    </xf>
    <xf numFmtId="43" fontId="7" fillId="0" borderId="23" xfId="1" applyFont="1" applyBorder="1" applyAlignment="1">
      <alignment vertical="top"/>
    </xf>
    <xf numFmtId="164" fontId="9" fillId="0" borderId="27" xfId="1" applyNumberFormat="1" applyFont="1" applyBorder="1" applyAlignment="1">
      <alignment horizontal="right" vertical="top"/>
    </xf>
    <xf numFmtId="43" fontId="22" fillId="0" borderId="27" xfId="1" applyFont="1" applyBorder="1" applyAlignment="1">
      <alignment vertical="top"/>
    </xf>
    <xf numFmtId="43" fontId="9" fillId="0" borderId="27" xfId="1" applyFont="1" applyBorder="1" applyAlignment="1">
      <alignment horizontal="center" vertical="top"/>
    </xf>
    <xf numFmtId="164" fontId="3" fillId="2" borderId="20" xfId="1" applyNumberFormat="1" applyFont="1" applyFill="1" applyBorder="1" applyAlignment="1">
      <alignment horizontal="right" vertical="top"/>
    </xf>
    <xf numFmtId="165" fontId="4" fillId="0" borderId="20" xfId="1" quotePrefix="1" applyNumberFormat="1" applyFont="1" applyBorder="1" applyAlignment="1">
      <alignment horizontal="right" vertical="top"/>
    </xf>
    <xf numFmtId="164" fontId="9" fillId="0" borderId="20" xfId="1" applyNumberFormat="1" applyFont="1" applyBorder="1" applyAlignment="1">
      <alignment horizontal="right" vertical="top"/>
    </xf>
    <xf numFmtId="43" fontId="22" fillId="0" borderId="20" xfId="1" applyFont="1" applyBorder="1" applyAlignment="1">
      <alignment horizontal="justify" vertical="top"/>
    </xf>
    <xf numFmtId="43" fontId="9" fillId="0" borderId="20" xfId="1" applyFont="1" applyBorder="1" applyAlignment="1">
      <alignment horizontal="center" vertical="top"/>
    </xf>
    <xf numFmtId="167" fontId="4" fillId="0" borderId="20" xfId="1" applyNumberFormat="1" applyFont="1" applyBorder="1" applyAlignment="1">
      <alignment vertical="top"/>
    </xf>
    <xf numFmtId="40" fontId="4" fillId="0" borderId="20" xfId="1" applyNumberFormat="1" applyFont="1" applyFill="1" applyBorder="1" applyAlignment="1">
      <alignment vertical="top"/>
    </xf>
    <xf numFmtId="165" fontId="9" fillId="0" borderId="20" xfId="1" quotePrefix="1" applyNumberFormat="1" applyFont="1" applyBorder="1" applyAlignment="1">
      <alignment horizontal="right" vertical="top"/>
    </xf>
    <xf numFmtId="49" fontId="22" fillId="0" borderId="20" xfId="1" applyNumberFormat="1" applyFont="1" applyBorder="1" applyAlignment="1">
      <alignment horizontal="justify" vertical="top"/>
    </xf>
    <xf numFmtId="43" fontId="9" fillId="0" borderId="20" xfId="1" applyFont="1" applyBorder="1" applyAlignment="1">
      <alignment horizontal="center" vertical="top" wrapText="1"/>
    </xf>
    <xf numFmtId="167" fontId="4" fillId="0" borderId="20" xfId="1" applyNumberFormat="1" applyFont="1" applyBorder="1" applyAlignment="1">
      <alignment horizontal="center" vertical="top"/>
    </xf>
    <xf numFmtId="164" fontId="23" fillId="0" borderId="20" xfId="1" applyNumberFormat="1" applyFont="1" applyBorder="1" applyAlignment="1">
      <alignment horizontal="right" vertical="top"/>
    </xf>
    <xf numFmtId="43" fontId="24" fillId="0" borderId="20" xfId="1" applyFont="1" applyBorder="1" applyAlignment="1">
      <alignment horizontal="justify" vertical="top"/>
    </xf>
    <xf numFmtId="165" fontId="9" fillId="0" borderId="20" xfId="1" applyNumberFormat="1" applyFont="1" applyBorder="1" applyAlignment="1">
      <alignment horizontal="right" vertical="top"/>
    </xf>
    <xf numFmtId="0" fontId="22" fillId="0" borderId="20" xfId="1" quotePrefix="1" applyNumberFormat="1" applyFont="1" applyBorder="1" applyAlignment="1">
      <alignment horizontal="justify" vertical="top"/>
    </xf>
    <xf numFmtId="0" fontId="22" fillId="0" borderId="20" xfId="1" applyNumberFormat="1" applyFont="1" applyBorder="1" applyAlignment="1">
      <alignment horizontal="justify" vertical="top"/>
    </xf>
    <xf numFmtId="0" fontId="22" fillId="2" borderId="20" xfId="1" applyNumberFormat="1" applyFont="1" applyFill="1" applyBorder="1" applyAlignment="1">
      <alignment horizontal="justify" vertical="top"/>
    </xf>
    <xf numFmtId="43" fontId="9" fillId="2" borderId="20" xfId="1" applyFont="1" applyFill="1" applyBorder="1" applyAlignment="1">
      <alignment horizontal="center" vertical="top"/>
    </xf>
    <xf numFmtId="164" fontId="9" fillId="2" borderId="20" xfId="1" applyNumberFormat="1" applyFont="1" applyFill="1" applyBorder="1" applyAlignment="1">
      <alignment horizontal="right" vertical="top"/>
    </xf>
    <xf numFmtId="0" fontId="22" fillId="2" borderId="20" xfId="1" applyNumberFormat="1" applyFont="1" applyFill="1" applyBorder="1" applyAlignment="1">
      <alignment horizontal="left" vertical="top"/>
    </xf>
    <xf numFmtId="43" fontId="9" fillId="0" borderId="20" xfId="1" applyFont="1" applyFill="1" applyBorder="1" applyAlignment="1">
      <alignment horizontal="center" vertical="top"/>
    </xf>
    <xf numFmtId="43" fontId="4" fillId="0" borderId="20" xfId="1" applyNumberFormat="1" applyFont="1" applyBorder="1" applyAlignment="1">
      <alignment horizontal="center" vertical="top"/>
    </xf>
    <xf numFmtId="43" fontId="4" fillId="0" borderId="20" xfId="1" applyNumberFormat="1" applyFont="1" applyBorder="1" applyAlignment="1">
      <alignment vertical="top"/>
    </xf>
    <xf numFmtId="49" fontId="9" fillId="0" borderId="20" xfId="2" applyNumberFormat="1" applyFont="1" applyFill="1" applyBorder="1" applyAlignment="1">
      <alignment horizontal="justify" vertical="top"/>
    </xf>
    <xf numFmtId="43" fontId="9" fillId="2" borderId="20" xfId="2" applyFont="1" applyFill="1" applyBorder="1" applyAlignment="1">
      <alignment horizontal="center" vertical="top"/>
    </xf>
    <xf numFmtId="0" fontId="9" fillId="2" borderId="20" xfId="1" applyNumberFormat="1" applyFont="1" applyFill="1" applyBorder="1" applyAlignment="1">
      <alignment horizontal="justify" vertical="top"/>
    </xf>
    <xf numFmtId="40" fontId="4" fillId="0" borderId="20" xfId="1" applyNumberFormat="1" applyFont="1" applyFill="1" applyBorder="1" applyAlignment="1">
      <alignment horizontal="center" vertical="top"/>
    </xf>
    <xf numFmtId="43" fontId="22" fillId="2" borderId="20" xfId="1" quotePrefix="1" applyFont="1" applyFill="1" applyBorder="1" applyAlignment="1">
      <alignment horizontal="left" vertical="top"/>
    </xf>
    <xf numFmtId="164" fontId="4" fillId="0" borderId="20" xfId="1" applyNumberFormat="1" applyFont="1" applyFill="1" applyBorder="1" applyAlignment="1">
      <alignment horizontal="right" vertical="top"/>
    </xf>
    <xf numFmtId="49" fontId="4" fillId="0" borderId="20" xfId="1" applyNumberFormat="1" applyFont="1" applyFill="1" applyBorder="1" applyAlignment="1">
      <alignment vertical="top" wrapText="1"/>
    </xf>
    <xf numFmtId="43" fontId="22" fillId="0" borderId="20" xfId="1" applyFont="1" applyBorder="1" applyAlignment="1">
      <alignment vertical="top"/>
    </xf>
    <xf numFmtId="43" fontId="22" fillId="2" borderId="20" xfId="1" applyFont="1" applyFill="1" applyBorder="1" applyAlignment="1">
      <alignment horizontal="justify" vertical="top" wrapText="1"/>
    </xf>
    <xf numFmtId="43" fontId="22" fillId="2" borderId="20" xfId="1" applyFont="1" applyFill="1" applyBorder="1" applyAlignment="1">
      <alignment horizontal="justify" vertical="top"/>
    </xf>
    <xf numFmtId="0" fontId="26" fillId="2" borderId="20" xfId="1" applyNumberFormat="1" applyFont="1" applyFill="1" applyBorder="1" applyAlignment="1">
      <alignment horizontal="justify" vertical="top"/>
    </xf>
    <xf numFmtId="43" fontId="22" fillId="0" borderId="20" xfId="1" applyFont="1" applyFill="1" applyBorder="1" applyAlignment="1">
      <alignment vertical="top"/>
    </xf>
    <xf numFmtId="164" fontId="23" fillId="2" borderId="20" xfId="1" applyNumberFormat="1" applyFont="1" applyFill="1" applyBorder="1" applyAlignment="1">
      <alignment horizontal="right" vertical="top"/>
    </xf>
    <xf numFmtId="0" fontId="24" fillId="2" borderId="20" xfId="1" applyNumberFormat="1" applyFont="1" applyFill="1" applyBorder="1" applyAlignment="1">
      <alignment vertical="top"/>
    </xf>
    <xf numFmtId="43" fontId="22" fillId="2" borderId="20" xfId="1" applyFont="1" applyFill="1" applyBorder="1" applyAlignment="1">
      <alignment vertical="top"/>
    </xf>
    <xf numFmtId="0" fontId="7" fillId="2" borderId="20" xfId="1" applyNumberFormat="1" applyFont="1" applyFill="1" applyBorder="1" applyAlignment="1">
      <alignment horizontal="center" vertical="top"/>
    </xf>
    <xf numFmtId="165" fontId="9" fillId="2" borderId="20" xfId="1" applyNumberFormat="1" applyFont="1" applyFill="1" applyBorder="1" applyAlignment="1">
      <alignment horizontal="right" vertical="top"/>
    </xf>
    <xf numFmtId="43" fontId="9" fillId="2" borderId="20" xfId="1" quotePrefix="1" applyFont="1" applyFill="1" applyBorder="1" applyAlignment="1">
      <alignment horizontal="center" vertical="top"/>
    </xf>
    <xf numFmtId="164" fontId="27" fillId="2" borderId="20" xfId="1" applyNumberFormat="1" applyFont="1" applyFill="1" applyBorder="1" applyAlignment="1">
      <alignment horizontal="right" vertical="top"/>
    </xf>
    <xf numFmtId="0" fontId="27" fillId="2" borderId="20" xfId="1" applyNumberFormat="1" applyFont="1" applyFill="1" applyBorder="1" applyAlignment="1">
      <alignment horizontal="justify" vertical="top"/>
    </xf>
    <xf numFmtId="43" fontId="22" fillId="2" borderId="20" xfId="1" quotePrefix="1" applyFont="1" applyFill="1" applyBorder="1" applyAlignment="1">
      <alignment horizontal="center" vertical="top"/>
    </xf>
    <xf numFmtId="43" fontId="28" fillId="0" borderId="20" xfId="1" applyFont="1" applyFill="1" applyBorder="1" applyAlignment="1">
      <alignment vertical="top"/>
    </xf>
    <xf numFmtId="164" fontId="22" fillId="2" borderId="20" xfId="1" applyNumberFormat="1" applyFont="1" applyFill="1" applyBorder="1" applyAlignment="1">
      <alignment horizontal="right" vertical="top"/>
    </xf>
    <xf numFmtId="165" fontId="22" fillId="2" borderId="20" xfId="1" applyNumberFormat="1" applyFont="1" applyFill="1" applyBorder="1" applyAlignment="1">
      <alignment horizontal="right" vertical="top"/>
    </xf>
    <xf numFmtId="165" fontId="7" fillId="2" borderId="20" xfId="1" applyNumberFormat="1" applyFont="1" applyFill="1" applyBorder="1" applyAlignment="1">
      <alignment horizontal="right" vertical="top"/>
    </xf>
    <xf numFmtId="0" fontId="24" fillId="2" borderId="20" xfId="1" applyNumberFormat="1" applyFont="1" applyFill="1" applyBorder="1" applyAlignment="1">
      <alignment horizontal="justify" vertical="top"/>
    </xf>
    <xf numFmtId="164" fontId="3" fillId="2" borderId="36" xfId="1" applyNumberFormat="1" applyFont="1" applyFill="1" applyBorder="1" applyAlignment="1">
      <alignment horizontal="right" vertical="top"/>
    </xf>
    <xf numFmtId="43" fontId="4" fillId="0" borderId="36" xfId="1" applyFont="1" applyFill="1" applyBorder="1" applyAlignment="1">
      <alignment vertical="top"/>
    </xf>
    <xf numFmtId="165" fontId="9" fillId="0" borderId="38" xfId="1" quotePrefix="1" applyNumberFormat="1" applyFont="1" applyBorder="1" applyAlignment="1">
      <alignment horizontal="right" vertical="top"/>
    </xf>
    <xf numFmtId="49" fontId="22" fillId="0" borderId="38" xfId="1" applyNumberFormat="1" applyFont="1" applyBorder="1" applyAlignment="1">
      <alignment horizontal="justify" vertical="top"/>
    </xf>
    <xf numFmtId="43" fontId="9" fillId="0" borderId="38" xfId="1" applyFont="1" applyBorder="1" applyAlignment="1">
      <alignment horizontal="center" vertical="top" wrapText="1"/>
    </xf>
    <xf numFmtId="40" fontId="4" fillId="0" borderId="38" xfId="1" applyNumberFormat="1" applyFont="1" applyFill="1" applyBorder="1" applyAlignment="1">
      <alignment vertical="top"/>
    </xf>
    <xf numFmtId="165" fontId="4" fillId="0" borderId="35" xfId="1" quotePrefix="1" applyNumberFormat="1" applyFont="1" applyBorder="1" applyAlignment="1">
      <alignment horizontal="right" vertical="top"/>
    </xf>
    <xf numFmtId="43" fontId="4" fillId="0" borderId="35" xfId="1" applyFont="1" applyFill="1" applyBorder="1" applyAlignment="1">
      <alignment vertical="top"/>
    </xf>
    <xf numFmtId="164" fontId="9" fillId="2" borderId="34" xfId="1" applyNumberFormat="1" applyFont="1" applyFill="1" applyBorder="1" applyAlignment="1">
      <alignment horizontal="right" vertical="top"/>
    </xf>
    <xf numFmtId="0" fontId="22" fillId="2" borderId="34" xfId="1" applyNumberFormat="1" applyFont="1" applyFill="1" applyBorder="1" applyAlignment="1">
      <alignment horizontal="justify" vertical="top"/>
    </xf>
    <xf numFmtId="43" fontId="9" fillId="2" borderId="34" xfId="1" applyFont="1" applyFill="1" applyBorder="1" applyAlignment="1">
      <alignment horizontal="center" vertical="top"/>
    </xf>
    <xf numFmtId="167" fontId="4" fillId="0" borderId="34" xfId="1" applyNumberFormat="1" applyFont="1" applyBorder="1" applyAlignment="1">
      <alignment horizontal="center" vertical="top"/>
    </xf>
    <xf numFmtId="43" fontId="4" fillId="0" borderId="34" xfId="1" applyFont="1" applyFill="1" applyBorder="1" applyAlignment="1">
      <alignment vertical="top"/>
    </xf>
    <xf numFmtId="40" fontId="4" fillId="0" borderId="34" xfId="1" applyNumberFormat="1" applyFont="1" applyFill="1" applyBorder="1" applyAlignment="1">
      <alignment vertical="top"/>
    </xf>
    <xf numFmtId="165" fontId="9" fillId="0" borderId="35" xfId="1" applyNumberFormat="1" applyFont="1" applyBorder="1" applyAlignment="1">
      <alignment horizontal="right" vertical="top"/>
    </xf>
    <xf numFmtId="0" fontId="22" fillId="2" borderId="35" xfId="1" applyNumberFormat="1" applyFont="1" applyFill="1" applyBorder="1" applyAlignment="1">
      <alignment horizontal="justify" vertical="top"/>
    </xf>
    <xf numFmtId="43" fontId="9" fillId="2" borderId="35" xfId="1" applyFont="1" applyFill="1" applyBorder="1" applyAlignment="1">
      <alignment horizontal="center" vertical="top"/>
    </xf>
    <xf numFmtId="43" fontId="4" fillId="0" borderId="35" xfId="1" applyNumberFormat="1" applyFont="1" applyBorder="1" applyAlignment="1">
      <alignment horizontal="center" vertical="top"/>
    </xf>
    <xf numFmtId="40" fontId="4" fillId="0" borderId="35" xfId="1" applyNumberFormat="1" applyFont="1" applyFill="1" applyBorder="1" applyAlignment="1">
      <alignment vertical="top"/>
    </xf>
    <xf numFmtId="0" fontId="5" fillId="2" borderId="34" xfId="1" applyNumberFormat="1" applyFont="1" applyFill="1" applyBorder="1" applyAlignment="1">
      <alignment horizontal="left" vertical="top"/>
    </xf>
    <xf numFmtId="43" fontId="3" fillId="2" borderId="34" xfId="1" applyFont="1" applyFill="1" applyBorder="1" applyAlignment="1">
      <alignment horizontal="center" vertical="top"/>
    </xf>
    <xf numFmtId="43" fontId="3" fillId="2" borderId="34" xfId="1" applyFont="1" applyFill="1" applyBorder="1" applyAlignment="1">
      <alignment horizontal="right" vertical="top"/>
    </xf>
    <xf numFmtId="43" fontId="4" fillId="0" borderId="12" xfId="0" applyNumberFormat="1" applyFont="1" applyBorder="1" applyAlignment="1">
      <alignment horizontal="left" vertical="center"/>
    </xf>
    <xf numFmtId="43" fontId="4" fillId="0" borderId="9" xfId="0" applyNumberFormat="1" applyFont="1" applyBorder="1" applyAlignment="1">
      <alignment horizontal="left" vertical="center"/>
    </xf>
    <xf numFmtId="43" fontId="4" fillId="0" borderId="18" xfId="0" applyNumberFormat="1" applyFont="1" applyBorder="1" applyAlignment="1">
      <alignment horizontal="left" vertical="center"/>
    </xf>
    <xf numFmtId="43" fontId="4" fillId="0" borderId="7" xfId="0" applyNumberFormat="1" applyFont="1" applyBorder="1" applyAlignment="1">
      <alignment horizontal="left" vertical="center"/>
    </xf>
    <xf numFmtId="43" fontId="4" fillId="0" borderId="10" xfId="0" applyNumberFormat="1" applyFont="1" applyBorder="1" applyAlignment="1">
      <alignment horizontal="left" vertical="center"/>
    </xf>
    <xf numFmtId="40" fontId="17" fillId="0" borderId="20" xfId="1" applyNumberFormat="1" applyFont="1" applyFill="1" applyBorder="1" applyAlignment="1">
      <alignment vertical="top"/>
    </xf>
    <xf numFmtId="164" fontId="4" fillId="2" borderId="20" xfId="1" applyNumberFormat="1" applyFont="1" applyFill="1" applyBorder="1" applyAlignment="1">
      <alignment horizontal="right" vertical="top"/>
    </xf>
    <xf numFmtId="165" fontId="4" fillId="0" borderId="20" xfId="1" applyNumberFormat="1" applyFont="1" applyBorder="1" applyAlignment="1">
      <alignment horizontal="right" vertical="top"/>
    </xf>
    <xf numFmtId="165" fontId="4" fillId="0" borderId="20" xfId="1" applyNumberFormat="1" applyFont="1" applyFill="1" applyBorder="1" applyAlignment="1">
      <alignment horizontal="right" vertical="top"/>
    </xf>
    <xf numFmtId="0" fontId="4" fillId="0" borderId="20" xfId="1" quotePrefix="1" applyNumberFormat="1" applyFont="1" applyFill="1" applyBorder="1" applyAlignment="1">
      <alignment horizontal="justify" vertical="top"/>
    </xf>
    <xf numFmtId="43" fontId="4" fillId="0" borderId="38" xfId="1" applyFont="1" applyFill="1" applyBorder="1" applyAlignment="1">
      <alignment horizontal="center" vertical="top"/>
    </xf>
    <xf numFmtId="166" fontId="4" fillId="0" borderId="20" xfId="1" applyNumberFormat="1" applyFont="1" applyFill="1" applyBorder="1" applyAlignment="1">
      <alignment horizontal="center" vertical="top"/>
    </xf>
    <xf numFmtId="165" fontId="4" fillId="0" borderId="20" xfId="1" quotePrefix="1" applyNumberFormat="1" applyFont="1" applyFill="1" applyBorder="1" applyAlignment="1">
      <alignment horizontal="right" vertical="top"/>
    </xf>
    <xf numFmtId="0" fontId="4" fillId="0" borderId="20" xfId="1" quotePrefix="1" applyNumberFormat="1" applyFont="1" applyFill="1" applyBorder="1" applyAlignment="1">
      <alignment horizontal="left" vertical="top"/>
    </xf>
    <xf numFmtId="164" fontId="3" fillId="0" borderId="20" xfId="1" applyNumberFormat="1" applyFont="1" applyFill="1" applyBorder="1" applyAlignment="1">
      <alignment horizontal="right" vertical="top"/>
    </xf>
    <xf numFmtId="0" fontId="5" fillId="0" borderId="20" xfId="1" applyNumberFormat="1" applyFont="1" applyFill="1" applyBorder="1" applyAlignment="1">
      <alignment horizontal="justify" vertical="top"/>
    </xf>
    <xf numFmtId="43" fontId="4" fillId="0" borderId="20" xfId="1" applyNumberFormat="1" applyFont="1" applyFill="1" applyBorder="1" applyAlignment="1">
      <alignment horizontal="center" vertical="top"/>
    </xf>
    <xf numFmtId="0" fontId="3" fillId="0" borderId="20" xfId="1" applyNumberFormat="1" applyFont="1" applyFill="1" applyBorder="1" applyAlignment="1">
      <alignment horizontal="justify" vertical="top"/>
    </xf>
    <xf numFmtId="49" fontId="4" fillId="0" borderId="20" xfId="1" applyNumberFormat="1" applyFont="1" applyFill="1" applyBorder="1" applyAlignment="1">
      <alignment horizontal="justify" vertical="top"/>
    </xf>
    <xf numFmtId="49" fontId="4" fillId="0" borderId="20" xfId="1" quotePrefix="1" applyNumberFormat="1" applyFont="1" applyFill="1" applyBorder="1" applyAlignment="1">
      <alignment horizontal="left" vertical="top"/>
    </xf>
    <xf numFmtId="49" fontId="6" fillId="0" borderId="20" xfId="1" applyNumberFormat="1" applyFont="1" applyFill="1" applyBorder="1" applyAlignment="1">
      <alignment vertical="top" wrapText="1"/>
    </xf>
    <xf numFmtId="43" fontId="4" fillId="0" borderId="20" xfId="1" applyFont="1" applyFill="1" applyBorder="1" applyAlignment="1">
      <alignment vertical="top" textRotation="135"/>
    </xf>
    <xf numFmtId="164" fontId="4" fillId="2" borderId="34" xfId="1" applyNumberFormat="1" applyFont="1" applyFill="1" applyBorder="1" applyAlignment="1">
      <alignment horizontal="right" vertical="top"/>
    </xf>
    <xf numFmtId="43" fontId="29" fillId="0" borderId="20" xfId="1" applyFont="1" applyBorder="1" applyAlignment="1">
      <alignment horizontal="right" vertical="top"/>
    </xf>
    <xf numFmtId="43" fontId="29" fillId="0" borderId="20" xfId="1" applyFont="1" applyFill="1" applyBorder="1" applyAlignment="1">
      <alignment horizontal="center" vertical="top"/>
    </xf>
    <xf numFmtId="43" fontId="29" fillId="0" borderId="20" xfId="1" applyFont="1" applyFill="1" applyBorder="1" applyAlignment="1">
      <alignment horizontal="right" vertical="top"/>
    </xf>
    <xf numFmtId="43" fontId="29" fillId="3" borderId="4" xfId="1" applyFont="1" applyFill="1" applyBorder="1" applyAlignment="1">
      <alignment horizontal="right" vertical="top"/>
    </xf>
    <xf numFmtId="43" fontId="20" fillId="3" borderId="4" xfId="1" applyFont="1" applyFill="1" applyBorder="1" applyAlignment="1">
      <alignment horizontal="right" vertical="top"/>
    </xf>
    <xf numFmtId="43" fontId="20" fillId="2" borderId="20" xfId="1" applyFont="1" applyFill="1" applyBorder="1" applyAlignment="1">
      <alignment horizontal="right" vertical="top"/>
    </xf>
    <xf numFmtId="43" fontId="29" fillId="0" borderId="20" xfId="1" applyFont="1" applyBorder="1" applyAlignment="1">
      <alignment horizontal="center" vertical="top"/>
    </xf>
    <xf numFmtId="43" fontId="4" fillId="0" borderId="20" xfId="1" applyNumberFormat="1" applyFont="1" applyFill="1" applyBorder="1" applyAlignment="1">
      <alignment horizontal="right" vertical="top"/>
    </xf>
    <xf numFmtId="43" fontId="20" fillId="4" borderId="4" xfId="1" applyFont="1" applyFill="1" applyBorder="1" applyAlignment="1">
      <alignment horizontal="right" vertical="top"/>
    </xf>
    <xf numFmtId="43" fontId="20" fillId="2" borderId="36" xfId="1" applyFont="1" applyFill="1" applyBorder="1" applyAlignment="1">
      <alignment horizontal="right" vertical="top"/>
    </xf>
    <xf numFmtId="43" fontId="29" fillId="0" borderId="20" xfId="1" applyFont="1" applyBorder="1" applyAlignment="1">
      <alignment vertical="top"/>
    </xf>
    <xf numFmtId="43" fontId="29" fillId="0" borderId="38" xfId="1" applyFont="1" applyBorder="1" applyAlignment="1">
      <alignment horizontal="center" vertical="top"/>
    </xf>
    <xf numFmtId="43" fontId="29" fillId="2" borderId="20" xfId="1" applyFont="1" applyFill="1" applyBorder="1" applyAlignment="1">
      <alignment vertical="top"/>
    </xf>
    <xf numFmtId="43" fontId="29" fillId="0" borderId="23" xfId="1" applyFont="1" applyBorder="1" applyAlignment="1">
      <alignment vertical="top"/>
    </xf>
    <xf numFmtId="43" fontId="29" fillId="0" borderId="23" xfId="1" applyFont="1" applyBorder="1" applyAlignment="1">
      <alignment horizontal="center" vertical="top"/>
    </xf>
    <xf numFmtId="167" fontId="29" fillId="0" borderId="20" xfId="1" applyNumberFormat="1" applyFont="1" applyBorder="1" applyAlignment="1">
      <alignment vertical="top"/>
    </xf>
    <xf numFmtId="167" fontId="29" fillId="0" borderId="20" xfId="1" applyNumberFormat="1" applyFont="1" applyBorder="1" applyAlignment="1">
      <alignment horizontal="center" vertical="top"/>
    </xf>
    <xf numFmtId="167" fontId="29" fillId="0" borderId="38" xfId="1" applyNumberFormat="1" applyFont="1" applyBorder="1" applyAlignment="1">
      <alignment horizontal="center" vertical="top"/>
    </xf>
    <xf numFmtId="1" fontId="29" fillId="0" borderId="20" xfId="1" applyNumberFormat="1" applyFont="1" applyBorder="1" applyAlignment="1">
      <alignment horizontal="right" vertical="top"/>
    </xf>
    <xf numFmtId="167" fontId="30" fillId="0" borderId="20" xfId="1" applyNumberFormat="1" applyFont="1" applyBorder="1" applyAlignment="1">
      <alignment horizontal="center" vertical="top"/>
    </xf>
    <xf numFmtId="167" fontId="29" fillId="0" borderId="27" xfId="1" applyNumberFormat="1" applyFont="1" applyBorder="1" applyAlignment="1">
      <alignment vertical="top"/>
    </xf>
    <xf numFmtId="167" fontId="29" fillId="0" borderId="23" xfId="1" applyNumberFormat="1" applyFont="1" applyBorder="1" applyAlignment="1">
      <alignment vertical="top"/>
    </xf>
    <xf numFmtId="167" fontId="29" fillId="0" borderId="23" xfId="1" applyNumberFormat="1" applyFont="1" applyBorder="1" applyAlignment="1">
      <alignment horizontal="center" vertical="top"/>
    </xf>
    <xf numFmtId="43" fontId="9" fillId="0" borderId="20" xfId="3" applyFont="1" applyBorder="1" applyAlignment="1">
      <alignment horizontal="center" vertical="top"/>
    </xf>
    <xf numFmtId="0" fontId="29" fillId="0" borderId="20" xfId="1" applyNumberFormat="1" applyFont="1" applyFill="1" applyBorder="1" applyAlignment="1">
      <alignment horizontal="justify" vertical="top"/>
    </xf>
    <xf numFmtId="43" fontId="4" fillId="0" borderId="21" xfId="1" applyFont="1" applyFill="1" applyBorder="1" applyAlignment="1">
      <alignment horizontal="left" vertical="top" wrapText="1"/>
    </xf>
    <xf numFmtId="43" fontId="4" fillId="0" borderId="20" xfId="1" applyFont="1" applyFill="1" applyBorder="1" applyAlignment="1">
      <alignment horizontal="center" vertical="top" wrapText="1"/>
    </xf>
    <xf numFmtId="43" fontId="5" fillId="0" borderId="20" xfId="1" applyFont="1" applyFill="1" applyBorder="1" applyAlignment="1">
      <alignment horizontal="justify" vertical="top"/>
    </xf>
    <xf numFmtId="0" fontId="4" fillId="0" borderId="20" xfId="1" quotePrefix="1" applyNumberFormat="1" applyFont="1" applyFill="1" applyBorder="1" applyAlignment="1">
      <alignment horizontal="justify" vertical="top" wrapText="1"/>
    </xf>
    <xf numFmtId="0" fontId="32" fillId="0" borderId="0" xfId="0" applyFont="1" applyAlignment="1">
      <alignment horizontal="center" vertical="center"/>
    </xf>
    <xf numFmtId="0" fontId="21" fillId="0" borderId="0" xfId="0" applyFont="1" applyAlignment="1">
      <alignment horizontal="center" vertical="center"/>
    </xf>
    <xf numFmtId="0" fontId="31" fillId="0" borderId="0" xfId="0" applyFont="1" applyAlignment="1">
      <alignment horizontal="center" vertical="center"/>
    </xf>
    <xf numFmtId="0" fontId="33" fillId="0" borderId="0" xfId="0" applyFont="1" applyAlignment="1">
      <alignment horizontal="center" vertical="center"/>
    </xf>
    <xf numFmtId="0" fontId="4" fillId="0" borderId="18" xfId="0" applyFont="1" applyBorder="1" applyAlignment="1">
      <alignment horizontal="left" vertical="center"/>
    </xf>
    <xf numFmtId="0" fontId="4" fillId="0" borderId="0" xfId="0" applyFont="1" applyBorder="1" applyAlignment="1">
      <alignment horizontal="left" vertical="center"/>
    </xf>
    <xf numFmtId="0" fontId="4" fillId="0" borderId="39" xfId="0" applyFont="1" applyBorder="1" applyAlignment="1">
      <alignment horizontal="left" vertical="center"/>
    </xf>
    <xf numFmtId="0" fontId="6" fillId="0" borderId="11" xfId="0" applyFont="1" applyBorder="1" applyAlignment="1">
      <alignment horizontal="left" vertical="center"/>
    </xf>
    <xf numFmtId="0" fontId="6" fillId="0" borderId="1" xfId="0" applyFont="1" applyBorder="1" applyAlignment="1">
      <alignment horizontal="left" vertical="center"/>
    </xf>
    <xf numFmtId="0" fontId="6" fillId="0" borderId="3" xfId="0" applyFont="1" applyBorder="1" applyAlignment="1">
      <alignment horizontal="left"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4" fillId="0" borderId="0" xfId="0" applyFont="1" applyAlignment="1">
      <alignment horizontal="left"/>
    </xf>
    <xf numFmtId="0" fontId="4" fillId="0" borderId="12" xfId="0" applyFont="1" applyBorder="1" applyAlignment="1">
      <alignment horizontal="left" vertical="center"/>
    </xf>
    <xf numFmtId="0" fontId="4" fillId="0" borderId="2" xfId="0" applyFont="1" applyBorder="1" applyAlignment="1">
      <alignment horizontal="left" vertical="center"/>
    </xf>
    <xf numFmtId="0" fontId="4" fillId="0" borderId="8" xfId="0" applyFont="1" applyBorder="1" applyAlignment="1">
      <alignment horizontal="left" vertical="center"/>
    </xf>
    <xf numFmtId="43" fontId="4" fillId="0" borderId="14" xfId="0" applyNumberFormat="1" applyFont="1" applyBorder="1" applyAlignment="1">
      <alignment horizontal="left" vertical="center"/>
    </xf>
    <xf numFmtId="0" fontId="4" fillId="0" borderId="15" xfId="0" applyFont="1" applyBorder="1" applyAlignment="1">
      <alignment horizontal="left" vertical="center"/>
    </xf>
    <xf numFmtId="0" fontId="4" fillId="0" borderId="16" xfId="0" applyFont="1" applyBorder="1" applyAlignment="1">
      <alignment horizontal="left" vertical="center"/>
    </xf>
    <xf numFmtId="0" fontId="13" fillId="0" borderId="0" xfId="0" applyFont="1" applyAlignment="1">
      <alignment horizontal="center" vertical="center"/>
    </xf>
    <xf numFmtId="0" fontId="14" fillId="0" borderId="0" xfId="0" applyFont="1" applyAlignment="1">
      <alignment horizontal="center" vertical="center"/>
    </xf>
    <xf numFmtId="0" fontId="11" fillId="0" borderId="12" xfId="0" applyFont="1" applyBorder="1" applyAlignment="1">
      <alignment horizontal="center" vertical="center"/>
    </xf>
    <xf numFmtId="0" fontId="11" fillId="0" borderId="2" xfId="0" applyFont="1" applyBorder="1" applyAlignment="1">
      <alignment horizontal="center" vertical="center"/>
    </xf>
    <xf numFmtId="0" fontId="11" fillId="0" borderId="8" xfId="0" applyFont="1" applyBorder="1" applyAlignment="1">
      <alignment horizontal="center" vertical="center"/>
    </xf>
    <xf numFmtId="0" fontId="11" fillId="0" borderId="11" xfId="0" applyFont="1" applyBorder="1" applyAlignment="1">
      <alignment horizontal="center" vertical="center"/>
    </xf>
    <xf numFmtId="0" fontId="11" fillId="0" borderId="1" xfId="0" applyFont="1" applyBorder="1" applyAlignment="1">
      <alignment horizontal="center" vertical="center"/>
    </xf>
    <xf numFmtId="0" fontId="11" fillId="0" borderId="3" xfId="0" applyFont="1" applyBorder="1" applyAlignment="1">
      <alignment horizontal="center" vertical="center"/>
    </xf>
    <xf numFmtId="0" fontId="11" fillId="0" borderId="7" xfId="0" applyFont="1" applyBorder="1" applyAlignment="1">
      <alignment horizontal="center" vertical="center"/>
    </xf>
    <xf numFmtId="0" fontId="11" fillId="0" borderId="9" xfId="0" applyFont="1" applyBorder="1" applyAlignment="1">
      <alignment horizontal="center" vertical="center" wrapText="1"/>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4" fillId="0" borderId="14" xfId="0" applyFont="1" applyBorder="1" applyAlignment="1">
      <alignment horizontal="left" vertical="center"/>
    </xf>
    <xf numFmtId="0" fontId="6" fillId="0" borderId="5" xfId="0" applyFont="1" applyBorder="1" applyAlignment="1">
      <alignment horizontal="left" vertical="center"/>
    </xf>
    <xf numFmtId="0" fontId="6" fillId="0" borderId="13" xfId="0" applyFont="1" applyBorder="1" applyAlignment="1">
      <alignment horizontal="left" vertical="center"/>
    </xf>
    <xf numFmtId="0" fontId="6" fillId="0" borderId="6" xfId="0" applyFont="1" applyBorder="1" applyAlignment="1">
      <alignment horizontal="left" vertical="center"/>
    </xf>
    <xf numFmtId="0" fontId="11" fillId="0" borderId="4" xfId="0" applyFont="1" applyBorder="1" applyAlignment="1">
      <alignment horizontal="center" vertical="center" wrapText="1"/>
    </xf>
    <xf numFmtId="0" fontId="4" fillId="0" borderId="23" xfId="0" applyFont="1" applyBorder="1" applyAlignment="1">
      <alignment horizontal="left"/>
    </xf>
    <xf numFmtId="43" fontId="4" fillId="0" borderId="4" xfId="0" applyNumberFormat="1" applyFont="1" applyBorder="1" applyAlignment="1">
      <alignment horizontal="left" vertical="center"/>
    </xf>
    <xf numFmtId="0" fontId="4" fillId="0" borderId="4" xfId="0" applyFont="1" applyBorder="1" applyAlignment="1">
      <alignment horizontal="left" vertical="center"/>
    </xf>
    <xf numFmtId="0" fontId="13" fillId="0" borderId="23" xfId="0" applyFont="1" applyBorder="1" applyAlignment="1">
      <alignment horizontal="center" vertical="center"/>
    </xf>
    <xf numFmtId="0" fontId="14" fillId="0" borderId="23" xfId="0" applyFont="1" applyBorder="1" applyAlignment="1">
      <alignment horizontal="center" vertical="center"/>
    </xf>
    <xf numFmtId="0" fontId="11" fillId="0" borderId="34" xfId="0" applyFont="1" applyBorder="1" applyAlignment="1">
      <alignment horizontal="center" vertical="center"/>
    </xf>
    <xf numFmtId="0" fontId="11" fillId="0" borderId="35" xfId="0" applyFont="1" applyBorder="1" applyAlignment="1">
      <alignment horizontal="center" vertical="center"/>
    </xf>
    <xf numFmtId="0" fontId="11" fillId="0" borderId="34" xfId="0" applyFont="1" applyBorder="1" applyAlignment="1">
      <alignment horizontal="center" vertical="center" wrapText="1"/>
    </xf>
    <xf numFmtId="0" fontId="11" fillId="0" borderId="35" xfId="0" applyFont="1" applyBorder="1" applyAlignment="1">
      <alignment horizontal="center" vertical="center" wrapText="1"/>
    </xf>
    <xf numFmtId="0" fontId="8" fillId="0" borderId="23" xfId="0" applyFont="1" applyBorder="1" applyAlignment="1">
      <alignment horizontal="center"/>
    </xf>
    <xf numFmtId="0" fontId="8" fillId="0" borderId="26" xfId="0" applyFont="1" applyBorder="1" applyAlignment="1">
      <alignment horizontal="center"/>
    </xf>
    <xf numFmtId="0" fontId="4" fillId="0" borderId="38" xfId="1" applyNumberFormat="1" applyFont="1" applyBorder="1" applyAlignment="1">
      <alignment horizontal="left" vertical="top" wrapText="1"/>
    </xf>
    <xf numFmtId="0" fontId="4" fillId="0" borderId="36" xfId="1" applyNumberFormat="1" applyFont="1" applyBorder="1" applyAlignment="1">
      <alignment horizontal="left" vertical="top" wrapText="1"/>
    </xf>
    <xf numFmtId="43" fontId="4" fillId="0" borderId="20" xfId="1" applyFont="1" applyFill="1" applyBorder="1" applyAlignment="1">
      <alignment horizontal="justify" vertical="top" wrapText="1"/>
    </xf>
    <xf numFmtId="164" fontId="3" fillId="0" borderId="0" xfId="1" applyNumberFormat="1" applyFont="1" applyFill="1" applyBorder="1" applyAlignment="1">
      <alignment horizontal="right" vertical="top"/>
    </xf>
    <xf numFmtId="43" fontId="4" fillId="0" borderId="0" xfId="1" applyFont="1" applyFill="1" applyBorder="1" applyAlignment="1">
      <alignment vertical="top"/>
    </xf>
    <xf numFmtId="43" fontId="4" fillId="0" borderId="0" xfId="1" applyFont="1" applyFill="1" applyBorder="1" applyAlignment="1">
      <alignment horizontal="center" vertical="top"/>
    </xf>
    <xf numFmtId="43" fontId="4" fillId="0" borderId="0" xfId="1" applyFont="1" applyFill="1" applyBorder="1" applyAlignment="1">
      <alignment horizontal="right" vertical="top"/>
    </xf>
    <xf numFmtId="43" fontId="4" fillId="0" borderId="19" xfId="1" applyFont="1" applyFill="1" applyBorder="1" applyAlignment="1">
      <alignment vertical="top"/>
    </xf>
    <xf numFmtId="164" fontId="3" fillId="0" borderId="4" xfId="1" applyNumberFormat="1" applyFont="1" applyFill="1" applyBorder="1" applyAlignment="1">
      <alignment horizontal="right" vertical="top"/>
    </xf>
    <xf numFmtId="43" fontId="3" fillId="0" borderId="4" xfId="1" applyFont="1" applyFill="1" applyBorder="1" applyAlignment="1">
      <alignment horizontal="center" vertical="top"/>
    </xf>
    <xf numFmtId="43" fontId="3" fillId="0" borderId="4" xfId="1" applyFont="1" applyFill="1" applyBorder="1" applyAlignment="1">
      <alignment horizontal="right" vertical="top"/>
    </xf>
    <xf numFmtId="164" fontId="3" fillId="0" borderId="34" xfId="1" applyNumberFormat="1" applyFont="1" applyFill="1" applyBorder="1" applyAlignment="1">
      <alignment horizontal="right" vertical="top"/>
    </xf>
    <xf numFmtId="43" fontId="5" fillId="0" borderId="34" xfId="1" quotePrefix="1" applyFont="1" applyFill="1" applyBorder="1" applyAlignment="1">
      <alignment horizontal="center" vertical="top"/>
    </xf>
    <xf numFmtId="43" fontId="3" fillId="0" borderId="34" xfId="1" applyFont="1" applyFill="1" applyBorder="1" applyAlignment="1">
      <alignment horizontal="center" vertical="top"/>
    </xf>
    <xf numFmtId="43" fontId="3" fillId="0" borderId="34" xfId="1" applyFont="1" applyFill="1" applyBorder="1" applyAlignment="1">
      <alignment horizontal="right" vertical="top"/>
    </xf>
    <xf numFmtId="43" fontId="5" fillId="0" borderId="20" xfId="1" applyFont="1" applyFill="1" applyBorder="1" applyAlignment="1">
      <alignment horizontal="center" vertical="top"/>
    </xf>
    <xf numFmtId="43" fontId="3" fillId="0" borderId="20" xfId="1" applyFont="1" applyFill="1" applyBorder="1" applyAlignment="1">
      <alignment horizontal="right" vertical="top"/>
    </xf>
    <xf numFmtId="43" fontId="3" fillId="0" borderId="20" xfId="1" applyFont="1" applyFill="1" applyBorder="1" applyAlignment="1">
      <alignment horizontal="left" vertical="top"/>
    </xf>
    <xf numFmtId="0" fontId="5" fillId="0" borderId="20" xfId="1" applyNumberFormat="1" applyFont="1" applyFill="1" applyBorder="1" applyAlignment="1">
      <alignment horizontal="left" vertical="top"/>
    </xf>
    <xf numFmtId="164" fontId="4" fillId="0" borderId="20" xfId="1" quotePrefix="1" applyNumberFormat="1" applyFont="1" applyFill="1" applyBorder="1" applyAlignment="1">
      <alignment horizontal="right" vertical="top"/>
    </xf>
    <xf numFmtId="0" fontId="6" fillId="0" borderId="20" xfId="1" applyNumberFormat="1" applyFont="1" applyFill="1" applyBorder="1" applyAlignment="1">
      <alignment horizontal="left" vertical="top"/>
    </xf>
    <xf numFmtId="43" fontId="4" fillId="0" borderId="20" xfId="1" applyFont="1" applyFill="1" applyBorder="1" applyAlignment="1">
      <alignment horizontal="left" vertical="top"/>
    </xf>
    <xf numFmtId="164" fontId="3" fillId="0" borderId="20" xfId="1" quotePrefix="1" applyNumberFormat="1" applyFont="1" applyFill="1" applyBorder="1" applyAlignment="1">
      <alignment horizontal="right" vertical="top"/>
    </xf>
    <xf numFmtId="0" fontId="5" fillId="0" borderId="20" xfId="1" applyNumberFormat="1" applyFont="1" applyFill="1" applyBorder="1" applyAlignment="1">
      <alignment vertical="top"/>
    </xf>
    <xf numFmtId="0" fontId="4" fillId="0" borderId="20" xfId="1" applyNumberFormat="1" applyFont="1" applyFill="1" applyBorder="1" applyAlignment="1">
      <alignment vertical="top"/>
    </xf>
    <xf numFmtId="164" fontId="3" fillId="0" borderId="20" xfId="1" applyNumberFormat="1" applyFont="1" applyFill="1" applyBorder="1" applyAlignment="1">
      <alignment vertical="top"/>
    </xf>
    <xf numFmtId="0" fontId="4" fillId="0" borderId="20" xfId="1" applyNumberFormat="1" applyFont="1" applyFill="1" applyBorder="1" applyAlignment="1">
      <alignment vertical="top" wrapText="1"/>
    </xf>
    <xf numFmtId="166" fontId="3" fillId="0" borderId="20" xfId="1" applyNumberFormat="1" applyFont="1" applyFill="1" applyBorder="1" applyAlignment="1">
      <alignment horizontal="right" vertical="justify"/>
    </xf>
    <xf numFmtId="43" fontId="5" fillId="0" borderId="20" xfId="1" applyFont="1" applyFill="1" applyBorder="1" applyAlignment="1">
      <alignment wrapText="1"/>
    </xf>
    <xf numFmtId="43" fontId="4" fillId="0" borderId="20" xfId="1" applyFont="1" applyFill="1" applyBorder="1" applyAlignment="1">
      <alignment horizontal="center"/>
    </xf>
    <xf numFmtId="43" fontId="4" fillId="0" borderId="20" xfId="1" applyFont="1" applyFill="1" applyBorder="1" applyAlignment="1">
      <alignment horizontal="right"/>
    </xf>
    <xf numFmtId="43" fontId="4" fillId="0" borderId="20" xfId="1" applyFont="1" applyFill="1" applyBorder="1" applyAlignment="1">
      <alignment vertical="top" wrapText="1"/>
    </xf>
    <xf numFmtId="164" fontId="4" fillId="0" borderId="4" xfId="1" applyNumberFormat="1" applyFont="1" applyFill="1" applyBorder="1" applyAlignment="1">
      <alignment horizontal="right" vertical="top"/>
    </xf>
    <xf numFmtId="43" fontId="3" fillId="0" borderId="4" xfId="1" quotePrefix="1" applyFont="1" applyFill="1" applyBorder="1" applyAlignment="1">
      <alignment horizontal="left" vertical="top"/>
    </xf>
    <xf numFmtId="43" fontId="4" fillId="0" borderId="4" xfId="1" applyFont="1" applyFill="1" applyBorder="1" applyAlignment="1">
      <alignment horizontal="center" vertical="top"/>
    </xf>
    <xf numFmtId="43" fontId="4" fillId="0" borderId="4" xfId="1" applyFont="1" applyFill="1" applyBorder="1" applyAlignment="1">
      <alignment horizontal="right" vertical="top"/>
    </xf>
    <xf numFmtId="43" fontId="4" fillId="0" borderId="4" xfId="1" applyFont="1" applyFill="1" applyBorder="1" applyAlignment="1">
      <alignment vertical="top"/>
    </xf>
    <xf numFmtId="43" fontId="3" fillId="0" borderId="4" xfId="1" applyFont="1" applyFill="1" applyBorder="1" applyAlignment="1">
      <alignment vertical="top"/>
    </xf>
    <xf numFmtId="43" fontId="3" fillId="0" borderId="21" xfId="1" applyFont="1" applyFill="1" applyBorder="1" applyAlignment="1">
      <alignment vertical="top"/>
    </xf>
    <xf numFmtId="43" fontId="5" fillId="0" borderId="20" xfId="1" quotePrefix="1" applyFont="1" applyFill="1" applyBorder="1" applyAlignment="1">
      <alignment horizontal="center" vertical="top"/>
    </xf>
    <xf numFmtId="43" fontId="3" fillId="0" borderId="20" xfId="1" applyFont="1" applyFill="1" applyBorder="1" applyAlignment="1">
      <alignment vertical="top"/>
    </xf>
    <xf numFmtId="43" fontId="5" fillId="0" borderId="20" xfId="1" applyFont="1" applyFill="1" applyBorder="1" applyAlignment="1">
      <alignment horizontal="left" vertical="top"/>
    </xf>
    <xf numFmtId="165" fontId="4" fillId="0" borderId="38" xfId="1" applyNumberFormat="1" applyFont="1" applyFill="1" applyBorder="1" applyAlignment="1">
      <alignment horizontal="right" vertical="top"/>
    </xf>
    <xf numFmtId="0" fontId="4" fillId="0" borderId="38" xfId="1" quotePrefix="1" applyNumberFormat="1" applyFont="1" applyFill="1" applyBorder="1" applyAlignment="1">
      <alignment horizontal="justify" vertical="top"/>
    </xf>
    <xf numFmtId="43" fontId="4" fillId="0" borderId="38" xfId="1" applyFont="1" applyFill="1" applyBorder="1" applyAlignment="1">
      <alignment horizontal="right" vertical="top"/>
    </xf>
    <xf numFmtId="164" fontId="3" fillId="0" borderId="36" xfId="1" applyNumberFormat="1" applyFont="1" applyFill="1" applyBorder="1" applyAlignment="1">
      <alignment horizontal="right" vertical="top"/>
    </xf>
    <xf numFmtId="43" fontId="5" fillId="0" borderId="36" xfId="1" quotePrefix="1" applyFont="1" applyFill="1" applyBorder="1" applyAlignment="1">
      <alignment horizontal="center" vertical="top"/>
    </xf>
    <xf numFmtId="43" fontId="3" fillId="0" borderId="36" xfId="1" applyFont="1" applyFill="1" applyBorder="1" applyAlignment="1">
      <alignment horizontal="center" vertical="top"/>
    </xf>
    <xf numFmtId="43" fontId="3" fillId="0" borderId="36" xfId="1" applyFont="1" applyFill="1" applyBorder="1" applyAlignment="1">
      <alignment horizontal="right" vertical="top"/>
    </xf>
    <xf numFmtId="165" fontId="4" fillId="0" borderId="35" xfId="1" applyNumberFormat="1" applyFont="1" applyFill="1" applyBorder="1" applyAlignment="1">
      <alignment horizontal="right" vertical="top"/>
    </xf>
    <xf numFmtId="0" fontId="4" fillId="0" borderId="35" xfId="1" applyNumberFormat="1" applyFont="1" applyFill="1" applyBorder="1" applyAlignment="1">
      <alignment horizontal="left" vertical="top"/>
    </xf>
    <xf numFmtId="43" fontId="4" fillId="0" borderId="35" xfId="1" applyFont="1" applyFill="1" applyBorder="1" applyAlignment="1">
      <alignment horizontal="right" vertical="top"/>
    </xf>
    <xf numFmtId="165" fontId="4" fillId="0" borderId="34" xfId="1" quotePrefix="1" applyNumberFormat="1" applyFont="1" applyFill="1" applyBorder="1" applyAlignment="1">
      <alignment horizontal="right" vertical="top"/>
    </xf>
    <xf numFmtId="0" fontId="4" fillId="0" borderId="34" xfId="1" applyNumberFormat="1" applyFont="1" applyFill="1" applyBorder="1" applyAlignment="1">
      <alignment horizontal="left" vertical="top"/>
    </xf>
    <xf numFmtId="43" fontId="4" fillId="0" borderId="34" xfId="1" applyFont="1" applyFill="1" applyBorder="1" applyAlignment="1">
      <alignment horizontal="right" vertical="top"/>
    </xf>
    <xf numFmtId="49" fontId="5" fillId="0" borderId="20" xfId="1" applyNumberFormat="1" applyFont="1" applyFill="1" applyBorder="1" applyAlignment="1">
      <alignment horizontal="justify" vertical="top"/>
    </xf>
    <xf numFmtId="49" fontId="5" fillId="0" borderId="20" xfId="1" applyNumberFormat="1" applyFont="1" applyFill="1" applyBorder="1" applyAlignment="1">
      <alignment vertical="top"/>
    </xf>
    <xf numFmtId="49" fontId="4" fillId="0" borderId="20" xfId="1" applyNumberFormat="1" applyFont="1" applyFill="1" applyBorder="1" applyAlignment="1">
      <alignment horizontal="justify" vertical="top" wrapText="1"/>
    </xf>
    <xf numFmtId="43" fontId="29" fillId="0" borderId="4" xfId="1" applyFont="1" applyFill="1" applyBorder="1" applyAlignment="1">
      <alignment horizontal="right" vertical="top"/>
    </xf>
    <xf numFmtId="43" fontId="20" fillId="0" borderId="4" xfId="1" applyFont="1" applyFill="1" applyBorder="1" applyAlignment="1">
      <alignment horizontal="right" vertical="top"/>
    </xf>
    <xf numFmtId="43" fontId="4" fillId="0" borderId="20" xfId="1" applyFont="1" applyFill="1" applyBorder="1" applyAlignment="1">
      <alignment horizontal="left" vertical="top" wrapText="1"/>
    </xf>
    <xf numFmtId="49" fontId="4" fillId="0" borderId="20" xfId="1" applyNumberFormat="1" applyFont="1" applyFill="1" applyBorder="1" applyAlignment="1">
      <alignment horizontal="left" vertical="top"/>
    </xf>
    <xf numFmtId="49" fontId="5" fillId="0" borderId="20" xfId="1" applyNumberFormat="1" applyFont="1" applyFill="1" applyBorder="1" applyAlignment="1">
      <alignment horizontal="left" vertical="top"/>
    </xf>
    <xf numFmtId="49" fontId="4" fillId="0" borderId="20" xfId="1" quotePrefix="1" applyNumberFormat="1" applyFont="1" applyFill="1" applyBorder="1" applyAlignment="1">
      <alignment horizontal="justify" vertical="top"/>
    </xf>
    <xf numFmtId="43" fontId="20" fillId="0" borderId="20" xfId="1" applyFont="1" applyFill="1" applyBorder="1" applyAlignment="1">
      <alignment horizontal="right" vertical="top"/>
    </xf>
    <xf numFmtId="43" fontId="4" fillId="0" borderId="20" xfId="1" quotePrefix="1" applyFont="1" applyFill="1" applyBorder="1" applyAlignment="1">
      <alignment horizontal="justify" vertical="top"/>
    </xf>
    <xf numFmtId="43" fontId="4" fillId="0" borderId="20" xfId="1" quotePrefix="1" applyFont="1" applyFill="1" applyBorder="1" applyAlignment="1">
      <alignment horizontal="left" vertical="top"/>
    </xf>
    <xf numFmtId="0" fontId="3" fillId="0" borderId="20" xfId="1" applyNumberFormat="1" applyFont="1" applyFill="1" applyBorder="1" applyAlignment="1">
      <alignment horizontal="center" vertical="top"/>
    </xf>
    <xf numFmtId="0" fontId="4" fillId="0" borderId="20" xfId="1" applyNumberFormat="1" applyFont="1" applyFill="1" applyBorder="1" applyAlignment="1">
      <alignment horizontal="justify" vertical="top" wrapText="1"/>
    </xf>
    <xf numFmtId="2" fontId="3" fillId="0" borderId="20" xfId="1" applyNumberFormat="1" applyFont="1" applyFill="1" applyBorder="1" applyAlignment="1">
      <alignment horizontal="right" vertical="top"/>
    </xf>
    <xf numFmtId="43" fontId="5" fillId="0" borderId="20" xfId="1" applyFont="1" applyFill="1" applyBorder="1" applyAlignment="1">
      <alignment horizontal="center" vertical="top" wrapText="1"/>
    </xf>
    <xf numFmtId="0" fontId="4" fillId="0" borderId="20" xfId="0" applyFont="1" applyFill="1" applyBorder="1" applyAlignment="1">
      <alignment horizontal="right" vertical="top"/>
    </xf>
    <xf numFmtId="0" fontId="6" fillId="0" borderId="20" xfId="0" applyFont="1" applyFill="1" applyBorder="1" applyAlignment="1">
      <alignment horizontal="justify" vertical="top"/>
    </xf>
    <xf numFmtId="0" fontId="4" fillId="0" borderId="20" xfId="0" applyFont="1" applyFill="1" applyBorder="1" applyAlignment="1">
      <alignment horizontal="center" vertical="top"/>
    </xf>
    <xf numFmtId="164" fontId="3" fillId="0" borderId="20" xfId="2" applyNumberFormat="1" applyFont="1" applyFill="1" applyBorder="1" applyAlignment="1">
      <alignment horizontal="right" vertical="top"/>
    </xf>
    <xf numFmtId="49" fontId="5" fillId="0" borderId="20" xfId="2" applyNumberFormat="1" applyFont="1" applyFill="1" applyBorder="1" applyAlignment="1">
      <alignment horizontal="justify" vertical="top"/>
    </xf>
    <xf numFmtId="43" fontId="4" fillId="0" borderId="20" xfId="2" applyFont="1" applyFill="1" applyBorder="1" applyAlignment="1">
      <alignment horizontal="center" vertical="top"/>
    </xf>
    <xf numFmtId="164" fontId="4" fillId="0" borderId="20" xfId="2" applyNumberFormat="1" applyFont="1" applyFill="1" applyBorder="1" applyAlignment="1">
      <alignment horizontal="right" vertical="top"/>
    </xf>
    <xf numFmtId="0" fontId="4" fillId="0" borderId="20" xfId="0" applyFont="1" applyFill="1" applyBorder="1" applyAlignment="1">
      <alignment horizontal="justify" vertical="top"/>
    </xf>
    <xf numFmtId="0" fontId="4" fillId="0" borderId="20" xfId="0" applyFont="1" applyFill="1" applyBorder="1" applyAlignment="1">
      <alignment horizontal="justify" vertical="top" wrapText="1"/>
    </xf>
    <xf numFmtId="43" fontId="4" fillId="0" borderId="20" xfId="1" applyNumberFormat="1" applyFont="1" applyFill="1" applyBorder="1" applyAlignment="1">
      <alignment horizontal="justify" vertical="top"/>
    </xf>
    <xf numFmtId="165" fontId="3" fillId="0" borderId="20" xfId="1" applyNumberFormat="1" applyFont="1" applyFill="1" applyBorder="1" applyAlignment="1">
      <alignment horizontal="right" vertical="top"/>
    </xf>
    <xf numFmtId="164" fontId="4" fillId="0" borderId="21" xfId="1" applyNumberFormat="1" applyFont="1" applyFill="1" applyBorder="1" applyAlignment="1">
      <alignment horizontal="right" vertical="top"/>
    </xf>
    <xf numFmtId="43" fontId="4" fillId="0" borderId="21" xfId="1" applyFont="1" applyFill="1" applyBorder="1" applyAlignment="1">
      <alignment horizontal="center" vertical="top"/>
    </xf>
    <xf numFmtId="43" fontId="29" fillId="0" borderId="21" xfId="1" applyFont="1" applyFill="1" applyBorder="1" applyAlignment="1">
      <alignment horizontal="right" vertical="top"/>
    </xf>
    <xf numFmtId="43" fontId="4" fillId="0" borderId="21" xfId="1" applyFont="1" applyFill="1" applyBorder="1" applyAlignment="1">
      <alignment horizontal="right" vertical="top"/>
    </xf>
    <xf numFmtId="43" fontId="4" fillId="0" borderId="22" xfId="1" applyFont="1" applyFill="1" applyBorder="1" applyAlignment="1">
      <alignment horizontal="right" vertical="top"/>
    </xf>
  </cellXfs>
  <cellStyles count="50">
    <cellStyle name="Comma" xfId="1" builtinId="3"/>
    <cellStyle name="Comma 2" xfId="5"/>
    <cellStyle name="Comma 2 2" xfId="6"/>
    <cellStyle name="Comma 2 3" xfId="7"/>
    <cellStyle name="Comma 2 4" xfId="8"/>
    <cellStyle name="Comma 3" xfId="9"/>
    <cellStyle name="Comma 4" xfId="4"/>
    <cellStyle name="Comma_BML S.Gan" xfId="3"/>
    <cellStyle name="Comma_BOQPRE~1" xfId="2"/>
    <cellStyle name="Currency 2" xfId="10"/>
    <cellStyle name="Currency 2 2" xfId="11"/>
    <cellStyle name="Currency 2 3" xfId="12"/>
    <cellStyle name="Currency 3" xfId="13"/>
    <cellStyle name="Normal" xfId="0" builtinId="0"/>
    <cellStyle name="Normal 2" xfId="14"/>
    <cellStyle name="Normal 2 10" xfId="15"/>
    <cellStyle name="Normal 2 11" xfId="16"/>
    <cellStyle name="Normal 2 2" xfId="17"/>
    <cellStyle name="Normal 2 2 2" xfId="18"/>
    <cellStyle name="Normal 2 2 3" xfId="19"/>
    <cellStyle name="Normal 2 2 4" xfId="20"/>
    <cellStyle name="Normal 2 3" xfId="21"/>
    <cellStyle name="Normal 2 3 2" xfId="22"/>
    <cellStyle name="Normal 2 3 3" xfId="23"/>
    <cellStyle name="Normal 2 3 4" xfId="24"/>
    <cellStyle name="Normal 2 4" xfId="25"/>
    <cellStyle name="Normal 2 4 2" xfId="26"/>
    <cellStyle name="Normal 2 4 3" xfId="27"/>
    <cellStyle name="Normal 2 4 4" xfId="28"/>
    <cellStyle name="Normal 2 5" xfId="29"/>
    <cellStyle name="Normal 2 5 2" xfId="30"/>
    <cellStyle name="Normal 2 5 3" xfId="31"/>
    <cellStyle name="Normal 2 5 4" xfId="32"/>
    <cellStyle name="Normal 2 6" xfId="33"/>
    <cellStyle name="Normal 2 6 2" xfId="34"/>
    <cellStyle name="Normal 2 6 3" xfId="35"/>
    <cellStyle name="Normal 2 6 4" xfId="36"/>
    <cellStyle name="Normal 2 7" xfId="37"/>
    <cellStyle name="Normal 2 7 2" xfId="38"/>
    <cellStyle name="Normal 2 7 3" xfId="39"/>
    <cellStyle name="Normal 2 7 4" xfId="40"/>
    <cellStyle name="Normal 2 8" xfId="41"/>
    <cellStyle name="Normal 2 9" xfId="42"/>
    <cellStyle name="Normal 3" xfId="43"/>
    <cellStyle name="Normal 4" xfId="44"/>
    <cellStyle name="Normal 5" xfId="45"/>
    <cellStyle name="Normal 6" xfId="46"/>
    <cellStyle name="Normal 7" xfId="47"/>
    <cellStyle name="Percent 2" xfId="48"/>
    <cellStyle name="Percent 3" xfId="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8"/>
  <sheetViews>
    <sheetView view="pageBreakPreview" zoomScaleSheetLayoutView="100" workbookViewId="0">
      <selection activeCell="A10" sqref="A10:J10"/>
    </sheetView>
  </sheetViews>
  <sheetFormatPr defaultRowHeight="12.75" x14ac:dyDescent="0.2"/>
  <cols>
    <col min="1" max="16384" width="9.140625" style="15"/>
  </cols>
  <sheetData>
    <row r="2" spans="1:10" ht="26.25" x14ac:dyDescent="0.2">
      <c r="A2" s="283" t="s">
        <v>750</v>
      </c>
      <c r="B2" s="283"/>
      <c r="C2" s="283"/>
      <c r="D2" s="283"/>
      <c r="E2" s="283"/>
      <c r="F2" s="283"/>
      <c r="G2" s="283"/>
      <c r="H2" s="283"/>
      <c r="I2" s="283"/>
      <c r="J2" s="283"/>
    </row>
    <row r="3" spans="1:10" ht="18.75" x14ac:dyDescent="0.2">
      <c r="A3" s="284" t="s">
        <v>751</v>
      </c>
      <c r="B3" s="284"/>
      <c r="C3" s="284"/>
      <c r="D3" s="284"/>
      <c r="E3" s="284"/>
      <c r="F3" s="284"/>
      <c r="G3" s="284"/>
      <c r="H3" s="284"/>
      <c r="I3" s="284"/>
      <c r="J3" s="284"/>
    </row>
    <row r="7" spans="1:10" ht="26.25" x14ac:dyDescent="0.2">
      <c r="A7" s="285" t="s">
        <v>48</v>
      </c>
      <c r="B7" s="285"/>
      <c r="C7" s="285"/>
      <c r="D7" s="285"/>
      <c r="E7" s="285"/>
      <c r="F7" s="285"/>
      <c r="G7" s="285"/>
      <c r="H7" s="285"/>
      <c r="I7" s="285"/>
      <c r="J7" s="285"/>
    </row>
    <row r="8" spans="1:10" ht="26.25" x14ac:dyDescent="0.2">
      <c r="A8" s="283"/>
      <c r="B8" s="283"/>
      <c r="C8" s="283"/>
      <c r="D8" s="283"/>
      <c r="E8" s="283"/>
      <c r="F8" s="283"/>
      <c r="G8" s="283"/>
      <c r="H8" s="283"/>
      <c r="I8" s="283"/>
      <c r="J8" s="283"/>
    </row>
    <row r="10" spans="1:10" ht="26.25" x14ac:dyDescent="0.2">
      <c r="A10" s="283" t="s">
        <v>758</v>
      </c>
      <c r="B10" s="283"/>
      <c r="C10" s="283"/>
      <c r="D10" s="283"/>
      <c r="E10" s="283"/>
      <c r="F10" s="283"/>
      <c r="G10" s="283"/>
      <c r="H10" s="283"/>
      <c r="I10" s="283"/>
      <c r="J10" s="283"/>
    </row>
    <row r="16" spans="1:10" ht="21" x14ac:dyDescent="0.2">
      <c r="A16" s="282" t="s">
        <v>747</v>
      </c>
      <c r="B16" s="282"/>
      <c r="C16" s="282"/>
      <c r="D16" s="282"/>
      <c r="E16" s="282"/>
      <c r="F16" s="282"/>
      <c r="G16" s="282"/>
      <c r="H16" s="282"/>
      <c r="I16" s="282"/>
      <c r="J16" s="282"/>
    </row>
    <row r="17" spans="1:10" ht="21" x14ac:dyDescent="0.2">
      <c r="A17" s="282" t="s">
        <v>748</v>
      </c>
      <c r="B17" s="282"/>
      <c r="C17" s="282"/>
      <c r="D17" s="282"/>
      <c r="E17" s="282"/>
      <c r="F17" s="282"/>
      <c r="G17" s="282"/>
      <c r="H17" s="282"/>
      <c r="I17" s="282"/>
      <c r="J17" s="282"/>
    </row>
    <row r="18" spans="1:10" ht="21" x14ac:dyDescent="0.2">
      <c r="A18" s="282" t="s">
        <v>749</v>
      </c>
      <c r="B18" s="282"/>
      <c r="C18" s="282"/>
      <c r="D18" s="282"/>
      <c r="E18" s="282"/>
      <c r="F18" s="282"/>
      <c r="G18" s="282"/>
      <c r="H18" s="282"/>
      <c r="I18" s="282"/>
      <c r="J18" s="282"/>
    </row>
  </sheetData>
  <mergeCells count="8">
    <mergeCell ref="A17:J17"/>
    <mergeCell ref="A18:J18"/>
    <mergeCell ref="A2:J2"/>
    <mergeCell ref="A3:J3"/>
    <mergeCell ref="A7:J7"/>
    <mergeCell ref="A8:J8"/>
    <mergeCell ref="A10:J10"/>
    <mergeCell ref="A16:J1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3"/>
  <sheetViews>
    <sheetView topLeftCell="A4" zoomScale="80" zoomScaleNormal="80" zoomScaleSheetLayoutView="87" workbookViewId="0">
      <selection activeCell="K9" sqref="K9"/>
    </sheetView>
  </sheetViews>
  <sheetFormatPr defaultRowHeight="12.75" outlineLevelCol="1" x14ac:dyDescent="0.2"/>
  <cols>
    <col min="1" max="1" width="3.85546875" style="15" customWidth="1"/>
    <col min="2" max="2" width="9.140625" style="15" customWidth="1"/>
    <col min="3" max="3" width="13.140625" style="15" customWidth="1"/>
    <col min="4" max="4" width="14.85546875" style="15" customWidth="1"/>
    <col min="5" max="5" width="16.7109375" style="15" customWidth="1"/>
    <col min="6" max="6" width="1.85546875" style="15" customWidth="1"/>
    <col min="7" max="7" width="18.140625" style="15" customWidth="1" outlineLevel="1"/>
    <col min="8" max="8" width="9" style="17" customWidth="1" outlineLevel="1"/>
    <col min="9" max="9" width="14.85546875" style="15" customWidth="1"/>
    <col min="10" max="16384" width="9.140625" style="15"/>
  </cols>
  <sheetData>
    <row r="2" spans="1:9" ht="15.75" x14ac:dyDescent="0.2">
      <c r="A2" s="301" t="s">
        <v>28</v>
      </c>
      <c r="B2" s="301"/>
      <c r="C2" s="301"/>
      <c r="D2" s="301"/>
      <c r="E2" s="301"/>
      <c r="F2" s="301"/>
      <c r="G2" s="301"/>
      <c r="H2" s="301"/>
    </row>
    <row r="3" spans="1:9" ht="18.75" x14ac:dyDescent="0.2">
      <c r="A3" s="302" t="s">
        <v>758</v>
      </c>
      <c r="B3" s="302"/>
      <c r="C3" s="302"/>
      <c r="D3" s="302"/>
      <c r="E3" s="302"/>
      <c r="F3" s="302"/>
      <c r="G3" s="302"/>
      <c r="H3" s="302"/>
    </row>
    <row r="4" spans="1:9" x14ac:dyDescent="0.2">
      <c r="F4" s="16"/>
    </row>
    <row r="5" spans="1:9" x14ac:dyDescent="0.2">
      <c r="C5" s="303" t="s">
        <v>484</v>
      </c>
      <c r="D5" s="304"/>
      <c r="E5" s="305"/>
      <c r="F5" s="309"/>
      <c r="G5" s="310" t="s">
        <v>485</v>
      </c>
      <c r="H5" s="311" t="s">
        <v>486</v>
      </c>
    </row>
    <row r="6" spans="1:9" s="8" customFormat="1" ht="15" x14ac:dyDescent="0.2">
      <c r="B6" s="8" t="s">
        <v>487</v>
      </c>
      <c r="C6" s="306"/>
      <c r="D6" s="307"/>
      <c r="E6" s="308"/>
      <c r="F6" s="309"/>
      <c r="G6" s="292"/>
      <c r="H6" s="312"/>
    </row>
    <row r="7" spans="1:9" x14ac:dyDescent="0.2">
      <c r="C7" s="18"/>
      <c r="D7" s="19"/>
      <c r="E7" s="19"/>
      <c r="F7" s="16"/>
      <c r="G7" s="19"/>
      <c r="H7" s="20"/>
    </row>
    <row r="8" spans="1:9" ht="30" customHeight="1" x14ac:dyDescent="0.2">
      <c r="B8" s="21" t="s">
        <v>488</v>
      </c>
      <c r="C8" s="298" t="s">
        <v>603</v>
      </c>
      <c r="D8" s="299"/>
      <c r="E8" s="300"/>
      <c r="F8" s="22"/>
      <c r="G8" s="23"/>
      <c r="H8" s="24"/>
    </row>
    <row r="9" spans="1:9" ht="30" customHeight="1" x14ac:dyDescent="0.2">
      <c r="B9" s="21" t="s">
        <v>489</v>
      </c>
      <c r="C9" s="298" t="s">
        <v>604</v>
      </c>
      <c r="D9" s="299"/>
      <c r="E9" s="300"/>
      <c r="F9" s="22"/>
      <c r="G9" s="23"/>
      <c r="H9" s="24"/>
    </row>
    <row r="10" spans="1:9" ht="30" customHeight="1" x14ac:dyDescent="0.2">
      <c r="B10" s="21" t="s">
        <v>490</v>
      </c>
      <c r="C10" s="298" t="s">
        <v>605</v>
      </c>
      <c r="D10" s="299"/>
      <c r="E10" s="300"/>
      <c r="F10" s="22"/>
      <c r="G10" s="23"/>
      <c r="H10" s="24"/>
      <c r="I10" s="9"/>
    </row>
    <row r="11" spans="1:9" ht="30" customHeight="1" x14ac:dyDescent="0.2">
      <c r="B11" s="21"/>
      <c r="C11" s="295"/>
      <c r="D11" s="296"/>
      <c r="E11" s="297"/>
      <c r="F11" s="22"/>
      <c r="G11" s="230"/>
      <c r="H11" s="231"/>
      <c r="I11" s="27"/>
    </row>
    <row r="12" spans="1:9" ht="21.75" customHeight="1" x14ac:dyDescent="0.2">
      <c r="B12" s="21"/>
      <c r="C12" s="286"/>
      <c r="D12" s="287"/>
      <c r="E12" s="288"/>
      <c r="F12" s="22"/>
      <c r="G12" s="232"/>
      <c r="H12" s="233"/>
      <c r="I12" s="27"/>
    </row>
    <row r="13" spans="1:9" ht="21.75" customHeight="1" x14ac:dyDescent="0.2">
      <c r="B13" s="21"/>
      <c r="C13" s="286"/>
      <c r="D13" s="287"/>
      <c r="E13" s="288"/>
      <c r="F13" s="22"/>
      <c r="G13" s="232"/>
      <c r="H13" s="233"/>
      <c r="I13" s="27"/>
    </row>
    <row r="14" spans="1:9" ht="21.75" customHeight="1" x14ac:dyDescent="0.2">
      <c r="B14" s="21"/>
      <c r="C14" s="289"/>
      <c r="D14" s="290"/>
      <c r="E14" s="291"/>
      <c r="F14" s="22"/>
      <c r="G14" s="234"/>
      <c r="H14" s="234"/>
      <c r="I14" s="27"/>
    </row>
    <row r="15" spans="1:9" ht="15.75" x14ac:dyDescent="0.2">
      <c r="B15" s="8"/>
      <c r="C15" s="292" t="s">
        <v>528</v>
      </c>
      <c r="D15" s="292"/>
      <c r="E15" s="293"/>
      <c r="F15" s="29"/>
      <c r="G15" s="10">
        <f>SUM(G8:G10)</f>
        <v>0</v>
      </c>
      <c r="H15" s="11" t="s">
        <v>498</v>
      </c>
      <c r="I15" s="27"/>
    </row>
    <row r="16" spans="1:9" ht="15" x14ac:dyDescent="0.25">
      <c r="B16" s="8"/>
      <c r="C16" s="30"/>
      <c r="G16" s="12"/>
      <c r="H16" s="13"/>
    </row>
    <row r="17" spans="2:9" ht="15" x14ac:dyDescent="0.25">
      <c r="B17" s="8"/>
      <c r="C17" s="31"/>
      <c r="G17" s="14"/>
      <c r="H17" s="13"/>
    </row>
    <row r="18" spans="2:9" ht="15" x14ac:dyDescent="0.2">
      <c r="B18" s="8"/>
      <c r="C18" s="294"/>
      <c r="D18" s="294"/>
      <c r="E18" s="294"/>
      <c r="F18" s="294"/>
      <c r="G18" s="294"/>
      <c r="H18" s="294"/>
    </row>
    <row r="19" spans="2:9" x14ac:dyDescent="0.2">
      <c r="G19" s="32"/>
      <c r="I19" s="27"/>
    </row>
    <row r="20" spans="2:9" x14ac:dyDescent="0.2">
      <c r="G20" s="27"/>
      <c r="I20" s="27"/>
    </row>
    <row r="21" spans="2:9" x14ac:dyDescent="0.2">
      <c r="G21" s="33"/>
    </row>
    <row r="22" spans="2:9" x14ac:dyDescent="0.2">
      <c r="G22" s="32"/>
      <c r="I22" s="27"/>
    </row>
    <row r="23" spans="2:9" x14ac:dyDescent="0.2">
      <c r="G23" s="27"/>
    </row>
  </sheetData>
  <mergeCells count="15">
    <mergeCell ref="C8:E8"/>
    <mergeCell ref="C9:E9"/>
    <mergeCell ref="C10:E10"/>
    <mergeCell ref="A2:H2"/>
    <mergeCell ref="A3:H3"/>
    <mergeCell ref="C5:E6"/>
    <mergeCell ref="F5:F6"/>
    <mergeCell ref="G5:G6"/>
    <mergeCell ref="H5:H6"/>
    <mergeCell ref="C13:E13"/>
    <mergeCell ref="C14:E14"/>
    <mergeCell ref="C15:E15"/>
    <mergeCell ref="C18:H18"/>
    <mergeCell ref="C11:E11"/>
    <mergeCell ref="C12:E12"/>
  </mergeCells>
  <pageMargins left="0.7" right="0.7" top="0.75" bottom="0.75" header="0.3" footer="0.3"/>
  <pageSetup orientation="portrait" r:id="rId1"/>
  <headerFooter>
    <oddFooter>&amp;LMinistry of Islamic Affairs
Infrastructure Development Section&amp;R304 PAX MOSQUE AT TH.DHIYAMIGILI</oddFooter>
  </headerFooter>
  <rowBreaks count="1" manualBreakCount="1">
    <brk id="1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6"/>
  <sheetViews>
    <sheetView zoomScale="70" zoomScaleNormal="70" zoomScaleSheetLayoutView="87" workbookViewId="0">
      <selection activeCell="A3" sqref="A3:H3"/>
    </sheetView>
  </sheetViews>
  <sheetFormatPr defaultRowHeight="12.75" outlineLevelCol="1" x14ac:dyDescent="0.2"/>
  <cols>
    <col min="1" max="1" width="3.42578125" style="15" customWidth="1"/>
    <col min="2" max="2" width="9.140625" style="15" customWidth="1"/>
    <col min="3" max="3" width="13.140625" style="15" customWidth="1"/>
    <col min="4" max="4" width="14.85546875" style="15" customWidth="1"/>
    <col min="5" max="5" width="21.42578125" style="15" customWidth="1"/>
    <col min="6" max="6" width="1.85546875" style="15" customWidth="1"/>
    <col min="7" max="7" width="18.140625" style="15" customWidth="1" outlineLevel="1"/>
    <col min="8" max="8" width="9" style="17" customWidth="1" outlineLevel="1"/>
    <col min="9" max="9" width="14.85546875" style="15" customWidth="1"/>
    <col min="10" max="16384" width="9.140625" style="15"/>
  </cols>
  <sheetData>
    <row r="2" spans="1:9" ht="15.75" x14ac:dyDescent="0.2">
      <c r="A2" s="301" t="s">
        <v>28</v>
      </c>
      <c r="B2" s="301"/>
      <c r="C2" s="301"/>
      <c r="D2" s="301"/>
      <c r="E2" s="301"/>
      <c r="F2" s="301"/>
      <c r="G2" s="301"/>
      <c r="H2" s="301"/>
    </row>
    <row r="3" spans="1:9" ht="18.75" x14ac:dyDescent="0.2">
      <c r="A3" s="302" t="s">
        <v>759</v>
      </c>
      <c r="B3" s="302"/>
      <c r="C3" s="302"/>
      <c r="D3" s="302"/>
      <c r="E3" s="302"/>
      <c r="F3" s="302"/>
      <c r="G3" s="302"/>
      <c r="H3" s="302"/>
    </row>
    <row r="4" spans="1:9" x14ac:dyDescent="0.2">
      <c r="F4" s="16"/>
    </row>
    <row r="5" spans="1:9" x14ac:dyDescent="0.2">
      <c r="C5" s="303" t="s">
        <v>484</v>
      </c>
      <c r="D5" s="304"/>
      <c r="E5" s="305"/>
      <c r="F5" s="309"/>
      <c r="G5" s="310" t="s">
        <v>485</v>
      </c>
      <c r="H5" s="311" t="s">
        <v>486</v>
      </c>
    </row>
    <row r="6" spans="1:9" s="8" customFormat="1" ht="15" x14ac:dyDescent="0.2">
      <c r="B6" s="8" t="s">
        <v>487</v>
      </c>
      <c r="C6" s="306"/>
      <c r="D6" s="307"/>
      <c r="E6" s="308"/>
      <c r="F6" s="309"/>
      <c r="G6" s="292"/>
      <c r="H6" s="312"/>
    </row>
    <row r="7" spans="1:9" x14ac:dyDescent="0.2">
      <c r="C7" s="18"/>
      <c r="D7" s="19"/>
      <c r="E7" s="19"/>
      <c r="F7" s="16"/>
      <c r="G7" s="19"/>
      <c r="H7" s="20"/>
    </row>
    <row r="8" spans="1:9" ht="30" customHeight="1" x14ac:dyDescent="0.2">
      <c r="B8" s="21" t="s">
        <v>488</v>
      </c>
      <c r="C8" s="298" t="s">
        <v>527</v>
      </c>
      <c r="D8" s="299"/>
      <c r="E8" s="300"/>
      <c r="F8" s="22"/>
      <c r="G8" s="23"/>
      <c r="H8" s="24"/>
    </row>
    <row r="9" spans="1:9" ht="30" customHeight="1" x14ac:dyDescent="0.2">
      <c r="B9" s="21" t="s">
        <v>489</v>
      </c>
      <c r="C9" s="298" t="s">
        <v>15</v>
      </c>
      <c r="D9" s="299"/>
      <c r="E9" s="300"/>
      <c r="F9" s="22"/>
      <c r="G9" s="23"/>
      <c r="H9" s="24"/>
    </row>
    <row r="10" spans="1:9" ht="30" customHeight="1" x14ac:dyDescent="0.2">
      <c r="B10" s="21" t="s">
        <v>490</v>
      </c>
      <c r="C10" s="298" t="s">
        <v>195</v>
      </c>
      <c r="D10" s="299"/>
      <c r="E10" s="300"/>
      <c r="F10" s="22"/>
      <c r="G10" s="23"/>
      <c r="H10" s="24"/>
      <c r="I10" s="9"/>
    </row>
    <row r="11" spans="1:9" ht="30" customHeight="1" x14ac:dyDescent="0.2">
      <c r="B11" s="21" t="s">
        <v>491</v>
      </c>
      <c r="C11" s="298" t="s">
        <v>23</v>
      </c>
      <c r="D11" s="299"/>
      <c r="E11" s="300"/>
      <c r="F11" s="22"/>
      <c r="G11" s="23"/>
      <c r="H11" s="24"/>
      <c r="I11" s="25"/>
    </row>
    <row r="12" spans="1:9" ht="30" customHeight="1" x14ac:dyDescent="0.2">
      <c r="B12" s="21" t="s">
        <v>742</v>
      </c>
      <c r="C12" s="298" t="s">
        <v>206</v>
      </c>
      <c r="D12" s="299"/>
      <c r="E12" s="300"/>
      <c r="F12" s="22"/>
      <c r="G12" s="23"/>
      <c r="H12" s="24"/>
      <c r="I12" s="26"/>
    </row>
    <row r="13" spans="1:9" ht="30" customHeight="1" x14ac:dyDescent="0.2">
      <c r="B13" s="21" t="s">
        <v>492</v>
      </c>
      <c r="C13" s="298" t="s">
        <v>211</v>
      </c>
      <c r="D13" s="299"/>
      <c r="E13" s="300"/>
      <c r="F13" s="22"/>
      <c r="G13" s="23"/>
      <c r="H13" s="24"/>
      <c r="I13" s="26"/>
    </row>
    <row r="14" spans="1:9" ht="30" customHeight="1" x14ac:dyDescent="0.2">
      <c r="B14" s="21" t="s">
        <v>743</v>
      </c>
      <c r="C14" s="298" t="s">
        <v>311</v>
      </c>
      <c r="D14" s="299"/>
      <c r="E14" s="300"/>
      <c r="F14" s="22"/>
      <c r="G14" s="23"/>
      <c r="H14" s="24"/>
      <c r="I14" s="26"/>
    </row>
    <row r="15" spans="1:9" ht="30" customHeight="1" x14ac:dyDescent="0.2">
      <c r="B15" s="21" t="s">
        <v>493</v>
      </c>
      <c r="C15" s="298" t="s">
        <v>213</v>
      </c>
      <c r="D15" s="299"/>
      <c r="E15" s="300"/>
      <c r="F15" s="22"/>
      <c r="G15" s="23"/>
      <c r="H15" s="24"/>
      <c r="I15" s="25"/>
    </row>
    <row r="16" spans="1:9" ht="30" customHeight="1" x14ac:dyDescent="0.2">
      <c r="B16" s="21" t="s">
        <v>494</v>
      </c>
      <c r="C16" s="298" t="s">
        <v>215</v>
      </c>
      <c r="D16" s="299"/>
      <c r="E16" s="300"/>
      <c r="F16" s="22"/>
      <c r="G16" s="23"/>
      <c r="H16" s="24"/>
      <c r="I16" s="27"/>
    </row>
    <row r="17" spans="2:9" ht="30" customHeight="1" x14ac:dyDescent="0.2">
      <c r="B17" s="21" t="s">
        <v>495</v>
      </c>
      <c r="C17" s="298" t="s">
        <v>217</v>
      </c>
      <c r="D17" s="299"/>
      <c r="E17" s="300"/>
      <c r="F17" s="22"/>
      <c r="G17" s="23"/>
      <c r="H17" s="24"/>
      <c r="I17" s="27"/>
    </row>
    <row r="18" spans="2:9" ht="30" customHeight="1" x14ac:dyDescent="0.2">
      <c r="B18" s="21" t="s">
        <v>496</v>
      </c>
      <c r="C18" s="298" t="s">
        <v>218</v>
      </c>
      <c r="D18" s="299"/>
      <c r="E18" s="300"/>
      <c r="F18" s="22"/>
      <c r="G18" s="23"/>
      <c r="H18" s="24"/>
      <c r="I18" s="27"/>
    </row>
    <row r="19" spans="2:9" ht="30" customHeight="1" x14ac:dyDescent="0.2">
      <c r="B19" s="21" t="s">
        <v>744</v>
      </c>
      <c r="C19" s="298" t="s">
        <v>253</v>
      </c>
      <c r="D19" s="299"/>
      <c r="E19" s="300"/>
      <c r="F19" s="22"/>
      <c r="G19" s="23"/>
      <c r="H19" s="24"/>
      <c r="I19" s="27"/>
    </row>
    <row r="20" spans="2:9" ht="30" customHeight="1" x14ac:dyDescent="0.2">
      <c r="B20" s="21" t="s">
        <v>745</v>
      </c>
      <c r="C20" s="298" t="s">
        <v>312</v>
      </c>
      <c r="D20" s="299"/>
      <c r="E20" s="300"/>
      <c r="F20" s="22"/>
      <c r="G20" s="23"/>
      <c r="H20" s="24"/>
      <c r="I20" s="27"/>
    </row>
    <row r="21" spans="2:9" ht="30" customHeight="1" x14ac:dyDescent="0.2">
      <c r="B21" s="21" t="s">
        <v>746</v>
      </c>
      <c r="C21" s="298" t="str">
        <f>Mosque!B824</f>
        <v>BILL No: 14 - COMMON WORKS</v>
      </c>
      <c r="D21" s="299"/>
      <c r="E21" s="300"/>
      <c r="F21" s="22"/>
      <c r="G21" s="23"/>
      <c r="H21" s="24"/>
      <c r="I21" s="27"/>
    </row>
    <row r="22" spans="2:9" ht="30" customHeight="1" x14ac:dyDescent="0.2">
      <c r="B22" s="21" t="s">
        <v>497</v>
      </c>
      <c r="C22" s="298" t="str">
        <f>Mosque!B889</f>
        <v>BILL No: 15 - ADDITIONS AND OMISSIONS</v>
      </c>
      <c r="D22" s="299"/>
      <c r="E22" s="300"/>
      <c r="F22" s="22"/>
      <c r="G22" s="23"/>
      <c r="H22" s="24"/>
      <c r="I22" s="27"/>
    </row>
    <row r="23" spans="2:9" ht="30" customHeight="1" x14ac:dyDescent="0.2">
      <c r="B23" s="21"/>
      <c r="C23" s="313"/>
      <c r="D23" s="299"/>
      <c r="E23" s="300"/>
      <c r="F23" s="22"/>
      <c r="G23" s="23"/>
      <c r="H23" s="24"/>
      <c r="I23" s="27"/>
    </row>
    <row r="24" spans="2:9" ht="30" customHeight="1" x14ac:dyDescent="0.2">
      <c r="B24" s="21"/>
      <c r="C24" s="313"/>
      <c r="D24" s="299"/>
      <c r="E24" s="300"/>
      <c r="F24" s="22"/>
      <c r="G24" s="23"/>
      <c r="H24" s="24"/>
      <c r="I24" s="27"/>
    </row>
    <row r="25" spans="2:9" ht="21.75" customHeight="1" x14ac:dyDescent="0.2">
      <c r="B25" s="21"/>
      <c r="C25" s="313"/>
      <c r="D25" s="299"/>
      <c r="E25" s="300"/>
      <c r="F25" s="22"/>
      <c r="G25" s="23"/>
      <c r="H25" s="24"/>
      <c r="I25" s="27"/>
    </row>
    <row r="26" spans="2:9" ht="21.75" customHeight="1" x14ac:dyDescent="0.2">
      <c r="B26" s="21"/>
      <c r="C26" s="313"/>
      <c r="D26" s="299"/>
      <c r="E26" s="300"/>
      <c r="F26" s="22"/>
      <c r="G26" s="23"/>
      <c r="H26" s="24"/>
      <c r="I26" s="27"/>
    </row>
    <row r="27" spans="2:9" ht="21.75" customHeight="1" x14ac:dyDescent="0.2">
      <c r="B27" s="21"/>
      <c r="C27" s="314"/>
      <c r="D27" s="315"/>
      <c r="E27" s="316"/>
      <c r="F27" s="22"/>
      <c r="G27" s="28"/>
      <c r="H27" s="28"/>
      <c r="I27" s="27"/>
    </row>
    <row r="28" spans="2:9" ht="15.75" x14ac:dyDescent="0.2">
      <c r="B28" s="8"/>
      <c r="C28" s="292" t="s">
        <v>528</v>
      </c>
      <c r="D28" s="292"/>
      <c r="E28" s="293"/>
      <c r="F28" s="29"/>
      <c r="G28" s="10">
        <f>SUM(G8:G21)</f>
        <v>0</v>
      </c>
      <c r="H28" s="11" t="s">
        <v>498</v>
      </c>
      <c r="I28" s="27"/>
    </row>
    <row r="29" spans="2:9" ht="15" x14ac:dyDescent="0.25">
      <c r="B29" s="8"/>
      <c r="C29" s="30"/>
      <c r="G29" s="12"/>
      <c r="H29" s="13"/>
    </row>
    <row r="30" spans="2:9" ht="15" x14ac:dyDescent="0.25">
      <c r="B30" s="8"/>
      <c r="C30" s="31"/>
      <c r="G30" s="14"/>
      <c r="H30" s="13"/>
    </row>
    <row r="31" spans="2:9" ht="15" x14ac:dyDescent="0.2">
      <c r="B31" s="8"/>
      <c r="C31" s="294"/>
      <c r="D31" s="294"/>
      <c r="E31" s="294"/>
      <c r="F31" s="294"/>
      <c r="G31" s="294"/>
      <c r="H31" s="294"/>
    </row>
    <row r="32" spans="2:9" x14ac:dyDescent="0.2">
      <c r="G32" s="32"/>
      <c r="I32" s="27"/>
    </row>
    <row r="33" spans="7:9" x14ac:dyDescent="0.2">
      <c r="G33" s="27"/>
      <c r="I33" s="27"/>
    </row>
    <row r="34" spans="7:9" x14ac:dyDescent="0.2">
      <c r="G34" s="33"/>
    </row>
    <row r="35" spans="7:9" x14ac:dyDescent="0.2">
      <c r="G35" s="32"/>
      <c r="I35" s="27"/>
    </row>
    <row r="36" spans="7:9" x14ac:dyDescent="0.2">
      <c r="G36" s="27"/>
    </row>
  </sheetData>
  <mergeCells count="28">
    <mergeCell ref="C26:E26"/>
    <mergeCell ref="C27:E27"/>
    <mergeCell ref="C28:E28"/>
    <mergeCell ref="C31:H31"/>
    <mergeCell ref="C20:E20"/>
    <mergeCell ref="C21:E21"/>
    <mergeCell ref="C22:E22"/>
    <mergeCell ref="C23:E23"/>
    <mergeCell ref="C24:E24"/>
    <mergeCell ref="C25:E25"/>
    <mergeCell ref="C19:E19"/>
    <mergeCell ref="C8:E8"/>
    <mergeCell ref="C9:E9"/>
    <mergeCell ref="C10:E10"/>
    <mergeCell ref="C11:E11"/>
    <mergeCell ref="C12:E12"/>
    <mergeCell ref="C13:E13"/>
    <mergeCell ref="C14:E14"/>
    <mergeCell ref="C15:E15"/>
    <mergeCell ref="C16:E16"/>
    <mergeCell ref="C17:E17"/>
    <mergeCell ref="C18:E18"/>
    <mergeCell ref="A2:H2"/>
    <mergeCell ref="A3:H3"/>
    <mergeCell ref="C5:E6"/>
    <mergeCell ref="F5:F6"/>
    <mergeCell ref="G5:G6"/>
    <mergeCell ref="H5:H6"/>
  </mergeCells>
  <pageMargins left="0.7" right="0.7" top="0.75" bottom="0.75" header="0.3" footer="0.3"/>
  <pageSetup orientation="portrait" r:id="rId1"/>
  <headerFooter>
    <oddFooter xml:space="preserve">&amp;LMinistry of Islamic Affairs
Infrastructure Development Section&amp;R304 PAX MOSQUE AT TH.DHIYAMIGILI -Hall </oddFooter>
  </headerFooter>
  <rowBreaks count="1" manualBreakCount="1">
    <brk id="2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519"/>
  <sheetViews>
    <sheetView showGridLines="0" tabSelected="1" topLeftCell="A34" zoomScale="55" zoomScaleNormal="55" zoomScaleSheetLayoutView="100" workbookViewId="0">
      <selection activeCell="R38" sqref="R38"/>
    </sheetView>
  </sheetViews>
  <sheetFormatPr defaultRowHeight="12.75" x14ac:dyDescent="0.2"/>
  <cols>
    <col min="1" max="1" width="9.140625" style="411" customWidth="1"/>
    <col min="2" max="2" width="48" style="35" customWidth="1"/>
    <col min="3" max="3" width="6.42578125" style="412" customWidth="1"/>
    <col min="4" max="4" width="10" style="414" customWidth="1"/>
    <col min="5" max="6" width="15.7109375" style="35" customWidth="1"/>
    <col min="7" max="7" width="10.28515625" style="35" bestFit="1" customWidth="1"/>
    <col min="8" max="8" width="16.42578125" style="35" bestFit="1" customWidth="1"/>
    <col min="9" max="16384" width="9.140625" style="35"/>
  </cols>
  <sheetData>
    <row r="1" spans="1:6" s="336" customFormat="1" x14ac:dyDescent="0.2">
      <c r="A1" s="332"/>
      <c r="B1" s="333"/>
      <c r="C1" s="334"/>
      <c r="D1" s="335"/>
      <c r="E1" s="334"/>
      <c r="F1" s="334"/>
    </row>
    <row r="2" spans="1:6" x14ac:dyDescent="0.2">
      <c r="A2" s="337" t="s">
        <v>3</v>
      </c>
      <c r="B2" s="338" t="s">
        <v>0</v>
      </c>
      <c r="C2" s="338" t="s">
        <v>1</v>
      </c>
      <c r="D2" s="339" t="s">
        <v>4</v>
      </c>
      <c r="E2" s="338" t="s">
        <v>5</v>
      </c>
      <c r="F2" s="338" t="s">
        <v>55</v>
      </c>
    </row>
    <row r="3" spans="1:6" x14ac:dyDescent="0.2">
      <c r="A3" s="337"/>
      <c r="B3" s="338"/>
      <c r="C3" s="338"/>
      <c r="D3" s="339"/>
      <c r="E3" s="338"/>
      <c r="F3" s="338"/>
    </row>
    <row r="4" spans="1:6" x14ac:dyDescent="0.2">
      <c r="A4" s="340"/>
      <c r="B4" s="341" t="s">
        <v>56</v>
      </c>
      <c r="C4" s="342"/>
      <c r="D4" s="343"/>
      <c r="E4" s="148"/>
      <c r="F4" s="220"/>
    </row>
    <row r="5" spans="1:6" x14ac:dyDescent="0.2">
      <c r="A5" s="244"/>
      <c r="B5" s="344" t="s">
        <v>57</v>
      </c>
      <c r="C5" s="115"/>
      <c r="D5" s="345"/>
      <c r="E5" s="82"/>
      <c r="F5" s="91"/>
    </row>
    <row r="6" spans="1:6" x14ac:dyDescent="0.2">
      <c r="A6" s="244"/>
      <c r="B6" s="346"/>
      <c r="C6" s="115"/>
      <c r="D6" s="345"/>
      <c r="E6" s="82"/>
      <c r="F6" s="91"/>
    </row>
    <row r="7" spans="1:6" x14ac:dyDescent="0.2">
      <c r="A7" s="244">
        <v>1.1000000000000001</v>
      </c>
      <c r="B7" s="347" t="s">
        <v>58</v>
      </c>
      <c r="C7" s="115"/>
      <c r="D7" s="345"/>
      <c r="E7" s="82"/>
      <c r="F7" s="91"/>
    </row>
    <row r="8" spans="1:6" x14ac:dyDescent="0.2">
      <c r="A8" s="348" t="s">
        <v>687</v>
      </c>
      <c r="B8" s="349" t="s">
        <v>6</v>
      </c>
      <c r="C8" s="115"/>
      <c r="D8" s="345"/>
      <c r="E8" s="82"/>
      <c r="F8" s="91"/>
    </row>
    <row r="9" spans="1:6" x14ac:dyDescent="0.2">
      <c r="A9" s="187"/>
      <c r="B9" s="112" t="s">
        <v>59</v>
      </c>
      <c r="C9" s="115"/>
      <c r="D9" s="345"/>
      <c r="E9" s="82"/>
      <c r="F9" s="91"/>
    </row>
    <row r="10" spans="1:6" x14ac:dyDescent="0.2">
      <c r="A10" s="187"/>
      <c r="B10" s="112" t="s">
        <v>7</v>
      </c>
      <c r="C10" s="115"/>
      <c r="D10" s="345"/>
      <c r="E10" s="82"/>
      <c r="F10" s="91"/>
    </row>
    <row r="11" spans="1:6" x14ac:dyDescent="0.2">
      <c r="A11" s="187"/>
      <c r="B11" s="112" t="s">
        <v>60</v>
      </c>
      <c r="C11" s="115"/>
      <c r="D11" s="345"/>
      <c r="E11" s="82"/>
      <c r="F11" s="91"/>
    </row>
    <row r="12" spans="1:6" x14ac:dyDescent="0.2">
      <c r="A12" s="187"/>
      <c r="B12" s="112" t="s">
        <v>61</v>
      </c>
      <c r="C12" s="115"/>
      <c r="D12" s="345"/>
      <c r="E12" s="82"/>
      <c r="F12" s="91"/>
    </row>
    <row r="13" spans="1:6" x14ac:dyDescent="0.2">
      <c r="A13" s="187"/>
      <c r="B13" s="112" t="s">
        <v>59</v>
      </c>
      <c r="C13" s="115"/>
      <c r="D13" s="345"/>
      <c r="E13" s="82"/>
      <c r="F13" s="91"/>
    </row>
    <row r="14" spans="1:6" x14ac:dyDescent="0.2">
      <c r="A14" s="187"/>
      <c r="B14" s="112" t="s">
        <v>62</v>
      </c>
      <c r="C14" s="115"/>
      <c r="D14" s="345"/>
      <c r="E14" s="82"/>
      <c r="F14" s="91"/>
    </row>
    <row r="15" spans="1:6" x14ac:dyDescent="0.2">
      <c r="A15" s="187"/>
      <c r="B15" s="112" t="s">
        <v>8</v>
      </c>
      <c r="C15" s="115"/>
      <c r="D15" s="345"/>
      <c r="E15" s="82"/>
      <c r="F15" s="91"/>
    </row>
    <row r="16" spans="1:6" x14ac:dyDescent="0.2">
      <c r="A16" s="187"/>
      <c r="B16" s="112" t="s">
        <v>63</v>
      </c>
      <c r="C16" s="115"/>
      <c r="D16" s="345"/>
      <c r="E16" s="82"/>
      <c r="F16" s="91"/>
    </row>
    <row r="17" spans="1:6" x14ac:dyDescent="0.2">
      <c r="A17" s="187"/>
      <c r="B17" s="112" t="s">
        <v>64</v>
      </c>
      <c r="C17" s="115"/>
      <c r="D17" s="345"/>
      <c r="E17" s="82"/>
      <c r="F17" s="91"/>
    </row>
    <row r="18" spans="1:6" x14ac:dyDescent="0.2">
      <c r="A18" s="187"/>
      <c r="B18" s="112" t="s">
        <v>9</v>
      </c>
      <c r="C18" s="115"/>
      <c r="D18" s="345"/>
      <c r="E18" s="82"/>
      <c r="F18" s="91"/>
    </row>
    <row r="19" spans="1:6" ht="14.25" customHeight="1" x14ac:dyDescent="0.2">
      <c r="A19" s="187"/>
      <c r="B19" s="112" t="s">
        <v>65</v>
      </c>
      <c r="C19" s="115"/>
      <c r="D19" s="345"/>
      <c r="E19" s="82"/>
      <c r="F19" s="91"/>
    </row>
    <row r="20" spans="1:6" x14ac:dyDescent="0.2">
      <c r="A20" s="187"/>
      <c r="B20" s="350"/>
      <c r="C20" s="115"/>
      <c r="D20" s="345"/>
      <c r="E20" s="82"/>
      <c r="F20" s="91"/>
    </row>
    <row r="21" spans="1:6" x14ac:dyDescent="0.2">
      <c r="A21" s="351">
        <v>1.2</v>
      </c>
      <c r="B21" s="352" t="s">
        <v>66</v>
      </c>
      <c r="C21" s="82"/>
      <c r="D21" s="117"/>
      <c r="E21" s="82"/>
      <c r="F21" s="91"/>
    </row>
    <row r="22" spans="1:6" ht="38.25" x14ac:dyDescent="0.2">
      <c r="A22" s="242" t="s">
        <v>683</v>
      </c>
      <c r="B22" s="108" t="s">
        <v>67</v>
      </c>
      <c r="C22" s="82" t="s">
        <v>10</v>
      </c>
      <c r="D22" s="117">
        <v>1</v>
      </c>
      <c r="E22" s="82"/>
      <c r="F22" s="91"/>
    </row>
    <row r="23" spans="1:6" x14ac:dyDescent="0.2">
      <c r="A23" s="187"/>
      <c r="B23" s="130"/>
      <c r="C23" s="82"/>
      <c r="D23" s="117"/>
      <c r="E23" s="91"/>
      <c r="F23" s="91"/>
    </row>
    <row r="24" spans="1:6" x14ac:dyDescent="0.2">
      <c r="A24" s="244">
        <v>1.3</v>
      </c>
      <c r="B24" s="352" t="s">
        <v>140</v>
      </c>
      <c r="C24" s="82"/>
      <c r="D24" s="117"/>
      <c r="E24" s="82"/>
      <c r="F24" s="91"/>
    </row>
    <row r="25" spans="1:6" x14ac:dyDescent="0.2">
      <c r="A25" s="242" t="s">
        <v>684</v>
      </c>
      <c r="B25" s="353" t="s">
        <v>606</v>
      </c>
      <c r="C25" s="82" t="s">
        <v>2</v>
      </c>
      <c r="D25" s="117">
        <v>1</v>
      </c>
      <c r="E25" s="82"/>
      <c r="F25" s="91"/>
    </row>
    <row r="26" spans="1:6" x14ac:dyDescent="0.2">
      <c r="A26" s="187"/>
      <c r="B26" s="91"/>
      <c r="C26" s="82"/>
      <c r="D26" s="117"/>
      <c r="E26" s="91"/>
      <c r="F26" s="91"/>
    </row>
    <row r="27" spans="1:6" x14ac:dyDescent="0.2">
      <c r="A27" s="354">
        <v>1.4</v>
      </c>
      <c r="B27" s="352" t="s">
        <v>68</v>
      </c>
      <c r="C27" s="91"/>
      <c r="D27" s="117"/>
      <c r="E27" s="91"/>
      <c r="F27" s="91"/>
    </row>
    <row r="28" spans="1:6" ht="25.5" x14ac:dyDescent="0.2">
      <c r="A28" s="242" t="s">
        <v>685</v>
      </c>
      <c r="B28" s="355" t="s">
        <v>69</v>
      </c>
      <c r="C28" s="82" t="s">
        <v>10</v>
      </c>
      <c r="D28" s="117">
        <v>1</v>
      </c>
      <c r="E28" s="82"/>
      <c r="F28" s="91"/>
    </row>
    <row r="29" spans="1:6" x14ac:dyDescent="0.2">
      <c r="A29" s="187"/>
      <c r="B29" s="91"/>
      <c r="C29" s="82"/>
      <c r="D29" s="117"/>
      <c r="E29" s="91"/>
      <c r="F29" s="91"/>
    </row>
    <row r="30" spans="1:6" x14ac:dyDescent="0.2">
      <c r="A30" s="356">
        <v>1.5</v>
      </c>
      <c r="B30" s="357" t="s">
        <v>272</v>
      </c>
      <c r="C30" s="358"/>
      <c r="D30" s="359"/>
      <c r="E30" s="91"/>
      <c r="F30" s="91"/>
    </row>
    <row r="31" spans="1:6" x14ac:dyDescent="0.2">
      <c r="A31" s="242" t="s">
        <v>686</v>
      </c>
      <c r="B31" s="360" t="s">
        <v>47</v>
      </c>
      <c r="C31" s="82" t="s">
        <v>10</v>
      </c>
      <c r="D31" s="359">
        <v>1</v>
      </c>
      <c r="E31" s="91"/>
      <c r="F31" s="91"/>
    </row>
    <row r="32" spans="1:6" x14ac:dyDescent="0.2">
      <c r="A32" s="242"/>
      <c r="B32" s="360"/>
      <c r="C32" s="82"/>
      <c r="D32" s="359"/>
      <c r="E32" s="91"/>
      <c r="F32" s="91"/>
    </row>
    <row r="33" spans="1:6" x14ac:dyDescent="0.2">
      <c r="A33" s="242"/>
      <c r="B33" s="360"/>
      <c r="C33" s="82"/>
      <c r="D33" s="359"/>
      <c r="E33" s="91"/>
      <c r="F33" s="91"/>
    </row>
    <row r="34" spans="1:6" x14ac:dyDescent="0.2">
      <c r="A34" s="242"/>
      <c r="B34" s="360"/>
      <c r="C34" s="82"/>
      <c r="D34" s="359"/>
      <c r="E34" s="91"/>
      <c r="F34" s="91"/>
    </row>
    <row r="35" spans="1:6" x14ac:dyDescent="0.2">
      <c r="A35" s="242"/>
      <c r="B35" s="360"/>
      <c r="C35" s="82"/>
      <c r="D35" s="359"/>
      <c r="E35" s="91"/>
      <c r="F35" s="91"/>
    </row>
    <row r="36" spans="1:6" x14ac:dyDescent="0.2">
      <c r="A36" s="242"/>
      <c r="B36" s="360"/>
      <c r="C36" s="82"/>
      <c r="D36" s="359"/>
      <c r="E36" s="91"/>
      <c r="F36" s="91"/>
    </row>
    <row r="37" spans="1:6" x14ac:dyDescent="0.2">
      <c r="A37" s="242"/>
      <c r="B37" s="360"/>
      <c r="C37" s="82"/>
      <c r="D37" s="359"/>
      <c r="E37" s="91"/>
      <c r="F37" s="91"/>
    </row>
    <row r="38" spans="1:6" x14ac:dyDescent="0.2">
      <c r="A38" s="242"/>
      <c r="B38" s="360"/>
      <c r="C38" s="82"/>
      <c r="D38" s="359"/>
      <c r="E38" s="91"/>
      <c r="F38" s="91"/>
    </row>
    <row r="39" spans="1:6" x14ac:dyDescent="0.2">
      <c r="A39" s="242"/>
      <c r="B39" s="360"/>
      <c r="C39" s="82"/>
      <c r="D39" s="359"/>
      <c r="E39" s="91"/>
      <c r="F39" s="91"/>
    </row>
    <row r="40" spans="1:6" x14ac:dyDescent="0.2">
      <c r="A40" s="242"/>
      <c r="B40" s="360"/>
      <c r="C40" s="82"/>
      <c r="D40" s="359"/>
      <c r="E40" s="91"/>
      <c r="F40" s="91"/>
    </row>
    <row r="41" spans="1:6" x14ac:dyDescent="0.2">
      <c r="A41" s="242"/>
      <c r="B41" s="360"/>
      <c r="C41" s="82"/>
      <c r="D41" s="359"/>
      <c r="E41" s="91"/>
      <c r="F41" s="91"/>
    </row>
    <row r="42" spans="1:6" x14ac:dyDescent="0.2">
      <c r="A42" s="242"/>
      <c r="B42" s="360"/>
      <c r="C42" s="82"/>
      <c r="D42" s="359"/>
      <c r="E42" s="91"/>
      <c r="F42" s="91"/>
    </row>
    <row r="43" spans="1:6" x14ac:dyDescent="0.2">
      <c r="A43" s="242"/>
      <c r="B43" s="360"/>
      <c r="C43" s="82"/>
      <c r="D43" s="359"/>
      <c r="E43" s="91"/>
      <c r="F43" s="91"/>
    </row>
    <row r="44" spans="1:6" x14ac:dyDescent="0.2">
      <c r="A44" s="242"/>
      <c r="B44" s="360"/>
      <c r="C44" s="82"/>
      <c r="D44" s="359"/>
      <c r="E44" s="91"/>
      <c r="F44" s="91"/>
    </row>
    <row r="45" spans="1:6" x14ac:dyDescent="0.2">
      <c r="A45" s="242"/>
      <c r="B45" s="360"/>
      <c r="C45" s="82"/>
      <c r="D45" s="359"/>
      <c r="E45" s="91"/>
      <c r="F45" s="91"/>
    </row>
    <row r="46" spans="1:6" x14ac:dyDescent="0.2">
      <c r="A46" s="242"/>
      <c r="B46" s="360"/>
      <c r="C46" s="82"/>
      <c r="D46" s="359"/>
      <c r="E46" s="91"/>
      <c r="F46" s="91"/>
    </row>
    <row r="47" spans="1:6" x14ac:dyDescent="0.2">
      <c r="A47" s="242"/>
      <c r="B47" s="360"/>
      <c r="C47" s="82"/>
      <c r="D47" s="359"/>
      <c r="E47" s="91"/>
      <c r="F47" s="91"/>
    </row>
    <row r="48" spans="1:6" x14ac:dyDescent="0.2">
      <c r="A48" s="242"/>
      <c r="B48" s="360"/>
      <c r="C48" s="82"/>
      <c r="D48" s="359"/>
      <c r="E48" s="91"/>
      <c r="F48" s="91"/>
    </row>
    <row r="49" spans="1:6" x14ac:dyDescent="0.2">
      <c r="A49" s="242"/>
      <c r="B49" s="360"/>
      <c r="C49" s="82"/>
      <c r="D49" s="359"/>
      <c r="E49" s="91"/>
      <c r="F49" s="91"/>
    </row>
    <row r="50" spans="1:6" x14ac:dyDescent="0.2">
      <c r="A50" s="242"/>
      <c r="B50" s="360"/>
      <c r="C50" s="82"/>
      <c r="D50" s="359"/>
      <c r="E50" s="91"/>
      <c r="F50" s="91"/>
    </row>
    <row r="51" spans="1:6" x14ac:dyDescent="0.2">
      <c r="A51" s="242"/>
      <c r="B51" s="360"/>
      <c r="C51" s="82"/>
      <c r="D51" s="359"/>
      <c r="E51" s="91"/>
      <c r="F51" s="91"/>
    </row>
    <row r="52" spans="1:6" x14ac:dyDescent="0.2">
      <c r="A52" s="242"/>
      <c r="B52" s="360"/>
      <c r="C52" s="82"/>
      <c r="D52" s="359"/>
      <c r="E52" s="91"/>
      <c r="F52" s="91"/>
    </row>
    <row r="53" spans="1:6" x14ac:dyDescent="0.2">
      <c r="A53" s="242"/>
      <c r="B53" s="360"/>
      <c r="C53" s="82"/>
      <c r="D53" s="359"/>
      <c r="E53" s="91"/>
      <c r="F53" s="91"/>
    </row>
    <row r="54" spans="1:6" x14ac:dyDescent="0.2">
      <c r="A54" s="187"/>
      <c r="B54" s="91"/>
      <c r="C54" s="82"/>
      <c r="D54" s="117"/>
      <c r="E54" s="91"/>
      <c r="F54" s="91"/>
    </row>
    <row r="55" spans="1:6" x14ac:dyDescent="0.2">
      <c r="A55" s="187"/>
      <c r="B55" s="91"/>
      <c r="C55" s="82"/>
      <c r="D55" s="117"/>
      <c r="E55" s="91"/>
      <c r="F55" s="91"/>
    </row>
    <row r="56" spans="1:6" x14ac:dyDescent="0.2">
      <c r="A56" s="187"/>
      <c r="B56" s="91"/>
      <c r="C56" s="82"/>
      <c r="D56" s="117"/>
      <c r="E56" s="91"/>
      <c r="F56" s="91"/>
    </row>
    <row r="57" spans="1:6" x14ac:dyDescent="0.2">
      <c r="A57" s="187"/>
      <c r="B57" s="91"/>
      <c r="C57" s="82"/>
      <c r="D57" s="117"/>
      <c r="E57" s="91"/>
      <c r="F57" s="91"/>
    </row>
    <row r="58" spans="1:6" x14ac:dyDescent="0.2">
      <c r="A58" s="187"/>
      <c r="B58" s="91"/>
      <c r="C58" s="82"/>
      <c r="D58" s="117"/>
      <c r="E58" s="91"/>
      <c r="F58" s="91"/>
    </row>
    <row r="59" spans="1:6" x14ac:dyDescent="0.2">
      <c r="A59" s="187"/>
      <c r="B59" s="91"/>
      <c r="C59" s="82"/>
      <c r="D59" s="117"/>
      <c r="E59" s="91"/>
      <c r="F59" s="91"/>
    </row>
    <row r="60" spans="1:6" x14ac:dyDescent="0.2">
      <c r="A60" s="187"/>
      <c r="B60" s="91"/>
      <c r="C60" s="82"/>
      <c r="D60" s="117"/>
      <c r="E60" s="91"/>
      <c r="F60" s="91"/>
    </row>
    <row r="61" spans="1:6" x14ac:dyDescent="0.2">
      <c r="A61" s="187"/>
      <c r="B61" s="91"/>
      <c r="C61" s="82"/>
      <c r="D61" s="117"/>
      <c r="E61" s="91"/>
      <c r="F61" s="91"/>
    </row>
    <row r="62" spans="1:6" x14ac:dyDescent="0.2">
      <c r="A62" s="187"/>
      <c r="B62" s="91"/>
      <c r="C62" s="82"/>
      <c r="D62" s="117"/>
      <c r="E62" s="91"/>
      <c r="F62" s="91"/>
    </row>
    <row r="63" spans="1:6" x14ac:dyDescent="0.2">
      <c r="A63" s="187"/>
      <c r="B63" s="91"/>
      <c r="C63" s="82"/>
      <c r="D63" s="117"/>
      <c r="E63" s="91"/>
      <c r="F63" s="91"/>
    </row>
    <row r="64" spans="1:6" x14ac:dyDescent="0.2">
      <c r="A64" s="361"/>
      <c r="B64" s="362" t="s">
        <v>70</v>
      </c>
      <c r="C64" s="363"/>
      <c r="D64" s="364"/>
      <c r="E64" s="365"/>
      <c r="F64" s="365"/>
    </row>
    <row r="65" spans="1:6" s="367" customFormat="1" x14ac:dyDescent="0.2">
      <c r="A65" s="337"/>
      <c r="B65" s="362" t="s">
        <v>12</v>
      </c>
      <c r="C65" s="338"/>
      <c r="D65" s="339"/>
      <c r="E65" s="366"/>
      <c r="F65" s="366">
        <f>SUM(F20:F54)</f>
        <v>0</v>
      </c>
    </row>
    <row r="66" spans="1:6" x14ac:dyDescent="0.2">
      <c r="A66" s="244"/>
      <c r="B66" s="368" t="s">
        <v>71</v>
      </c>
      <c r="C66" s="115"/>
      <c r="D66" s="345"/>
      <c r="E66" s="91"/>
      <c r="F66" s="91"/>
    </row>
    <row r="67" spans="1:6" x14ac:dyDescent="0.2">
      <c r="A67" s="244"/>
      <c r="B67" s="344" t="s">
        <v>138</v>
      </c>
      <c r="C67" s="369"/>
      <c r="D67" s="345"/>
      <c r="E67" s="91"/>
      <c r="F67" s="91"/>
    </row>
    <row r="68" spans="1:6" x14ac:dyDescent="0.2">
      <c r="A68" s="244"/>
      <c r="B68" s="346"/>
      <c r="C68" s="115"/>
      <c r="D68" s="345"/>
      <c r="E68" s="91"/>
      <c r="F68" s="91"/>
    </row>
    <row r="69" spans="1:6" x14ac:dyDescent="0.2">
      <c r="A69" s="244">
        <v>2.1</v>
      </c>
      <c r="B69" s="370" t="s">
        <v>41</v>
      </c>
      <c r="C69" s="115"/>
      <c r="D69" s="345"/>
      <c r="E69" s="91"/>
      <c r="F69" s="91"/>
    </row>
    <row r="70" spans="1:6" ht="51" x14ac:dyDescent="0.2">
      <c r="A70" s="187"/>
      <c r="B70" s="239" t="s">
        <v>141</v>
      </c>
      <c r="C70" s="82"/>
      <c r="D70" s="345"/>
      <c r="E70" s="91"/>
      <c r="F70" s="91"/>
    </row>
    <row r="71" spans="1:6" x14ac:dyDescent="0.2">
      <c r="A71" s="187"/>
      <c r="B71" s="130"/>
      <c r="C71" s="82"/>
      <c r="D71" s="117"/>
      <c r="E71" s="91"/>
      <c r="F71" s="91"/>
    </row>
    <row r="72" spans="1:6" x14ac:dyDescent="0.2">
      <c r="A72" s="244">
        <v>2.2000000000000002</v>
      </c>
      <c r="B72" s="280" t="s">
        <v>142</v>
      </c>
      <c r="C72" s="82"/>
      <c r="D72" s="117"/>
      <c r="E72" s="91"/>
      <c r="F72" s="91"/>
    </row>
    <row r="73" spans="1:6" ht="25.5" x14ac:dyDescent="0.2">
      <c r="A73" s="242" t="s">
        <v>675</v>
      </c>
      <c r="B73" s="248" t="s">
        <v>143</v>
      </c>
      <c r="C73" s="82" t="s">
        <v>13</v>
      </c>
      <c r="D73" s="117">
        <v>1439.82</v>
      </c>
      <c r="E73" s="82"/>
      <c r="F73" s="91"/>
    </row>
    <row r="74" spans="1:6" ht="25.5" x14ac:dyDescent="0.2">
      <c r="A74" s="242" t="s">
        <v>676</v>
      </c>
      <c r="B74" s="248" t="s">
        <v>144</v>
      </c>
      <c r="C74" s="82" t="s">
        <v>80</v>
      </c>
      <c r="D74" s="117">
        <v>1</v>
      </c>
      <c r="E74" s="82"/>
      <c r="F74" s="91"/>
    </row>
    <row r="75" spans="1:6" x14ac:dyDescent="0.2">
      <c r="A75" s="242"/>
      <c r="B75" s="130"/>
      <c r="C75" s="279"/>
      <c r="D75" s="117"/>
      <c r="E75" s="91"/>
      <c r="F75" s="91"/>
    </row>
    <row r="76" spans="1:6" x14ac:dyDescent="0.2">
      <c r="A76" s="244">
        <v>2.2999999999999998</v>
      </c>
      <c r="B76" s="280" t="s">
        <v>145</v>
      </c>
      <c r="C76" s="82"/>
      <c r="D76" s="117"/>
      <c r="E76" s="91"/>
      <c r="F76" s="91"/>
    </row>
    <row r="77" spans="1:6" ht="41.25" customHeight="1" x14ac:dyDescent="0.2">
      <c r="A77" s="187"/>
      <c r="B77" s="281" t="s">
        <v>273</v>
      </c>
      <c r="C77" s="82"/>
      <c r="D77" s="117"/>
      <c r="E77" s="82"/>
      <c r="F77" s="91"/>
    </row>
    <row r="78" spans="1:6" x14ac:dyDescent="0.2">
      <c r="A78" s="238"/>
      <c r="B78" s="243" t="s">
        <v>146</v>
      </c>
      <c r="C78" s="82"/>
      <c r="D78" s="117"/>
      <c r="E78" s="91"/>
      <c r="F78" s="91"/>
    </row>
    <row r="79" spans="1:6" x14ac:dyDescent="0.2">
      <c r="A79" s="238" t="s">
        <v>43</v>
      </c>
      <c r="B79" s="112" t="s">
        <v>225</v>
      </c>
      <c r="C79" s="82" t="s">
        <v>14</v>
      </c>
      <c r="D79" s="117">
        <v>43.96</v>
      </c>
      <c r="E79" s="91"/>
      <c r="F79" s="91"/>
    </row>
    <row r="80" spans="1:6" x14ac:dyDescent="0.2">
      <c r="A80" s="187"/>
      <c r="B80" s="130"/>
      <c r="C80" s="82"/>
      <c r="D80" s="117"/>
      <c r="E80" s="91"/>
      <c r="F80" s="91"/>
    </row>
    <row r="81" spans="1:6" x14ac:dyDescent="0.2">
      <c r="A81" s="244">
        <v>2.4</v>
      </c>
      <c r="B81" s="280" t="s">
        <v>149</v>
      </c>
      <c r="C81" s="82"/>
      <c r="D81" s="117"/>
      <c r="E81" s="91"/>
      <c r="F81" s="91"/>
    </row>
    <row r="82" spans="1:6" ht="25.5" x14ac:dyDescent="0.2">
      <c r="A82" s="187"/>
      <c r="B82" s="239" t="s">
        <v>150</v>
      </c>
      <c r="C82" s="82"/>
      <c r="D82" s="117"/>
      <c r="E82" s="91"/>
      <c r="F82" s="91"/>
    </row>
    <row r="83" spans="1:6" ht="25.5" x14ac:dyDescent="0.2">
      <c r="A83" s="238" t="s">
        <v>325</v>
      </c>
      <c r="B83" s="108" t="s">
        <v>610</v>
      </c>
      <c r="C83" s="82" t="s">
        <v>13</v>
      </c>
      <c r="D83" s="117">
        <v>319</v>
      </c>
      <c r="E83" s="82"/>
      <c r="F83" s="91"/>
    </row>
    <row r="84" spans="1:6" ht="25.5" x14ac:dyDescent="0.2">
      <c r="A84" s="238" t="s">
        <v>326</v>
      </c>
      <c r="B84" s="239" t="s">
        <v>151</v>
      </c>
      <c r="C84" s="82" t="s">
        <v>13</v>
      </c>
      <c r="D84" s="117">
        <v>319</v>
      </c>
      <c r="E84" s="82"/>
      <c r="F84" s="91"/>
    </row>
    <row r="85" spans="1:6" x14ac:dyDescent="0.2">
      <c r="A85" s="238" t="s">
        <v>327</v>
      </c>
      <c r="B85" s="239" t="s">
        <v>611</v>
      </c>
      <c r="C85" s="82" t="s">
        <v>13</v>
      </c>
      <c r="D85" s="117">
        <v>319</v>
      </c>
      <c r="E85" s="82"/>
      <c r="F85" s="91"/>
    </row>
    <row r="86" spans="1:6" x14ac:dyDescent="0.2">
      <c r="A86" s="187"/>
      <c r="B86" s="130"/>
      <c r="C86" s="82"/>
      <c r="D86" s="117"/>
      <c r="E86" s="91"/>
      <c r="F86" s="91"/>
    </row>
    <row r="87" spans="1:6" x14ac:dyDescent="0.2">
      <c r="A87" s="244">
        <v>2.5</v>
      </c>
      <c r="B87" s="280" t="s">
        <v>152</v>
      </c>
      <c r="C87" s="82"/>
      <c r="D87" s="117"/>
      <c r="E87" s="91"/>
      <c r="F87" s="91"/>
    </row>
    <row r="88" spans="1:6" ht="28.5" customHeight="1" x14ac:dyDescent="0.2">
      <c r="A88" s="187"/>
      <c r="B88" s="239" t="s">
        <v>153</v>
      </c>
      <c r="C88" s="82"/>
      <c r="D88" s="117"/>
      <c r="E88" s="82"/>
      <c r="F88" s="91"/>
    </row>
    <row r="89" spans="1:6" ht="25.5" x14ac:dyDescent="0.2">
      <c r="A89" s="238" t="s">
        <v>328</v>
      </c>
      <c r="B89" s="239" t="s">
        <v>154</v>
      </c>
      <c r="C89" s="82" t="s">
        <v>13</v>
      </c>
      <c r="D89" s="117">
        <v>319</v>
      </c>
      <c r="E89" s="82"/>
      <c r="F89" s="91"/>
    </row>
    <row r="90" spans="1:6" x14ac:dyDescent="0.2">
      <c r="A90" s="238"/>
      <c r="B90" s="239"/>
      <c r="C90" s="82"/>
      <c r="D90" s="117"/>
      <c r="E90" s="82"/>
      <c r="F90" s="91"/>
    </row>
    <row r="91" spans="1:6" x14ac:dyDescent="0.2">
      <c r="A91" s="244">
        <v>2.6</v>
      </c>
      <c r="B91" s="280" t="s">
        <v>274</v>
      </c>
      <c r="C91" s="82"/>
      <c r="D91" s="117"/>
      <c r="E91" s="91"/>
      <c r="F91" s="91"/>
    </row>
    <row r="92" spans="1:6" ht="25.5" x14ac:dyDescent="0.2">
      <c r="A92" s="238"/>
      <c r="B92" s="239" t="s">
        <v>226</v>
      </c>
      <c r="C92" s="82"/>
      <c r="D92" s="117"/>
      <c r="E92" s="82"/>
      <c r="F92" s="91"/>
    </row>
    <row r="93" spans="1:6" ht="38.25" x14ac:dyDescent="0.2">
      <c r="A93" s="238" t="s">
        <v>677</v>
      </c>
      <c r="B93" s="239" t="s">
        <v>227</v>
      </c>
      <c r="C93" s="82" t="s">
        <v>80</v>
      </c>
      <c r="D93" s="117">
        <v>1</v>
      </c>
      <c r="E93" s="82"/>
      <c r="F93" s="91"/>
    </row>
    <row r="94" spans="1:6" x14ac:dyDescent="0.2">
      <c r="A94" s="238"/>
      <c r="B94" s="239"/>
      <c r="C94" s="82"/>
      <c r="D94" s="117"/>
      <c r="E94" s="82"/>
      <c r="F94" s="91"/>
    </row>
    <row r="95" spans="1:6" x14ac:dyDescent="0.2">
      <c r="A95" s="238"/>
      <c r="B95" s="239"/>
      <c r="C95" s="82"/>
      <c r="D95" s="117"/>
      <c r="E95" s="82"/>
      <c r="F95" s="91"/>
    </row>
    <row r="96" spans="1:6" x14ac:dyDescent="0.2">
      <c r="A96" s="238"/>
      <c r="B96" s="239"/>
      <c r="C96" s="82"/>
      <c r="D96" s="117"/>
      <c r="E96" s="82"/>
      <c r="F96" s="91"/>
    </row>
    <row r="97" spans="1:6" x14ac:dyDescent="0.2">
      <c r="A97" s="238"/>
      <c r="B97" s="239"/>
      <c r="C97" s="82"/>
      <c r="D97" s="117"/>
      <c r="E97" s="82"/>
      <c r="F97" s="91"/>
    </row>
    <row r="98" spans="1:6" x14ac:dyDescent="0.2">
      <c r="A98" s="238"/>
      <c r="B98" s="239"/>
      <c r="C98" s="82"/>
      <c r="D98" s="117"/>
      <c r="E98" s="82"/>
      <c r="F98" s="91"/>
    </row>
    <row r="99" spans="1:6" x14ac:dyDescent="0.2">
      <c r="A99" s="238"/>
      <c r="B99" s="239"/>
      <c r="C99" s="82"/>
      <c r="D99" s="117"/>
      <c r="E99" s="82"/>
      <c r="F99" s="91"/>
    </row>
    <row r="100" spans="1:6" x14ac:dyDescent="0.2">
      <c r="A100" s="238"/>
      <c r="B100" s="239"/>
      <c r="C100" s="82"/>
      <c r="D100" s="117"/>
      <c r="E100" s="82"/>
      <c r="F100" s="91"/>
    </row>
    <row r="101" spans="1:6" x14ac:dyDescent="0.2">
      <c r="A101" s="238"/>
      <c r="B101" s="239"/>
      <c r="C101" s="82"/>
      <c r="D101" s="117"/>
      <c r="E101" s="82"/>
      <c r="F101" s="91"/>
    </row>
    <row r="102" spans="1:6" x14ac:dyDescent="0.2">
      <c r="A102" s="238"/>
      <c r="B102" s="239"/>
      <c r="C102" s="82"/>
      <c r="D102" s="117"/>
      <c r="E102" s="82"/>
      <c r="F102" s="91"/>
    </row>
    <row r="103" spans="1:6" x14ac:dyDescent="0.2">
      <c r="A103" s="238"/>
      <c r="B103" s="239"/>
      <c r="C103" s="82"/>
      <c r="D103" s="117"/>
      <c r="E103" s="82"/>
      <c r="F103" s="91"/>
    </row>
    <row r="104" spans="1:6" x14ac:dyDescent="0.2">
      <c r="A104" s="238"/>
      <c r="B104" s="239"/>
      <c r="C104" s="82"/>
      <c r="D104" s="117"/>
      <c r="E104" s="82"/>
      <c r="F104" s="91"/>
    </row>
    <row r="105" spans="1:6" x14ac:dyDescent="0.2">
      <c r="A105" s="238"/>
      <c r="B105" s="239"/>
      <c r="C105" s="82"/>
      <c r="D105" s="117"/>
      <c r="E105" s="82"/>
      <c r="F105" s="91"/>
    </row>
    <row r="106" spans="1:6" x14ac:dyDescent="0.2">
      <c r="A106" s="238"/>
      <c r="B106" s="239"/>
      <c r="C106" s="82"/>
      <c r="D106" s="117"/>
      <c r="E106" s="82"/>
      <c r="F106" s="91"/>
    </row>
    <row r="107" spans="1:6" x14ac:dyDescent="0.2">
      <c r="A107" s="238"/>
      <c r="B107" s="239"/>
      <c r="C107" s="82"/>
      <c r="D107" s="117"/>
      <c r="E107" s="82"/>
      <c r="F107" s="91"/>
    </row>
    <row r="108" spans="1:6" x14ac:dyDescent="0.2">
      <c r="A108" s="238"/>
      <c r="B108" s="239"/>
      <c r="C108" s="82"/>
      <c r="D108" s="117"/>
      <c r="E108" s="82"/>
      <c r="F108" s="91"/>
    </row>
    <row r="109" spans="1:6" x14ac:dyDescent="0.2">
      <c r="A109" s="238"/>
      <c r="B109" s="239"/>
      <c r="C109" s="82"/>
      <c r="D109" s="117"/>
      <c r="E109" s="82"/>
      <c r="F109" s="91"/>
    </row>
    <row r="110" spans="1:6" x14ac:dyDescent="0.2">
      <c r="A110" s="238"/>
      <c r="B110" s="239"/>
      <c r="C110" s="82"/>
      <c r="D110" s="117"/>
      <c r="E110" s="82"/>
      <c r="F110" s="91"/>
    </row>
    <row r="111" spans="1:6" x14ac:dyDescent="0.2">
      <c r="A111" s="238"/>
      <c r="B111" s="239"/>
      <c r="C111" s="82"/>
      <c r="D111" s="117"/>
      <c r="E111" s="82"/>
      <c r="F111" s="91"/>
    </row>
    <row r="112" spans="1:6" x14ac:dyDescent="0.2">
      <c r="A112" s="238"/>
      <c r="B112" s="239"/>
      <c r="C112" s="82"/>
      <c r="D112" s="117"/>
      <c r="E112" s="82"/>
      <c r="F112" s="91"/>
    </row>
    <row r="113" spans="1:6" x14ac:dyDescent="0.2">
      <c r="A113" s="238"/>
      <c r="B113" s="239"/>
      <c r="C113" s="82"/>
      <c r="D113" s="117"/>
      <c r="E113" s="82"/>
      <c r="F113" s="91"/>
    </row>
    <row r="114" spans="1:6" x14ac:dyDescent="0.2">
      <c r="A114" s="371"/>
      <c r="B114" s="372"/>
      <c r="C114" s="240"/>
      <c r="D114" s="373"/>
      <c r="E114" s="240"/>
      <c r="F114" s="99"/>
    </row>
    <row r="115" spans="1:6" x14ac:dyDescent="0.2">
      <c r="A115" s="361"/>
      <c r="B115" s="362" t="s">
        <v>15</v>
      </c>
      <c r="C115" s="363"/>
      <c r="D115" s="364"/>
      <c r="E115" s="365"/>
      <c r="F115" s="365"/>
    </row>
    <row r="116" spans="1:6" s="367" customFormat="1" x14ac:dyDescent="0.2">
      <c r="A116" s="337"/>
      <c r="B116" s="362" t="s">
        <v>16</v>
      </c>
      <c r="C116" s="338"/>
      <c r="D116" s="339"/>
      <c r="E116" s="366"/>
      <c r="F116" s="366">
        <f>SUM(F70:F90)</f>
        <v>0</v>
      </c>
    </row>
    <row r="117" spans="1:6" x14ac:dyDescent="0.2">
      <c r="A117" s="374"/>
      <c r="B117" s="375" t="s">
        <v>73</v>
      </c>
      <c r="C117" s="376"/>
      <c r="D117" s="377"/>
      <c r="E117" s="77"/>
      <c r="F117" s="77"/>
    </row>
    <row r="118" spans="1:6" x14ac:dyDescent="0.2">
      <c r="A118" s="244"/>
      <c r="B118" s="344" t="s">
        <v>136</v>
      </c>
      <c r="C118" s="115"/>
      <c r="D118" s="345"/>
      <c r="E118" s="82"/>
      <c r="F118" s="82"/>
    </row>
    <row r="119" spans="1:6" ht="15.75" customHeight="1" x14ac:dyDescent="0.2">
      <c r="A119" s="244">
        <v>3.1</v>
      </c>
      <c r="B119" s="245" t="s">
        <v>41</v>
      </c>
      <c r="C119" s="82"/>
      <c r="D119" s="117"/>
      <c r="E119" s="82"/>
      <c r="F119" s="82"/>
    </row>
    <row r="120" spans="1:6" ht="51" x14ac:dyDescent="0.2">
      <c r="A120" s="187"/>
      <c r="B120" s="239" t="s">
        <v>155</v>
      </c>
      <c r="C120" s="82"/>
      <c r="D120" s="117"/>
      <c r="E120" s="82"/>
      <c r="F120" s="82"/>
    </row>
    <row r="121" spans="1:6" ht="25.5" x14ac:dyDescent="0.2">
      <c r="A121" s="187"/>
      <c r="B121" s="239" t="s">
        <v>264</v>
      </c>
      <c r="C121" s="82"/>
      <c r="D121" s="117"/>
      <c r="E121" s="82"/>
      <c r="F121" s="82"/>
    </row>
    <row r="122" spans="1:6" ht="38.25" x14ac:dyDescent="0.2">
      <c r="A122" s="187"/>
      <c r="B122" s="239" t="s">
        <v>156</v>
      </c>
      <c r="C122" s="241"/>
      <c r="D122" s="117"/>
      <c r="E122" s="82"/>
      <c r="F122" s="82"/>
    </row>
    <row r="123" spans="1:6" x14ac:dyDescent="0.2">
      <c r="A123" s="242">
        <v>1</v>
      </c>
      <c r="B123" s="243" t="s">
        <v>157</v>
      </c>
      <c r="C123" s="82" t="s">
        <v>10</v>
      </c>
      <c r="D123" s="117">
        <v>1</v>
      </c>
      <c r="E123" s="82"/>
      <c r="F123" s="91"/>
    </row>
    <row r="124" spans="1:6" x14ac:dyDescent="0.2">
      <c r="A124" s="187"/>
      <c r="B124" s="108"/>
      <c r="C124" s="82"/>
      <c r="D124" s="117"/>
      <c r="E124" s="82"/>
      <c r="F124" s="91"/>
    </row>
    <row r="125" spans="1:6" x14ac:dyDescent="0.2">
      <c r="A125" s="244">
        <v>3.2</v>
      </c>
      <c r="B125" s="245" t="s">
        <v>158</v>
      </c>
      <c r="C125" s="246"/>
      <c r="D125" s="117"/>
      <c r="E125" s="82"/>
      <c r="F125" s="91"/>
    </row>
    <row r="126" spans="1:6" ht="25.5" x14ac:dyDescent="0.2">
      <c r="A126" s="238"/>
      <c r="B126" s="108" t="s">
        <v>159</v>
      </c>
      <c r="C126" s="82"/>
      <c r="D126" s="117"/>
      <c r="E126" s="82"/>
      <c r="F126" s="91"/>
    </row>
    <row r="127" spans="1:6" x14ac:dyDescent="0.2">
      <c r="A127" s="238" t="s">
        <v>220</v>
      </c>
      <c r="B127" s="112" t="s">
        <v>147</v>
      </c>
      <c r="C127" s="82" t="s">
        <v>14</v>
      </c>
      <c r="D127" s="117">
        <v>0.63</v>
      </c>
      <c r="E127" s="91"/>
      <c r="F127" s="91"/>
    </row>
    <row r="128" spans="1:6" x14ac:dyDescent="0.2">
      <c r="A128" s="238" t="s">
        <v>261</v>
      </c>
      <c r="B128" s="112" t="s">
        <v>228</v>
      </c>
      <c r="C128" s="82" t="s">
        <v>14</v>
      </c>
      <c r="D128" s="117">
        <v>1.48</v>
      </c>
      <c r="E128" s="82"/>
      <c r="F128" s="91"/>
    </row>
    <row r="129" spans="1:6" x14ac:dyDescent="0.2">
      <c r="A129" s="238"/>
      <c r="B129" s="112"/>
      <c r="C129" s="82"/>
      <c r="D129" s="117"/>
      <c r="E129" s="82"/>
      <c r="F129" s="91"/>
    </row>
    <row r="130" spans="1:6" x14ac:dyDescent="0.2">
      <c r="A130" s="351">
        <v>3.3</v>
      </c>
      <c r="B130" s="347" t="s">
        <v>160</v>
      </c>
      <c r="C130" s="82"/>
      <c r="D130" s="117"/>
      <c r="E130" s="91"/>
      <c r="F130" s="91"/>
    </row>
    <row r="131" spans="1:6" x14ac:dyDescent="0.2">
      <c r="A131" s="187" t="s">
        <v>17</v>
      </c>
      <c r="B131" s="239" t="s">
        <v>18</v>
      </c>
      <c r="C131" s="82"/>
      <c r="D131" s="117"/>
      <c r="E131" s="91"/>
      <c r="F131" s="91"/>
    </row>
    <row r="132" spans="1:6" x14ac:dyDescent="0.2">
      <c r="A132" s="187" t="s">
        <v>19</v>
      </c>
      <c r="B132" s="112" t="s">
        <v>161</v>
      </c>
      <c r="C132" s="82"/>
      <c r="D132" s="117"/>
      <c r="E132" s="91"/>
      <c r="F132" s="91"/>
    </row>
    <row r="133" spans="1:6" x14ac:dyDescent="0.2">
      <c r="A133" s="238">
        <v>1</v>
      </c>
      <c r="B133" s="112" t="s">
        <v>506</v>
      </c>
      <c r="C133" s="82" t="s">
        <v>14</v>
      </c>
      <c r="D133" s="117">
        <v>1.2</v>
      </c>
      <c r="E133" s="82"/>
      <c r="F133" s="91"/>
    </row>
    <row r="134" spans="1:6" x14ac:dyDescent="0.2">
      <c r="A134" s="238">
        <v>2</v>
      </c>
      <c r="B134" s="112" t="s">
        <v>507</v>
      </c>
      <c r="C134" s="82" t="s">
        <v>14</v>
      </c>
      <c r="D134" s="117">
        <v>0.68</v>
      </c>
      <c r="E134" s="82"/>
      <c r="F134" s="91"/>
    </row>
    <row r="135" spans="1:6" x14ac:dyDescent="0.2">
      <c r="A135" s="238">
        <v>3</v>
      </c>
      <c r="B135" s="112" t="s">
        <v>508</v>
      </c>
      <c r="C135" s="82" t="s">
        <v>14</v>
      </c>
      <c r="D135" s="117">
        <v>0.44</v>
      </c>
      <c r="E135" s="82"/>
      <c r="F135" s="91"/>
    </row>
    <row r="136" spans="1:6" x14ac:dyDescent="0.2">
      <c r="A136" s="238">
        <v>4</v>
      </c>
      <c r="B136" s="112" t="s">
        <v>509</v>
      </c>
      <c r="C136" s="82" t="s">
        <v>14</v>
      </c>
      <c r="D136" s="117">
        <v>1.43</v>
      </c>
      <c r="E136" s="82"/>
      <c r="F136" s="91"/>
    </row>
    <row r="137" spans="1:6" x14ac:dyDescent="0.2">
      <c r="A137" s="238"/>
      <c r="B137" s="112"/>
      <c r="C137" s="82"/>
      <c r="D137" s="117"/>
      <c r="E137" s="91"/>
      <c r="F137" s="91"/>
    </row>
    <row r="138" spans="1:6" x14ac:dyDescent="0.2">
      <c r="A138" s="187" t="s">
        <v>29</v>
      </c>
      <c r="B138" s="112" t="s">
        <v>162</v>
      </c>
      <c r="C138" s="82"/>
      <c r="D138" s="117"/>
      <c r="E138" s="91"/>
      <c r="F138" s="91"/>
    </row>
    <row r="139" spans="1:6" x14ac:dyDescent="0.2">
      <c r="A139" s="238">
        <v>1</v>
      </c>
      <c r="B139" s="112" t="s">
        <v>543</v>
      </c>
      <c r="C139" s="82" t="s">
        <v>14</v>
      </c>
      <c r="D139" s="117">
        <v>10.3</v>
      </c>
      <c r="E139" s="82"/>
      <c r="F139" s="91"/>
    </row>
    <row r="140" spans="1:6" x14ac:dyDescent="0.2">
      <c r="A140" s="238"/>
      <c r="B140" s="112"/>
      <c r="C140" s="82"/>
      <c r="D140" s="117"/>
      <c r="E140" s="91"/>
      <c r="F140" s="91"/>
    </row>
    <row r="141" spans="1:6" x14ac:dyDescent="0.2">
      <c r="A141" s="187" t="s">
        <v>42</v>
      </c>
      <c r="B141" s="112" t="s">
        <v>163</v>
      </c>
      <c r="C141" s="82"/>
      <c r="D141" s="117"/>
      <c r="E141" s="91"/>
      <c r="F141" s="91"/>
    </row>
    <row r="142" spans="1:6" x14ac:dyDescent="0.2">
      <c r="A142" s="238">
        <v>1</v>
      </c>
      <c r="B142" s="112" t="s">
        <v>510</v>
      </c>
      <c r="C142" s="82" t="s">
        <v>14</v>
      </c>
      <c r="D142" s="117">
        <v>3.64</v>
      </c>
      <c r="E142" s="91"/>
      <c r="F142" s="91"/>
    </row>
    <row r="143" spans="1:6" x14ac:dyDescent="0.2">
      <c r="A143" s="242">
        <v>2</v>
      </c>
      <c r="B143" s="112" t="s">
        <v>511</v>
      </c>
      <c r="C143" s="82" t="s">
        <v>14</v>
      </c>
      <c r="D143" s="117">
        <v>3.32</v>
      </c>
      <c r="E143" s="91"/>
      <c r="F143" s="91"/>
    </row>
    <row r="144" spans="1:6" x14ac:dyDescent="0.2">
      <c r="A144" s="242">
        <v>3</v>
      </c>
      <c r="B144" s="112" t="s">
        <v>512</v>
      </c>
      <c r="C144" s="82" t="s">
        <v>14</v>
      </c>
      <c r="D144" s="117">
        <v>0.35</v>
      </c>
      <c r="E144" s="91"/>
      <c r="F144" s="91"/>
    </row>
    <row r="145" spans="1:6" x14ac:dyDescent="0.2">
      <c r="A145" s="242"/>
      <c r="B145" s="239"/>
      <c r="C145" s="82"/>
      <c r="D145" s="117"/>
      <c r="E145" s="91"/>
      <c r="F145" s="91"/>
    </row>
    <row r="146" spans="1:6" x14ac:dyDescent="0.2">
      <c r="A146" s="187" t="s">
        <v>40</v>
      </c>
      <c r="B146" s="112" t="s">
        <v>164</v>
      </c>
      <c r="C146" s="82"/>
      <c r="D146" s="117"/>
      <c r="E146" s="91"/>
      <c r="F146" s="91"/>
    </row>
    <row r="147" spans="1:6" x14ac:dyDescent="0.2">
      <c r="A147" s="187" t="s">
        <v>165</v>
      </c>
      <c r="B147" s="112" t="s">
        <v>275</v>
      </c>
      <c r="C147" s="82"/>
      <c r="D147" s="117"/>
      <c r="E147" s="91"/>
      <c r="F147" s="91"/>
    </row>
    <row r="148" spans="1:6" x14ac:dyDescent="0.2">
      <c r="A148" s="238">
        <v>1</v>
      </c>
      <c r="B148" s="112" t="s">
        <v>513</v>
      </c>
      <c r="C148" s="82" t="s">
        <v>14</v>
      </c>
      <c r="D148" s="117">
        <v>2.11</v>
      </c>
      <c r="E148" s="91"/>
      <c r="F148" s="91"/>
    </row>
    <row r="149" spans="1:6" x14ac:dyDescent="0.2">
      <c r="A149" s="238">
        <v>2</v>
      </c>
      <c r="B149" s="112" t="s">
        <v>514</v>
      </c>
      <c r="C149" s="82" t="s">
        <v>14</v>
      </c>
      <c r="D149" s="117">
        <v>0.84</v>
      </c>
      <c r="E149" s="91"/>
      <c r="F149" s="91"/>
    </row>
    <row r="150" spans="1:6" x14ac:dyDescent="0.2">
      <c r="A150" s="238">
        <v>3</v>
      </c>
      <c r="B150" s="112" t="s">
        <v>515</v>
      </c>
      <c r="C150" s="82" t="s">
        <v>14</v>
      </c>
      <c r="D150" s="117">
        <v>2.5</v>
      </c>
      <c r="E150" s="91"/>
      <c r="F150" s="91"/>
    </row>
    <row r="151" spans="1:6" x14ac:dyDescent="0.2">
      <c r="A151" s="238"/>
      <c r="B151" s="112"/>
      <c r="C151" s="82"/>
      <c r="D151" s="117"/>
      <c r="E151" s="91"/>
      <c r="F151" s="91"/>
    </row>
    <row r="152" spans="1:6" ht="15" customHeight="1" x14ac:dyDescent="0.2">
      <c r="A152" s="187" t="s">
        <v>166</v>
      </c>
      <c r="B152" s="112" t="s">
        <v>276</v>
      </c>
      <c r="C152" s="82"/>
      <c r="D152" s="117"/>
      <c r="E152" s="91"/>
      <c r="F152" s="91"/>
    </row>
    <row r="153" spans="1:6" x14ac:dyDescent="0.2">
      <c r="A153" s="238">
        <v>1</v>
      </c>
      <c r="B153" s="112" t="s">
        <v>513</v>
      </c>
      <c r="C153" s="82" t="s">
        <v>14</v>
      </c>
      <c r="D153" s="117">
        <v>3.41</v>
      </c>
      <c r="E153" s="91"/>
      <c r="F153" s="91"/>
    </row>
    <row r="154" spans="1:6" x14ac:dyDescent="0.2">
      <c r="A154" s="242"/>
      <c r="B154" s="112"/>
      <c r="C154" s="82"/>
      <c r="D154" s="117"/>
      <c r="E154" s="91"/>
      <c r="F154" s="91"/>
    </row>
    <row r="155" spans="1:6" ht="15" customHeight="1" x14ac:dyDescent="0.2">
      <c r="A155" s="187" t="s">
        <v>278</v>
      </c>
      <c r="B155" s="112" t="s">
        <v>277</v>
      </c>
      <c r="C155" s="82"/>
      <c r="D155" s="117"/>
      <c r="E155" s="91"/>
      <c r="F155" s="91"/>
    </row>
    <row r="156" spans="1:6" x14ac:dyDescent="0.2">
      <c r="A156" s="238">
        <v>1</v>
      </c>
      <c r="B156" s="112" t="s">
        <v>229</v>
      </c>
      <c r="C156" s="82" t="s">
        <v>14</v>
      </c>
      <c r="D156" s="117">
        <v>4.53</v>
      </c>
      <c r="E156" s="91"/>
      <c r="F156" s="91"/>
    </row>
    <row r="157" spans="1:6" x14ac:dyDescent="0.2">
      <c r="A157" s="242"/>
      <c r="B157" s="112"/>
      <c r="C157" s="82"/>
      <c r="D157" s="117"/>
      <c r="E157" s="91"/>
      <c r="F157" s="91"/>
    </row>
    <row r="158" spans="1:6" x14ac:dyDescent="0.2">
      <c r="A158" s="244">
        <v>3.4</v>
      </c>
      <c r="B158" s="347" t="s">
        <v>167</v>
      </c>
      <c r="C158" s="82"/>
      <c r="D158" s="117"/>
      <c r="E158" s="91"/>
      <c r="F158" s="91"/>
    </row>
    <row r="159" spans="1:6" ht="51" x14ac:dyDescent="0.2">
      <c r="A159" s="187"/>
      <c r="B159" s="108" t="s">
        <v>168</v>
      </c>
      <c r="C159" s="82"/>
      <c r="D159" s="117"/>
      <c r="E159" s="91"/>
      <c r="F159" s="91"/>
    </row>
    <row r="160" spans="1:6" x14ac:dyDescent="0.2">
      <c r="A160" s="187"/>
      <c r="B160" s="108"/>
      <c r="C160" s="82"/>
      <c r="D160" s="117"/>
      <c r="E160" s="91"/>
      <c r="F160" s="91"/>
    </row>
    <row r="161" spans="1:6" x14ac:dyDescent="0.2">
      <c r="A161" s="187" t="s">
        <v>169</v>
      </c>
      <c r="B161" s="112" t="s">
        <v>161</v>
      </c>
      <c r="C161" s="82"/>
      <c r="D161" s="117"/>
      <c r="E161" s="91"/>
      <c r="F161" s="91"/>
    </row>
    <row r="162" spans="1:6" x14ac:dyDescent="0.2">
      <c r="A162" s="238">
        <v>1</v>
      </c>
      <c r="B162" s="112" t="str">
        <f>B133</f>
        <v>F1, 1000x1000x300mm R/F; T10@150 C/C B/W (B)</v>
      </c>
      <c r="C162" s="82" t="s">
        <v>13</v>
      </c>
      <c r="D162" s="117">
        <v>4.8</v>
      </c>
      <c r="E162" s="82"/>
      <c r="F162" s="91"/>
    </row>
    <row r="163" spans="1:6" x14ac:dyDescent="0.2">
      <c r="A163" s="238">
        <v>2</v>
      </c>
      <c r="B163" s="112" t="str">
        <f t="shared" ref="B163:B165" si="0">B134</f>
        <v>F2, 750x750x300  R/F; T10@150 C/C B/W (B)</v>
      </c>
      <c r="C163" s="82" t="s">
        <v>13</v>
      </c>
      <c r="D163" s="117">
        <v>3.5999999999999996</v>
      </c>
      <c r="E163" s="82"/>
      <c r="F163" s="91"/>
    </row>
    <row r="164" spans="1:6" x14ac:dyDescent="0.2">
      <c r="A164" s="238">
        <v>3</v>
      </c>
      <c r="B164" s="112" t="str">
        <f t="shared" si="0"/>
        <v>F3, 600x600x300  R/F; T10@125 C/C B/W (B)</v>
      </c>
      <c r="C164" s="82" t="s">
        <v>13</v>
      </c>
      <c r="D164" s="117">
        <v>2.88</v>
      </c>
      <c r="E164" s="82"/>
      <c r="F164" s="91"/>
    </row>
    <row r="165" spans="1:6" x14ac:dyDescent="0.2">
      <c r="A165" s="238">
        <v>4</v>
      </c>
      <c r="B165" s="112" t="str">
        <f t="shared" si="0"/>
        <v>F4, 500x500x300  R/F; T10@125 C/C B/W (B)</v>
      </c>
      <c r="C165" s="82" t="s">
        <v>13</v>
      </c>
      <c r="D165" s="117">
        <v>11.4</v>
      </c>
      <c r="E165" s="82"/>
      <c r="F165" s="91"/>
    </row>
    <row r="166" spans="1:6" x14ac:dyDescent="0.2">
      <c r="A166" s="238"/>
      <c r="B166" s="112"/>
      <c r="C166" s="82"/>
      <c r="D166" s="117"/>
      <c r="E166" s="91"/>
      <c r="F166" s="91"/>
    </row>
    <row r="167" spans="1:6" x14ac:dyDescent="0.2">
      <c r="A167" s="187" t="s">
        <v>170</v>
      </c>
      <c r="B167" s="112" t="s">
        <v>162</v>
      </c>
      <c r="C167" s="82"/>
      <c r="D167" s="117"/>
      <c r="E167" s="91"/>
      <c r="F167" s="91"/>
    </row>
    <row r="168" spans="1:6" x14ac:dyDescent="0.2">
      <c r="A168" s="238">
        <v>1</v>
      </c>
      <c r="B168" s="112" t="str">
        <f>B139</f>
        <v xml:space="preserve">Foundation beams, FB 200x350mm R/F; 4T16 R6@150 C/C </v>
      </c>
      <c r="C168" s="82" t="s">
        <v>13</v>
      </c>
      <c r="D168" s="117">
        <v>103</v>
      </c>
      <c r="E168" s="82"/>
      <c r="F168" s="91"/>
    </row>
    <row r="169" spans="1:6" x14ac:dyDescent="0.2">
      <c r="A169" s="238"/>
      <c r="B169" s="112"/>
      <c r="C169" s="82"/>
      <c r="D169" s="117"/>
      <c r="E169" s="91"/>
      <c r="F169" s="91"/>
    </row>
    <row r="170" spans="1:6" x14ac:dyDescent="0.2">
      <c r="A170" s="187" t="s">
        <v>171</v>
      </c>
      <c r="B170" s="112" t="s">
        <v>163</v>
      </c>
      <c r="C170" s="82"/>
      <c r="D170" s="117"/>
      <c r="E170" s="91"/>
      <c r="F170" s="91"/>
    </row>
    <row r="171" spans="1:6" x14ac:dyDescent="0.2">
      <c r="A171" s="378">
        <v>1</v>
      </c>
      <c r="B171" s="379" t="str">
        <f>B142</f>
        <v xml:space="preserve">Columns C1, 200 x 200mm R/F; 4T12 R6@150 C/C </v>
      </c>
      <c r="C171" s="142" t="s">
        <v>13</v>
      </c>
      <c r="D171" s="380">
        <v>72.7</v>
      </c>
      <c r="E171" s="142"/>
      <c r="F171" s="215"/>
    </row>
    <row r="172" spans="1:6" x14ac:dyDescent="0.2">
      <c r="A172" s="381">
        <v>2</v>
      </c>
      <c r="B172" s="382" t="str">
        <f t="shared" ref="B172:B173" si="1">B143</f>
        <v xml:space="preserve">Columns C2, 300 dia  R/F; 7T12 R6@125 C/C </v>
      </c>
      <c r="C172" s="148" t="s">
        <v>13</v>
      </c>
      <c r="D172" s="383">
        <v>44.21</v>
      </c>
      <c r="E172" s="148"/>
      <c r="F172" s="220"/>
    </row>
    <row r="173" spans="1:6" x14ac:dyDescent="0.2">
      <c r="A173" s="242">
        <v>3</v>
      </c>
      <c r="B173" s="112" t="str">
        <f t="shared" si="1"/>
        <v xml:space="preserve">Columns C3, 225 dia R/F; 5T12 R6@125 C/C </v>
      </c>
      <c r="C173" s="82" t="s">
        <v>13</v>
      </c>
      <c r="D173" s="117">
        <v>6.12</v>
      </c>
      <c r="E173" s="82"/>
      <c r="F173" s="91"/>
    </row>
    <row r="174" spans="1:6" x14ac:dyDescent="0.2">
      <c r="A174" s="242"/>
      <c r="B174" s="239"/>
      <c r="C174" s="82"/>
      <c r="D174" s="117"/>
      <c r="E174" s="82"/>
      <c r="F174" s="91"/>
    </row>
    <row r="175" spans="1:6" x14ac:dyDescent="0.2">
      <c r="A175" s="187" t="s">
        <v>172</v>
      </c>
      <c r="B175" s="112" t="s">
        <v>164</v>
      </c>
      <c r="C175" s="82"/>
      <c r="D175" s="117"/>
      <c r="E175" s="91"/>
      <c r="F175" s="91"/>
    </row>
    <row r="176" spans="1:6" x14ac:dyDescent="0.2">
      <c r="A176" s="187" t="s">
        <v>173</v>
      </c>
      <c r="B176" s="112" t="s">
        <v>275</v>
      </c>
      <c r="C176" s="82"/>
      <c r="D176" s="117"/>
      <c r="E176" s="91"/>
      <c r="F176" s="91"/>
    </row>
    <row r="177" spans="1:6" x14ac:dyDescent="0.2">
      <c r="A177" s="238">
        <v>1</v>
      </c>
      <c r="B177" s="112" t="s">
        <v>232</v>
      </c>
      <c r="C177" s="82" t="s">
        <v>13</v>
      </c>
      <c r="D177" s="117">
        <v>26.3</v>
      </c>
      <c r="E177" s="82"/>
      <c r="F177" s="91"/>
    </row>
    <row r="178" spans="1:6" x14ac:dyDescent="0.2">
      <c r="A178" s="238">
        <v>2</v>
      </c>
      <c r="B178" s="112" t="s">
        <v>230</v>
      </c>
      <c r="C178" s="82" t="s">
        <v>13</v>
      </c>
      <c r="D178" s="117">
        <v>10.71</v>
      </c>
      <c r="E178" s="82"/>
      <c r="F178" s="91"/>
    </row>
    <row r="179" spans="1:6" x14ac:dyDescent="0.2">
      <c r="A179" s="238">
        <v>3</v>
      </c>
      <c r="B179" s="112" t="s">
        <v>231</v>
      </c>
      <c r="C179" s="82" t="s">
        <v>13</v>
      </c>
      <c r="D179" s="117">
        <v>32.130000000000003</v>
      </c>
      <c r="E179" s="82"/>
      <c r="F179" s="91"/>
    </row>
    <row r="180" spans="1:6" x14ac:dyDescent="0.2">
      <c r="A180" s="238"/>
      <c r="B180" s="112"/>
      <c r="C180" s="82"/>
      <c r="D180" s="117"/>
      <c r="E180" s="91"/>
      <c r="F180" s="91"/>
    </row>
    <row r="181" spans="1:6" x14ac:dyDescent="0.2">
      <c r="A181" s="187" t="s">
        <v>174</v>
      </c>
      <c r="B181" s="112" t="s">
        <v>276</v>
      </c>
      <c r="C181" s="82"/>
      <c r="D181" s="117"/>
      <c r="E181" s="91"/>
      <c r="F181" s="91"/>
    </row>
    <row r="182" spans="1:6" x14ac:dyDescent="0.2">
      <c r="A182" s="238">
        <v>1</v>
      </c>
      <c r="B182" s="112" t="s">
        <v>229</v>
      </c>
      <c r="C182" s="82" t="s">
        <v>13</v>
      </c>
      <c r="D182" s="117">
        <v>42.6</v>
      </c>
      <c r="E182" s="82"/>
      <c r="F182" s="91"/>
    </row>
    <row r="183" spans="1:6" x14ac:dyDescent="0.2">
      <c r="A183" s="238"/>
      <c r="B183" s="112"/>
      <c r="C183" s="82"/>
      <c r="D183" s="117"/>
      <c r="E183" s="91"/>
      <c r="F183" s="91"/>
    </row>
    <row r="184" spans="1:6" x14ac:dyDescent="0.2">
      <c r="A184" s="187" t="s">
        <v>174</v>
      </c>
      <c r="B184" s="112" t="s">
        <v>277</v>
      </c>
      <c r="C184" s="82"/>
      <c r="D184" s="117"/>
      <c r="E184" s="91"/>
      <c r="F184" s="91"/>
    </row>
    <row r="185" spans="1:6" x14ac:dyDescent="0.2">
      <c r="A185" s="238">
        <v>1</v>
      </c>
      <c r="B185" s="112" t="s">
        <v>229</v>
      </c>
      <c r="C185" s="82" t="s">
        <v>13</v>
      </c>
      <c r="D185" s="117">
        <v>56.6</v>
      </c>
      <c r="E185" s="82"/>
      <c r="F185" s="91"/>
    </row>
    <row r="186" spans="1:6" x14ac:dyDescent="0.2">
      <c r="A186" s="238"/>
      <c r="B186" s="112"/>
      <c r="C186" s="82"/>
      <c r="D186" s="117"/>
      <c r="E186" s="91"/>
      <c r="F186" s="91"/>
    </row>
    <row r="187" spans="1:6" x14ac:dyDescent="0.2">
      <c r="A187" s="244">
        <v>3.5</v>
      </c>
      <c r="B187" s="347" t="s">
        <v>175</v>
      </c>
      <c r="C187" s="82"/>
      <c r="D187" s="117"/>
      <c r="E187" s="91"/>
      <c r="F187" s="91"/>
    </row>
    <row r="188" spans="1:6" ht="51" x14ac:dyDescent="0.2">
      <c r="A188" s="187"/>
      <c r="B188" s="108" t="s">
        <v>176</v>
      </c>
      <c r="C188" s="82"/>
      <c r="D188" s="117"/>
      <c r="E188" s="82"/>
      <c r="F188" s="91"/>
    </row>
    <row r="189" spans="1:6" x14ac:dyDescent="0.2">
      <c r="A189" s="187"/>
      <c r="B189" s="108" t="s">
        <v>177</v>
      </c>
      <c r="C189" s="82"/>
      <c r="D189" s="117"/>
      <c r="E189" s="82"/>
      <c r="F189" s="91"/>
    </row>
    <row r="190" spans="1:6" x14ac:dyDescent="0.2">
      <c r="A190" s="187"/>
      <c r="B190" s="108"/>
      <c r="C190" s="82"/>
      <c r="D190" s="117"/>
      <c r="E190" s="82"/>
      <c r="F190" s="91"/>
    </row>
    <row r="191" spans="1:6" x14ac:dyDescent="0.2">
      <c r="A191" s="187" t="s">
        <v>178</v>
      </c>
      <c r="B191" s="112" t="s">
        <v>161</v>
      </c>
      <c r="C191" s="82"/>
      <c r="D191" s="117"/>
      <c r="E191" s="91"/>
      <c r="F191" s="91"/>
    </row>
    <row r="192" spans="1:6" x14ac:dyDescent="0.2">
      <c r="A192" s="238">
        <v>1</v>
      </c>
      <c r="B192" s="108" t="s">
        <v>179</v>
      </c>
      <c r="C192" s="82" t="s">
        <v>331</v>
      </c>
      <c r="D192" s="117">
        <v>0.14000000000000001</v>
      </c>
      <c r="E192" s="82"/>
      <c r="F192" s="91"/>
    </row>
    <row r="193" spans="1:6" x14ac:dyDescent="0.2">
      <c r="A193" s="238"/>
      <c r="B193" s="108"/>
      <c r="C193" s="82"/>
      <c r="D193" s="117"/>
      <c r="E193" s="91"/>
      <c r="F193" s="91"/>
    </row>
    <row r="194" spans="1:6" x14ac:dyDescent="0.2">
      <c r="A194" s="187" t="s">
        <v>180</v>
      </c>
      <c r="B194" s="112" t="s">
        <v>162</v>
      </c>
      <c r="C194" s="82"/>
      <c r="D194" s="117"/>
      <c r="E194" s="91"/>
      <c r="F194" s="91"/>
    </row>
    <row r="195" spans="1:6" x14ac:dyDescent="0.2">
      <c r="A195" s="238">
        <v>1</v>
      </c>
      <c r="B195" s="108" t="s">
        <v>181</v>
      </c>
      <c r="C195" s="82" t="s">
        <v>331</v>
      </c>
      <c r="D195" s="117">
        <v>0.22</v>
      </c>
      <c r="E195" s="82"/>
      <c r="F195" s="91"/>
    </row>
    <row r="196" spans="1:6" x14ac:dyDescent="0.2">
      <c r="A196" s="238">
        <v>2</v>
      </c>
      <c r="B196" s="108" t="s">
        <v>182</v>
      </c>
      <c r="C196" s="82" t="s">
        <v>331</v>
      </c>
      <c r="D196" s="117">
        <v>0.93</v>
      </c>
      <c r="E196" s="82"/>
      <c r="F196" s="91"/>
    </row>
    <row r="197" spans="1:6" x14ac:dyDescent="0.2">
      <c r="A197" s="238"/>
      <c r="B197" s="108"/>
      <c r="C197" s="82"/>
      <c r="D197" s="117"/>
      <c r="E197" s="91"/>
      <c r="F197" s="91"/>
    </row>
    <row r="198" spans="1:6" x14ac:dyDescent="0.2">
      <c r="A198" s="187" t="s">
        <v>183</v>
      </c>
      <c r="B198" s="112" t="s">
        <v>163</v>
      </c>
      <c r="C198" s="82"/>
      <c r="D198" s="117"/>
      <c r="E198" s="91"/>
      <c r="F198" s="91"/>
    </row>
    <row r="199" spans="1:6" x14ac:dyDescent="0.2">
      <c r="A199" s="238">
        <v>1</v>
      </c>
      <c r="B199" s="108" t="s">
        <v>184</v>
      </c>
      <c r="C199" s="82" t="s">
        <v>331</v>
      </c>
      <c r="D199" s="117">
        <v>0.22</v>
      </c>
      <c r="E199" s="82"/>
      <c r="F199" s="91"/>
    </row>
    <row r="200" spans="1:6" x14ac:dyDescent="0.2">
      <c r="A200" s="238">
        <v>2</v>
      </c>
      <c r="B200" s="108" t="s">
        <v>185</v>
      </c>
      <c r="C200" s="82" t="s">
        <v>331</v>
      </c>
      <c r="D200" s="117">
        <v>0.66</v>
      </c>
      <c r="E200" s="82"/>
      <c r="F200" s="91"/>
    </row>
    <row r="201" spans="1:6" x14ac:dyDescent="0.2">
      <c r="A201" s="238"/>
      <c r="B201" s="108"/>
      <c r="C201" s="82"/>
      <c r="D201" s="117"/>
      <c r="E201" s="82"/>
      <c r="F201" s="91"/>
    </row>
    <row r="202" spans="1:6" x14ac:dyDescent="0.2">
      <c r="A202" s="187" t="s">
        <v>186</v>
      </c>
      <c r="B202" s="112" t="s">
        <v>164</v>
      </c>
      <c r="C202" s="82"/>
      <c r="D202" s="117"/>
      <c r="E202" s="91"/>
      <c r="F202" s="91"/>
    </row>
    <row r="203" spans="1:6" x14ac:dyDescent="0.2">
      <c r="A203" s="187" t="s">
        <v>187</v>
      </c>
      <c r="B203" s="112" t="s">
        <v>275</v>
      </c>
      <c r="C203" s="82"/>
      <c r="D203" s="117"/>
      <c r="E203" s="91"/>
      <c r="F203" s="91"/>
    </row>
    <row r="204" spans="1:6" x14ac:dyDescent="0.2">
      <c r="A204" s="238">
        <v>1</v>
      </c>
      <c r="B204" s="108" t="s">
        <v>188</v>
      </c>
      <c r="C204" s="82" t="s">
        <v>331</v>
      </c>
      <c r="D204" s="117">
        <v>0.12</v>
      </c>
      <c r="E204" s="82"/>
      <c r="F204" s="91"/>
    </row>
    <row r="205" spans="1:6" x14ac:dyDescent="0.2">
      <c r="A205" s="238">
        <v>2</v>
      </c>
      <c r="B205" s="108" t="s">
        <v>189</v>
      </c>
      <c r="C205" s="82" t="s">
        <v>331</v>
      </c>
      <c r="D205" s="117">
        <v>0.18</v>
      </c>
      <c r="E205" s="82"/>
      <c r="F205" s="91"/>
    </row>
    <row r="206" spans="1:6" x14ac:dyDescent="0.2">
      <c r="A206" s="238">
        <v>3</v>
      </c>
      <c r="B206" s="108" t="s">
        <v>190</v>
      </c>
      <c r="C206" s="82" t="s">
        <v>331</v>
      </c>
      <c r="D206" s="117">
        <v>0.25</v>
      </c>
      <c r="E206" s="82"/>
      <c r="F206" s="91"/>
    </row>
    <row r="207" spans="1:6" x14ac:dyDescent="0.2">
      <c r="A207" s="238"/>
      <c r="B207" s="108"/>
      <c r="C207" s="82"/>
      <c r="D207" s="117"/>
      <c r="E207" s="91"/>
      <c r="F207" s="91"/>
    </row>
    <row r="208" spans="1:6" x14ac:dyDescent="0.2">
      <c r="A208" s="187" t="s">
        <v>191</v>
      </c>
      <c r="B208" s="112" t="s">
        <v>276</v>
      </c>
      <c r="C208" s="82"/>
      <c r="D208" s="117"/>
      <c r="E208" s="91"/>
      <c r="F208" s="91"/>
    </row>
    <row r="209" spans="1:6" x14ac:dyDescent="0.2">
      <c r="A209" s="238">
        <v>1</v>
      </c>
      <c r="B209" s="108" t="s">
        <v>188</v>
      </c>
      <c r="C209" s="82" t="s">
        <v>331</v>
      </c>
      <c r="D209" s="117">
        <v>7.0000000000000007E-2</v>
      </c>
      <c r="E209" s="82"/>
      <c r="F209" s="91"/>
    </row>
    <row r="210" spans="1:6" x14ac:dyDescent="0.2">
      <c r="A210" s="238">
        <v>2</v>
      </c>
      <c r="B210" s="108" t="s">
        <v>189</v>
      </c>
      <c r="C210" s="82" t="s">
        <v>331</v>
      </c>
      <c r="D210" s="117">
        <v>0.08</v>
      </c>
      <c r="E210" s="82"/>
      <c r="F210" s="91"/>
    </row>
    <row r="211" spans="1:6" x14ac:dyDescent="0.2">
      <c r="A211" s="238">
        <v>3</v>
      </c>
      <c r="B211" s="108" t="s">
        <v>190</v>
      </c>
      <c r="C211" s="82" t="s">
        <v>331</v>
      </c>
      <c r="D211" s="117">
        <v>0.27</v>
      </c>
      <c r="E211" s="82"/>
      <c r="F211" s="91"/>
    </row>
    <row r="212" spans="1:6" x14ac:dyDescent="0.2">
      <c r="A212" s="238"/>
      <c r="B212" s="108"/>
      <c r="C212" s="82"/>
      <c r="D212" s="117"/>
      <c r="E212" s="91"/>
      <c r="F212" s="91"/>
    </row>
    <row r="213" spans="1:6" x14ac:dyDescent="0.2">
      <c r="A213" s="187" t="s">
        <v>302</v>
      </c>
      <c r="B213" s="112" t="s">
        <v>277</v>
      </c>
      <c r="C213" s="82"/>
      <c r="D213" s="117"/>
      <c r="E213" s="91"/>
      <c r="F213" s="91"/>
    </row>
    <row r="214" spans="1:6" x14ac:dyDescent="0.2">
      <c r="A214" s="238">
        <v>1</v>
      </c>
      <c r="B214" s="108" t="s">
        <v>188</v>
      </c>
      <c r="C214" s="82" t="s">
        <v>331</v>
      </c>
      <c r="D214" s="117">
        <v>0.1</v>
      </c>
      <c r="E214" s="82"/>
      <c r="F214" s="91"/>
    </row>
    <row r="215" spans="1:6" x14ac:dyDescent="0.2">
      <c r="A215" s="238">
        <v>2</v>
      </c>
      <c r="B215" s="108" t="s">
        <v>189</v>
      </c>
      <c r="C215" s="82" t="s">
        <v>331</v>
      </c>
      <c r="D215" s="117">
        <v>0.11</v>
      </c>
      <c r="E215" s="82"/>
      <c r="F215" s="91"/>
    </row>
    <row r="216" spans="1:6" x14ac:dyDescent="0.2">
      <c r="A216" s="238">
        <v>3</v>
      </c>
      <c r="B216" s="108" t="s">
        <v>190</v>
      </c>
      <c r="C216" s="82" t="s">
        <v>331</v>
      </c>
      <c r="D216" s="117">
        <v>0.36</v>
      </c>
      <c r="E216" s="82"/>
      <c r="F216" s="91"/>
    </row>
    <row r="217" spans="1:6" x14ac:dyDescent="0.2">
      <c r="A217" s="238"/>
      <c r="B217" s="108"/>
      <c r="C217" s="82"/>
      <c r="D217" s="117"/>
      <c r="E217" s="91"/>
      <c r="F217" s="91"/>
    </row>
    <row r="218" spans="1:6" x14ac:dyDescent="0.2">
      <c r="A218" s="244">
        <v>3.6</v>
      </c>
      <c r="B218" s="247" t="s">
        <v>192</v>
      </c>
      <c r="C218" s="82"/>
      <c r="D218" s="117"/>
      <c r="E218" s="91"/>
      <c r="F218" s="91"/>
    </row>
    <row r="219" spans="1:6" ht="38.25" x14ac:dyDescent="0.2">
      <c r="A219" s="238"/>
      <c r="B219" s="108" t="s">
        <v>193</v>
      </c>
      <c r="C219" s="82"/>
      <c r="D219" s="117"/>
      <c r="E219" s="91"/>
      <c r="F219" s="91"/>
    </row>
    <row r="220" spans="1:6" ht="25.5" x14ac:dyDescent="0.2">
      <c r="A220" s="238">
        <v>1</v>
      </c>
      <c r="B220" s="108" t="s">
        <v>279</v>
      </c>
      <c r="C220" s="82" t="s">
        <v>14</v>
      </c>
      <c r="D220" s="117">
        <v>21.73</v>
      </c>
      <c r="E220" s="91"/>
      <c r="F220" s="91"/>
    </row>
    <row r="221" spans="1:6" x14ac:dyDescent="0.2">
      <c r="A221" s="238">
        <v>2</v>
      </c>
      <c r="B221" s="108" t="s">
        <v>545</v>
      </c>
      <c r="C221" s="82" t="s">
        <v>80</v>
      </c>
      <c r="D221" s="117">
        <v>1</v>
      </c>
      <c r="E221" s="91"/>
      <c r="F221" s="91"/>
    </row>
    <row r="222" spans="1:6" x14ac:dyDescent="0.2">
      <c r="A222" s="238">
        <v>3</v>
      </c>
      <c r="B222" s="108" t="s">
        <v>712</v>
      </c>
      <c r="C222" s="82" t="s">
        <v>14</v>
      </c>
      <c r="D222" s="117">
        <v>0.69</v>
      </c>
      <c r="E222" s="91"/>
      <c r="F222" s="91"/>
    </row>
    <row r="223" spans="1:6" ht="25.5" x14ac:dyDescent="0.2">
      <c r="A223" s="238">
        <v>4</v>
      </c>
      <c r="B223" s="108" t="s">
        <v>544</v>
      </c>
      <c r="C223" s="82" t="s">
        <v>80</v>
      </c>
      <c r="D223" s="117">
        <v>1</v>
      </c>
      <c r="E223" s="91"/>
      <c r="F223" s="91"/>
    </row>
    <row r="224" spans="1:6" ht="25.5" x14ac:dyDescent="0.2">
      <c r="A224" s="238">
        <v>5</v>
      </c>
      <c r="B224" s="108" t="s">
        <v>546</v>
      </c>
      <c r="C224" s="82" t="s">
        <v>80</v>
      </c>
      <c r="D224" s="117">
        <v>1</v>
      </c>
      <c r="E224" s="91"/>
      <c r="F224" s="91"/>
    </row>
    <row r="225" spans="1:6" ht="38.25" x14ac:dyDescent="0.2">
      <c r="A225" s="238">
        <v>6</v>
      </c>
      <c r="B225" s="108" t="s">
        <v>752</v>
      </c>
      <c r="C225" s="82" t="s">
        <v>80</v>
      </c>
      <c r="D225" s="117">
        <v>1</v>
      </c>
      <c r="E225" s="91"/>
      <c r="F225" s="91"/>
    </row>
    <row r="226" spans="1:6" ht="25.5" x14ac:dyDescent="0.2">
      <c r="A226" s="238">
        <v>7</v>
      </c>
      <c r="B226" s="108" t="s">
        <v>718</v>
      </c>
      <c r="C226" s="82" t="s">
        <v>80</v>
      </c>
      <c r="D226" s="117">
        <v>1</v>
      </c>
      <c r="E226" s="91"/>
      <c r="F226" s="91"/>
    </row>
    <row r="227" spans="1:6" x14ac:dyDescent="0.2">
      <c r="A227" s="242"/>
      <c r="B227" s="108"/>
      <c r="C227" s="82"/>
      <c r="D227" s="117"/>
      <c r="E227" s="91"/>
      <c r="F227" s="91"/>
    </row>
    <row r="228" spans="1:6" x14ac:dyDescent="0.2">
      <c r="A228" s="242"/>
      <c r="B228" s="108"/>
      <c r="C228" s="82"/>
      <c r="D228" s="117"/>
      <c r="E228" s="91"/>
      <c r="F228" s="91"/>
    </row>
    <row r="229" spans="1:6" x14ac:dyDescent="0.2">
      <c r="A229" s="242"/>
      <c r="B229" s="108"/>
      <c r="C229" s="82"/>
      <c r="D229" s="117"/>
      <c r="E229" s="91"/>
      <c r="F229" s="91"/>
    </row>
    <row r="230" spans="1:6" x14ac:dyDescent="0.2">
      <c r="A230" s="361"/>
      <c r="B230" s="362" t="s">
        <v>195</v>
      </c>
      <c r="C230" s="363"/>
      <c r="D230" s="364"/>
      <c r="E230" s="365"/>
      <c r="F230" s="365"/>
    </row>
    <row r="231" spans="1:6" s="367" customFormat="1" x14ac:dyDescent="0.2">
      <c r="A231" s="337"/>
      <c r="B231" s="362" t="s">
        <v>20</v>
      </c>
      <c r="C231" s="338"/>
      <c r="D231" s="339"/>
      <c r="E231" s="366"/>
      <c r="F231" s="366"/>
    </row>
    <row r="232" spans="1:6" x14ac:dyDescent="0.2">
      <c r="A232" s="187"/>
      <c r="B232" s="368" t="s">
        <v>81</v>
      </c>
      <c r="C232" s="82"/>
      <c r="D232" s="117"/>
      <c r="E232" s="91"/>
      <c r="F232" s="91"/>
    </row>
    <row r="233" spans="1:6" x14ac:dyDescent="0.2">
      <c r="A233" s="187"/>
      <c r="B233" s="344" t="s">
        <v>137</v>
      </c>
      <c r="C233" s="82"/>
      <c r="D233" s="117"/>
      <c r="E233" s="91"/>
      <c r="F233" s="91"/>
    </row>
    <row r="234" spans="1:6" x14ac:dyDescent="0.2">
      <c r="A234" s="244">
        <v>4.0999999999999996</v>
      </c>
      <c r="B234" s="352" t="s">
        <v>41</v>
      </c>
      <c r="C234" s="82"/>
      <c r="D234" s="117"/>
      <c r="E234" s="91"/>
      <c r="F234" s="91"/>
    </row>
    <row r="235" spans="1:6" ht="52.5" customHeight="1" x14ac:dyDescent="0.2">
      <c r="A235" s="187"/>
      <c r="B235" s="108" t="s">
        <v>21</v>
      </c>
      <c r="C235" s="82"/>
      <c r="D235" s="117"/>
      <c r="E235" s="91"/>
      <c r="F235" s="91"/>
    </row>
    <row r="236" spans="1:6" ht="51" x14ac:dyDescent="0.2">
      <c r="A236" s="187"/>
      <c r="B236" s="108" t="s">
        <v>22</v>
      </c>
      <c r="C236" s="82"/>
      <c r="D236" s="117"/>
      <c r="E236" s="91"/>
      <c r="F236" s="91"/>
    </row>
    <row r="237" spans="1:6" ht="38.25" x14ac:dyDescent="0.2">
      <c r="A237" s="187"/>
      <c r="B237" s="108" t="s">
        <v>196</v>
      </c>
      <c r="C237" s="82"/>
      <c r="D237" s="117"/>
      <c r="E237" s="82"/>
      <c r="F237" s="91"/>
    </row>
    <row r="238" spans="1:6" x14ac:dyDescent="0.2">
      <c r="A238" s="187"/>
      <c r="B238" s="108"/>
      <c r="C238" s="82"/>
      <c r="D238" s="117"/>
      <c r="E238" s="82"/>
      <c r="F238" s="91"/>
    </row>
    <row r="239" spans="1:6" x14ac:dyDescent="0.2">
      <c r="A239" s="244">
        <v>4.2</v>
      </c>
      <c r="B239" s="384" t="s">
        <v>197</v>
      </c>
      <c r="C239" s="82"/>
      <c r="D239" s="255"/>
      <c r="E239" s="91"/>
      <c r="F239" s="91"/>
    </row>
    <row r="240" spans="1:6" ht="25.5" x14ac:dyDescent="0.2">
      <c r="A240" s="187" t="s">
        <v>31</v>
      </c>
      <c r="B240" s="248" t="s">
        <v>281</v>
      </c>
      <c r="C240" s="82" t="s">
        <v>13</v>
      </c>
      <c r="D240" s="82">
        <v>106.1</v>
      </c>
      <c r="E240" s="82"/>
      <c r="F240" s="91"/>
    </row>
    <row r="241" spans="1:6" x14ac:dyDescent="0.2">
      <c r="A241" s="187"/>
      <c r="B241" s="248"/>
      <c r="C241" s="82"/>
      <c r="D241" s="254"/>
      <c r="E241" s="91"/>
      <c r="F241" s="91"/>
    </row>
    <row r="242" spans="1:6" ht="25.5" x14ac:dyDescent="0.2">
      <c r="A242" s="187" t="s">
        <v>49</v>
      </c>
      <c r="B242" s="248" t="s">
        <v>280</v>
      </c>
      <c r="C242" s="82" t="s">
        <v>13</v>
      </c>
      <c r="D242" s="117">
        <v>143.31</v>
      </c>
      <c r="E242" s="82"/>
      <c r="F242" s="91"/>
    </row>
    <row r="243" spans="1:6" x14ac:dyDescent="0.2">
      <c r="A243" s="238"/>
      <c r="B243" s="249"/>
      <c r="C243" s="82"/>
      <c r="D243" s="255"/>
      <c r="E243" s="91"/>
      <c r="F243" s="91"/>
    </row>
    <row r="244" spans="1:6" ht="25.5" x14ac:dyDescent="0.2">
      <c r="A244" s="187" t="s">
        <v>46</v>
      </c>
      <c r="B244" s="248" t="s">
        <v>283</v>
      </c>
      <c r="C244" s="82" t="s">
        <v>13</v>
      </c>
      <c r="D244" s="82">
        <v>114.15</v>
      </c>
      <c r="E244" s="82"/>
      <c r="F244" s="91"/>
    </row>
    <row r="245" spans="1:6" x14ac:dyDescent="0.2">
      <c r="A245" s="187"/>
      <c r="B245" s="248"/>
      <c r="C245" s="82"/>
      <c r="D245" s="254"/>
      <c r="E245" s="82"/>
      <c r="F245" s="91"/>
    </row>
    <row r="246" spans="1:6" ht="25.5" x14ac:dyDescent="0.2">
      <c r="A246" s="187" t="s">
        <v>303</v>
      </c>
      <c r="B246" s="248" t="s">
        <v>282</v>
      </c>
      <c r="C246" s="82" t="s">
        <v>13</v>
      </c>
      <c r="D246" s="82">
        <v>41.79</v>
      </c>
      <c r="E246" s="82"/>
      <c r="F246" s="91"/>
    </row>
    <row r="247" spans="1:6" x14ac:dyDescent="0.2">
      <c r="A247" s="187"/>
      <c r="B247" s="248"/>
      <c r="C247" s="82"/>
      <c r="D247" s="254"/>
      <c r="E247" s="91"/>
      <c r="F247" s="91"/>
    </row>
    <row r="248" spans="1:6" ht="25.5" x14ac:dyDescent="0.2">
      <c r="A248" s="187" t="s">
        <v>304</v>
      </c>
      <c r="B248" s="248" t="s">
        <v>741</v>
      </c>
      <c r="C248" s="82" t="s">
        <v>13</v>
      </c>
      <c r="D248" s="82">
        <v>2.63</v>
      </c>
      <c r="E248" s="82"/>
      <c r="F248" s="91"/>
    </row>
    <row r="249" spans="1:6" x14ac:dyDescent="0.2">
      <c r="A249" s="238"/>
      <c r="B249" s="249"/>
      <c r="C249" s="82"/>
      <c r="D249" s="255"/>
      <c r="E249" s="91"/>
      <c r="F249" s="91"/>
    </row>
    <row r="250" spans="1:6" x14ac:dyDescent="0.2">
      <c r="A250" s="244">
        <v>4.3</v>
      </c>
      <c r="B250" s="385" t="s">
        <v>198</v>
      </c>
      <c r="C250" s="82"/>
      <c r="D250" s="255"/>
      <c r="E250" s="91"/>
      <c r="F250" s="91"/>
    </row>
    <row r="251" spans="1:6" ht="51" x14ac:dyDescent="0.2">
      <c r="A251" s="187"/>
      <c r="B251" s="248" t="s">
        <v>199</v>
      </c>
      <c r="C251" s="82"/>
      <c r="D251" s="117"/>
      <c r="E251" s="91"/>
      <c r="F251" s="91"/>
    </row>
    <row r="252" spans="1:6" x14ac:dyDescent="0.2">
      <c r="A252" s="187"/>
      <c r="B252" s="248"/>
      <c r="C252" s="82"/>
      <c r="D252" s="117"/>
      <c r="E252" s="91"/>
      <c r="F252" s="91"/>
    </row>
    <row r="253" spans="1:6" ht="38.25" x14ac:dyDescent="0.2">
      <c r="A253" s="187" t="s">
        <v>200</v>
      </c>
      <c r="B253" s="188" t="s">
        <v>284</v>
      </c>
      <c r="C253" s="82" t="s">
        <v>13</v>
      </c>
      <c r="D253" s="117">
        <v>212.2</v>
      </c>
      <c r="E253" s="82"/>
      <c r="F253" s="91"/>
    </row>
    <row r="254" spans="1:6" x14ac:dyDescent="0.2">
      <c r="A254" s="187"/>
      <c r="B254" s="248"/>
      <c r="C254" s="82"/>
      <c r="D254" s="117"/>
      <c r="E254" s="91"/>
      <c r="F254" s="91"/>
    </row>
    <row r="255" spans="1:6" x14ac:dyDescent="0.2">
      <c r="A255" s="187" t="s">
        <v>201</v>
      </c>
      <c r="B255" s="188" t="s">
        <v>285</v>
      </c>
      <c r="C255" s="82" t="s">
        <v>13</v>
      </c>
      <c r="D255" s="117">
        <v>341.04</v>
      </c>
      <c r="E255" s="82"/>
      <c r="F255" s="91"/>
    </row>
    <row r="256" spans="1:6" x14ac:dyDescent="0.2">
      <c r="A256" s="187"/>
      <c r="B256" s="188"/>
      <c r="C256" s="82"/>
      <c r="D256" s="117"/>
      <c r="E256" s="91"/>
      <c r="F256" s="91"/>
    </row>
    <row r="257" spans="1:6" x14ac:dyDescent="0.2">
      <c r="A257" s="187" t="s">
        <v>305</v>
      </c>
      <c r="B257" s="188" t="s">
        <v>233</v>
      </c>
      <c r="C257" s="82" t="s">
        <v>13</v>
      </c>
      <c r="D257" s="117">
        <v>262.72000000000003</v>
      </c>
      <c r="E257" s="82"/>
      <c r="F257" s="91"/>
    </row>
    <row r="258" spans="1:6" x14ac:dyDescent="0.2">
      <c r="A258" s="187"/>
      <c r="B258" s="250"/>
      <c r="C258" s="82"/>
      <c r="D258" s="255"/>
      <c r="E258" s="91"/>
      <c r="F258" s="91"/>
    </row>
    <row r="259" spans="1:6" ht="25.5" x14ac:dyDescent="0.2">
      <c r="A259" s="187" t="s">
        <v>202</v>
      </c>
      <c r="B259" s="188" t="s">
        <v>301</v>
      </c>
      <c r="C259" s="82" t="s">
        <v>2</v>
      </c>
      <c r="D259" s="117">
        <v>20</v>
      </c>
      <c r="E259" s="91"/>
      <c r="F259" s="91"/>
    </row>
    <row r="260" spans="1:6" x14ac:dyDescent="0.2">
      <c r="A260" s="187"/>
      <c r="B260" s="188"/>
      <c r="C260" s="82"/>
      <c r="D260" s="255"/>
      <c r="E260" s="91"/>
      <c r="F260" s="91"/>
    </row>
    <row r="261" spans="1:6" ht="25.5" x14ac:dyDescent="0.2">
      <c r="A261" s="187" t="s">
        <v>203</v>
      </c>
      <c r="B261" s="188" t="s">
        <v>234</v>
      </c>
      <c r="C261" s="82" t="s">
        <v>2</v>
      </c>
      <c r="D261" s="117">
        <v>2</v>
      </c>
      <c r="E261" s="91"/>
      <c r="F261" s="91"/>
    </row>
    <row r="262" spans="1:6" x14ac:dyDescent="0.2">
      <c r="A262" s="187"/>
      <c r="B262" s="188"/>
      <c r="C262" s="82"/>
      <c r="D262" s="255"/>
      <c r="E262" s="91"/>
      <c r="F262" s="91"/>
    </row>
    <row r="263" spans="1:6" x14ac:dyDescent="0.2">
      <c r="A263" s="187" t="s">
        <v>235</v>
      </c>
      <c r="B263" s="188" t="s">
        <v>286</v>
      </c>
      <c r="C263" s="82" t="s">
        <v>2</v>
      </c>
      <c r="D263" s="117">
        <v>8</v>
      </c>
      <c r="E263" s="91"/>
      <c r="F263" s="91"/>
    </row>
    <row r="264" spans="1:6" x14ac:dyDescent="0.2">
      <c r="A264" s="187"/>
      <c r="B264" s="188"/>
      <c r="C264" s="82"/>
      <c r="D264" s="255"/>
      <c r="E264" s="91"/>
      <c r="F264" s="91"/>
    </row>
    <row r="265" spans="1:6" x14ac:dyDescent="0.2">
      <c r="A265" s="187"/>
      <c r="B265" s="188"/>
      <c r="C265" s="82"/>
      <c r="D265" s="255"/>
      <c r="E265" s="91"/>
      <c r="F265" s="91"/>
    </row>
    <row r="266" spans="1:6" x14ac:dyDescent="0.2">
      <c r="A266" s="244">
        <v>4.4000000000000004</v>
      </c>
      <c r="B266" s="385" t="s">
        <v>44</v>
      </c>
      <c r="C266" s="82"/>
      <c r="D266" s="255"/>
      <c r="E266" s="91"/>
      <c r="F266" s="91"/>
    </row>
    <row r="267" spans="1:6" ht="25.5" x14ac:dyDescent="0.2">
      <c r="A267" s="187" t="s">
        <v>45</v>
      </c>
      <c r="B267" s="248" t="s">
        <v>287</v>
      </c>
      <c r="C267" s="82"/>
      <c r="D267" s="255"/>
      <c r="E267" s="91"/>
      <c r="F267" s="91"/>
    </row>
    <row r="268" spans="1:6" ht="25.5" x14ac:dyDescent="0.2">
      <c r="A268" s="238">
        <v>1</v>
      </c>
      <c r="B268" s="386" t="s">
        <v>204</v>
      </c>
      <c r="C268" s="82" t="s">
        <v>13</v>
      </c>
      <c r="D268" s="117">
        <v>289.64999999999998</v>
      </c>
      <c r="E268" s="82"/>
      <c r="F268" s="91"/>
    </row>
    <row r="269" spans="1:6" x14ac:dyDescent="0.2">
      <c r="A269" s="238"/>
      <c r="B269" s="386"/>
      <c r="C269" s="82"/>
      <c r="D269" s="255"/>
      <c r="E269" s="82"/>
      <c r="F269" s="91"/>
    </row>
    <row r="270" spans="1:6" x14ac:dyDescent="0.2">
      <c r="A270" s="238"/>
      <c r="B270" s="386"/>
      <c r="C270" s="82"/>
      <c r="D270" s="255"/>
      <c r="E270" s="82"/>
      <c r="F270" s="91"/>
    </row>
    <row r="271" spans="1:6" x14ac:dyDescent="0.2">
      <c r="A271" s="238"/>
      <c r="B271" s="386"/>
      <c r="C271" s="82"/>
      <c r="D271" s="255"/>
      <c r="E271" s="82"/>
      <c r="F271" s="91"/>
    </row>
    <row r="272" spans="1:6" x14ac:dyDescent="0.2">
      <c r="A272" s="238"/>
      <c r="B272" s="386"/>
      <c r="C272" s="82"/>
      <c r="D272" s="255"/>
      <c r="E272" s="82"/>
      <c r="F272" s="91"/>
    </row>
    <row r="273" spans="1:6" x14ac:dyDescent="0.2">
      <c r="A273" s="238"/>
      <c r="B273" s="248"/>
      <c r="C273" s="82"/>
      <c r="D273" s="255"/>
      <c r="E273" s="91"/>
      <c r="F273" s="91"/>
    </row>
    <row r="274" spans="1:6" x14ac:dyDescent="0.2">
      <c r="A274" s="361"/>
      <c r="B274" s="362" t="s">
        <v>23</v>
      </c>
      <c r="C274" s="363"/>
      <c r="D274" s="387"/>
      <c r="E274" s="365"/>
      <c r="F274" s="365"/>
    </row>
    <row r="275" spans="1:6" s="367" customFormat="1" ht="14.25" customHeight="1" x14ac:dyDescent="0.2">
      <c r="A275" s="337"/>
      <c r="B275" s="362" t="s">
        <v>24</v>
      </c>
      <c r="C275" s="338"/>
      <c r="D275" s="388"/>
      <c r="E275" s="366"/>
      <c r="F275" s="366"/>
    </row>
    <row r="276" spans="1:6" ht="14.25" customHeight="1" x14ac:dyDescent="0.2">
      <c r="A276" s="187"/>
      <c r="B276" s="344" t="s">
        <v>133</v>
      </c>
      <c r="C276" s="82"/>
      <c r="D276" s="255"/>
      <c r="E276" s="91"/>
      <c r="F276" s="91"/>
    </row>
    <row r="277" spans="1:6" x14ac:dyDescent="0.2">
      <c r="A277" s="187"/>
      <c r="B277" s="344" t="s">
        <v>72</v>
      </c>
      <c r="C277" s="82"/>
      <c r="D277" s="255"/>
      <c r="E277" s="91"/>
      <c r="F277" s="91"/>
    </row>
    <row r="278" spans="1:6" x14ac:dyDescent="0.2">
      <c r="A278" s="187"/>
      <c r="B278" s="115"/>
      <c r="C278" s="82"/>
      <c r="D278" s="255"/>
      <c r="E278" s="91"/>
      <c r="F278" s="91"/>
    </row>
    <row r="279" spans="1:6" x14ac:dyDescent="0.2">
      <c r="A279" s="244">
        <v>5.0999999999999996</v>
      </c>
      <c r="B279" s="347" t="s">
        <v>41</v>
      </c>
      <c r="C279" s="82"/>
      <c r="D279" s="255"/>
      <c r="E279" s="91"/>
      <c r="F279" s="91"/>
    </row>
    <row r="280" spans="1:6" ht="51" x14ac:dyDescent="0.2">
      <c r="A280" s="187"/>
      <c r="B280" s="108" t="s">
        <v>51</v>
      </c>
      <c r="C280" s="82"/>
      <c r="D280" s="255"/>
      <c r="E280" s="82"/>
      <c r="F280" s="91"/>
    </row>
    <row r="281" spans="1:6" x14ac:dyDescent="0.2">
      <c r="A281" s="187"/>
      <c r="B281" s="108" t="s">
        <v>612</v>
      </c>
      <c r="C281" s="82"/>
      <c r="D281" s="255"/>
      <c r="E281" s="82"/>
      <c r="F281" s="91"/>
    </row>
    <row r="282" spans="1:6" x14ac:dyDescent="0.2">
      <c r="A282" s="187"/>
      <c r="B282" s="243"/>
      <c r="C282" s="82"/>
      <c r="D282" s="255"/>
      <c r="E282" s="91"/>
      <c r="F282" s="91"/>
    </row>
    <row r="283" spans="1:6" x14ac:dyDescent="0.2">
      <c r="A283" s="244">
        <v>5.2</v>
      </c>
      <c r="B283" s="347" t="s">
        <v>237</v>
      </c>
      <c r="C283" s="82"/>
      <c r="D283" s="255"/>
      <c r="E283" s="91"/>
      <c r="F283" s="91"/>
    </row>
    <row r="284" spans="1:6" x14ac:dyDescent="0.2">
      <c r="A284" s="238" t="s">
        <v>352</v>
      </c>
      <c r="B284" s="112" t="s">
        <v>289</v>
      </c>
      <c r="C284" s="82" t="s">
        <v>36</v>
      </c>
      <c r="D284" s="117">
        <v>829.9</v>
      </c>
      <c r="E284" s="82"/>
      <c r="F284" s="91"/>
    </row>
    <row r="285" spans="1:6" x14ac:dyDescent="0.2">
      <c r="A285" s="238" t="s">
        <v>593</v>
      </c>
      <c r="B285" s="112" t="s">
        <v>548</v>
      </c>
      <c r="C285" s="82" t="s">
        <v>36</v>
      </c>
      <c r="D285" s="117">
        <v>32.119999999999997</v>
      </c>
      <c r="E285" s="82"/>
      <c r="F285" s="91"/>
    </row>
    <row r="286" spans="1:6" x14ac:dyDescent="0.2">
      <c r="A286" s="238" t="s">
        <v>630</v>
      </c>
      <c r="B286" s="112" t="s">
        <v>549</v>
      </c>
      <c r="C286" s="82" t="s">
        <v>36</v>
      </c>
      <c r="D286" s="117">
        <v>6.3</v>
      </c>
      <c r="E286" s="82"/>
      <c r="F286" s="91"/>
    </row>
    <row r="287" spans="1:6" x14ac:dyDescent="0.2">
      <c r="A287" s="238" t="s">
        <v>631</v>
      </c>
      <c r="B287" s="112" t="s">
        <v>550</v>
      </c>
      <c r="C287" s="82" t="s">
        <v>36</v>
      </c>
      <c r="D287" s="117">
        <v>35.93</v>
      </c>
      <c r="E287" s="82"/>
      <c r="F287" s="91"/>
    </row>
    <row r="288" spans="1:6" x14ac:dyDescent="0.2">
      <c r="A288" s="238" t="s">
        <v>632</v>
      </c>
      <c r="B288" s="112" t="s">
        <v>205</v>
      </c>
      <c r="C288" s="82" t="s">
        <v>36</v>
      </c>
      <c r="D288" s="117">
        <v>554.79</v>
      </c>
      <c r="E288" s="82"/>
      <c r="F288" s="91"/>
    </row>
    <row r="289" spans="1:6" x14ac:dyDescent="0.2">
      <c r="A289" s="238" t="s">
        <v>633</v>
      </c>
      <c r="B289" s="112" t="s">
        <v>236</v>
      </c>
      <c r="C289" s="82" t="s">
        <v>36</v>
      </c>
      <c r="D289" s="117">
        <v>73.900000000000006</v>
      </c>
      <c r="E289" s="82"/>
      <c r="F289" s="91"/>
    </row>
    <row r="290" spans="1:6" x14ac:dyDescent="0.2">
      <c r="A290" s="238" t="s">
        <v>634</v>
      </c>
      <c r="B290" s="112" t="s">
        <v>501</v>
      </c>
      <c r="C290" s="82" t="s">
        <v>36</v>
      </c>
      <c r="D290" s="117">
        <v>128.30000000000001</v>
      </c>
      <c r="E290" s="82"/>
      <c r="F290" s="91"/>
    </row>
    <row r="291" spans="1:6" x14ac:dyDescent="0.2">
      <c r="A291" s="187"/>
      <c r="B291" s="350"/>
      <c r="C291" s="82"/>
      <c r="D291" s="255"/>
      <c r="E291" s="91"/>
      <c r="F291" s="91"/>
    </row>
    <row r="292" spans="1:6" x14ac:dyDescent="0.2">
      <c r="A292" s="187"/>
      <c r="B292" s="350"/>
      <c r="C292" s="82"/>
      <c r="D292" s="255"/>
      <c r="E292" s="91"/>
      <c r="F292" s="91"/>
    </row>
    <row r="293" spans="1:6" x14ac:dyDescent="0.2">
      <c r="A293" s="244">
        <v>5.3</v>
      </c>
      <c r="B293" s="347" t="s">
        <v>262</v>
      </c>
      <c r="C293" s="82"/>
      <c r="D293" s="255"/>
      <c r="E293" s="91"/>
      <c r="F293" s="91"/>
    </row>
    <row r="294" spans="1:6" ht="63.75" x14ac:dyDescent="0.2">
      <c r="A294" s="238" t="s">
        <v>354</v>
      </c>
      <c r="B294" s="130" t="s">
        <v>536</v>
      </c>
      <c r="C294" s="82" t="s">
        <v>2</v>
      </c>
      <c r="D294" s="117">
        <v>12</v>
      </c>
      <c r="E294" s="91"/>
      <c r="F294" s="91"/>
    </row>
    <row r="295" spans="1:6" x14ac:dyDescent="0.2">
      <c r="A295" s="187"/>
      <c r="B295" s="350"/>
      <c r="C295" s="82"/>
      <c r="D295" s="255"/>
      <c r="E295" s="91"/>
      <c r="F295" s="91"/>
    </row>
    <row r="296" spans="1:6" x14ac:dyDescent="0.2">
      <c r="A296" s="244">
        <v>5.4</v>
      </c>
      <c r="B296" s="347" t="s">
        <v>288</v>
      </c>
      <c r="C296" s="82"/>
      <c r="D296" s="255"/>
      <c r="E296" s="91"/>
      <c r="F296" s="91"/>
    </row>
    <row r="297" spans="1:6" x14ac:dyDescent="0.2">
      <c r="A297" s="238" t="s">
        <v>635</v>
      </c>
      <c r="B297" s="130" t="s">
        <v>502</v>
      </c>
      <c r="C297" s="82" t="s">
        <v>36</v>
      </c>
      <c r="D297" s="117">
        <v>3.8</v>
      </c>
      <c r="E297" s="91"/>
      <c r="F297" s="91"/>
    </row>
    <row r="298" spans="1:6" x14ac:dyDescent="0.2">
      <c r="A298" s="238" t="s">
        <v>636</v>
      </c>
      <c r="B298" s="130" t="s">
        <v>290</v>
      </c>
      <c r="C298" s="82" t="s">
        <v>10</v>
      </c>
      <c r="D298" s="117">
        <v>1</v>
      </c>
      <c r="E298" s="91"/>
      <c r="F298" s="91"/>
    </row>
    <row r="299" spans="1:6" x14ac:dyDescent="0.2">
      <c r="A299" s="187"/>
      <c r="B299" s="350"/>
      <c r="C299" s="82"/>
      <c r="D299" s="255"/>
      <c r="E299" s="91"/>
      <c r="F299" s="91"/>
    </row>
    <row r="300" spans="1:6" x14ac:dyDescent="0.2">
      <c r="A300" s="187"/>
      <c r="B300" s="350"/>
      <c r="C300" s="82"/>
      <c r="D300" s="255"/>
      <c r="E300" s="91"/>
      <c r="F300" s="91"/>
    </row>
    <row r="301" spans="1:6" x14ac:dyDescent="0.2">
      <c r="A301" s="244">
        <v>5.5</v>
      </c>
      <c r="B301" s="347" t="s">
        <v>613</v>
      </c>
      <c r="C301" s="82"/>
      <c r="D301" s="255"/>
      <c r="E301" s="91"/>
      <c r="F301" s="91"/>
    </row>
    <row r="302" spans="1:6" ht="51" x14ac:dyDescent="0.2">
      <c r="A302" s="238" t="s">
        <v>637</v>
      </c>
      <c r="B302" s="389" t="s">
        <v>614</v>
      </c>
      <c r="C302" s="82" t="s">
        <v>36</v>
      </c>
      <c r="D302" s="117">
        <v>4</v>
      </c>
      <c r="E302" s="91"/>
      <c r="F302" s="91"/>
    </row>
    <row r="303" spans="1:6" ht="63.75" x14ac:dyDescent="0.2">
      <c r="A303" s="238" t="s">
        <v>638</v>
      </c>
      <c r="B303" s="389" t="s">
        <v>615</v>
      </c>
      <c r="C303" s="82" t="s">
        <v>2</v>
      </c>
      <c r="D303" s="117">
        <v>4</v>
      </c>
      <c r="E303" s="91"/>
      <c r="F303" s="91"/>
    </row>
    <row r="304" spans="1:6" x14ac:dyDescent="0.2">
      <c r="A304" s="187"/>
      <c r="B304" s="350"/>
      <c r="C304" s="82"/>
      <c r="D304" s="255"/>
      <c r="E304" s="91"/>
      <c r="F304" s="91"/>
    </row>
    <row r="305" spans="1:6" x14ac:dyDescent="0.2">
      <c r="A305" s="244">
        <v>5.6</v>
      </c>
      <c r="B305" s="347" t="s">
        <v>540</v>
      </c>
      <c r="C305" s="82"/>
      <c r="D305" s="255"/>
      <c r="E305" s="91"/>
      <c r="F305" s="91"/>
    </row>
    <row r="306" spans="1:6" x14ac:dyDescent="0.2">
      <c r="A306" s="238" t="s">
        <v>639</v>
      </c>
      <c r="B306" s="350" t="s">
        <v>541</v>
      </c>
      <c r="C306" s="82" t="s">
        <v>36</v>
      </c>
      <c r="D306" s="117">
        <v>6.75</v>
      </c>
      <c r="E306" s="91"/>
      <c r="F306" s="91"/>
    </row>
    <row r="307" spans="1:6" x14ac:dyDescent="0.2">
      <c r="A307" s="187"/>
      <c r="B307" s="350"/>
      <c r="C307" s="82"/>
      <c r="D307" s="255"/>
      <c r="E307" s="91"/>
      <c r="F307" s="91"/>
    </row>
    <row r="308" spans="1:6" x14ac:dyDescent="0.2">
      <c r="A308" s="244">
        <v>5.7</v>
      </c>
      <c r="B308" s="347" t="s">
        <v>535</v>
      </c>
      <c r="C308" s="82"/>
      <c r="D308" s="255"/>
      <c r="E308" s="91"/>
      <c r="F308" s="91"/>
    </row>
    <row r="309" spans="1:6" ht="38.25" x14ac:dyDescent="0.2">
      <c r="A309" s="238" t="s">
        <v>640</v>
      </c>
      <c r="B309" s="130" t="s">
        <v>713</v>
      </c>
      <c r="C309" s="82" t="s">
        <v>36</v>
      </c>
      <c r="D309" s="117">
        <v>4.4800000000000004</v>
      </c>
      <c r="E309" s="91"/>
      <c r="F309" s="91"/>
    </row>
    <row r="310" spans="1:6" ht="38.25" x14ac:dyDescent="0.2">
      <c r="A310" s="238" t="s">
        <v>641</v>
      </c>
      <c r="B310" s="130" t="s">
        <v>716</v>
      </c>
      <c r="C310" s="82" t="s">
        <v>36</v>
      </c>
      <c r="D310" s="117">
        <v>7.7</v>
      </c>
      <c r="E310" s="91"/>
      <c r="F310" s="91"/>
    </row>
    <row r="311" spans="1:6" x14ac:dyDescent="0.2">
      <c r="A311" s="187"/>
      <c r="B311" s="350"/>
      <c r="C311" s="82"/>
      <c r="D311" s="255"/>
      <c r="E311" s="91"/>
      <c r="F311" s="91"/>
    </row>
    <row r="312" spans="1:6" x14ac:dyDescent="0.2">
      <c r="A312" s="244">
        <v>5.8</v>
      </c>
      <c r="B312" s="347" t="s">
        <v>547</v>
      </c>
      <c r="C312" s="82"/>
      <c r="D312" s="255"/>
      <c r="E312" s="91"/>
      <c r="F312" s="91"/>
    </row>
    <row r="313" spans="1:6" ht="25.5" x14ac:dyDescent="0.2">
      <c r="A313" s="238" t="s">
        <v>642</v>
      </c>
      <c r="B313" s="389" t="s">
        <v>629</v>
      </c>
      <c r="C313" s="82" t="s">
        <v>10</v>
      </c>
      <c r="D313" s="117">
        <v>1</v>
      </c>
      <c r="E313" s="91"/>
      <c r="F313" s="91"/>
    </row>
    <row r="314" spans="1:6" ht="38.25" x14ac:dyDescent="0.2">
      <c r="A314" s="238" t="s">
        <v>643</v>
      </c>
      <c r="B314" s="389" t="s">
        <v>717</v>
      </c>
      <c r="C314" s="82" t="s">
        <v>10</v>
      </c>
      <c r="D314" s="117">
        <v>1</v>
      </c>
      <c r="E314" s="91"/>
      <c r="F314" s="91"/>
    </row>
    <row r="315" spans="1:6" x14ac:dyDescent="0.2">
      <c r="A315" s="187"/>
      <c r="B315" s="350"/>
      <c r="C315" s="82"/>
      <c r="D315" s="255"/>
      <c r="E315" s="91"/>
      <c r="F315" s="91"/>
    </row>
    <row r="316" spans="1:6" x14ac:dyDescent="0.2">
      <c r="A316" s="187" t="s">
        <v>764</v>
      </c>
      <c r="B316" s="278" t="s">
        <v>763</v>
      </c>
      <c r="C316" s="82" t="s">
        <v>80</v>
      </c>
      <c r="D316" s="117">
        <v>1</v>
      </c>
      <c r="E316" s="91"/>
      <c r="F316" s="91"/>
    </row>
    <row r="317" spans="1:6" x14ac:dyDescent="0.2">
      <c r="A317" s="187"/>
      <c r="B317" s="350"/>
      <c r="C317" s="82"/>
      <c r="D317" s="117"/>
      <c r="E317" s="91"/>
      <c r="F317" s="91"/>
    </row>
    <row r="318" spans="1:6" ht="25.5" x14ac:dyDescent="0.2">
      <c r="A318" s="187" t="s">
        <v>765</v>
      </c>
      <c r="B318" s="278" t="s">
        <v>762</v>
      </c>
      <c r="C318" s="82" t="s">
        <v>80</v>
      </c>
      <c r="D318" s="117">
        <v>1</v>
      </c>
      <c r="E318" s="91"/>
      <c r="F318" s="91"/>
    </row>
    <row r="319" spans="1:6" x14ac:dyDescent="0.2">
      <c r="A319" s="187"/>
      <c r="B319" s="350"/>
      <c r="C319" s="82"/>
      <c r="D319" s="117"/>
      <c r="E319" s="91"/>
      <c r="F319" s="91"/>
    </row>
    <row r="320" spans="1:6" ht="14.25" customHeight="1" x14ac:dyDescent="0.2">
      <c r="A320" s="187"/>
      <c r="B320" s="350"/>
      <c r="C320" s="82"/>
      <c r="D320" s="117"/>
      <c r="E320" s="91"/>
      <c r="F320" s="91"/>
    </row>
    <row r="321" spans="1:6" x14ac:dyDescent="0.2">
      <c r="A321" s="187"/>
      <c r="B321" s="350"/>
      <c r="C321" s="82"/>
      <c r="D321" s="117"/>
      <c r="E321" s="91"/>
      <c r="F321" s="91"/>
    </row>
    <row r="322" spans="1:6" x14ac:dyDescent="0.2">
      <c r="A322" s="187"/>
      <c r="B322" s="350"/>
      <c r="C322" s="82"/>
      <c r="D322" s="255"/>
      <c r="E322" s="91"/>
      <c r="F322" s="91"/>
    </row>
    <row r="323" spans="1:6" x14ac:dyDescent="0.2">
      <c r="A323" s="187"/>
      <c r="B323" s="350"/>
      <c r="C323" s="82"/>
      <c r="D323" s="255"/>
      <c r="E323" s="91"/>
      <c r="F323" s="91"/>
    </row>
    <row r="324" spans="1:6" x14ac:dyDescent="0.2">
      <c r="A324" s="187"/>
      <c r="B324" s="350"/>
      <c r="C324" s="82"/>
      <c r="D324" s="255"/>
      <c r="E324" s="91"/>
      <c r="F324" s="91"/>
    </row>
    <row r="325" spans="1:6" x14ac:dyDescent="0.2">
      <c r="A325" s="187"/>
      <c r="B325" s="350"/>
      <c r="C325" s="82"/>
      <c r="D325" s="255"/>
      <c r="E325" s="91"/>
      <c r="F325" s="91"/>
    </row>
    <row r="326" spans="1:6" x14ac:dyDescent="0.2">
      <c r="A326" s="361"/>
      <c r="B326" s="362" t="s">
        <v>206</v>
      </c>
      <c r="C326" s="363"/>
      <c r="D326" s="387"/>
      <c r="E326" s="365"/>
      <c r="F326" s="365"/>
    </row>
    <row r="327" spans="1:6" s="367" customFormat="1" x14ac:dyDescent="0.2">
      <c r="A327" s="337"/>
      <c r="B327" s="362" t="s">
        <v>25</v>
      </c>
      <c r="C327" s="338"/>
      <c r="D327" s="388"/>
      <c r="E327" s="366"/>
      <c r="F327" s="366"/>
    </row>
    <row r="328" spans="1:6" x14ac:dyDescent="0.2">
      <c r="A328" s="187"/>
      <c r="B328" s="344" t="s">
        <v>89</v>
      </c>
      <c r="C328" s="82"/>
      <c r="D328" s="255"/>
      <c r="E328" s="91"/>
      <c r="F328" s="91"/>
    </row>
    <row r="329" spans="1:6" x14ac:dyDescent="0.2">
      <c r="A329" s="187"/>
      <c r="B329" s="344" t="s">
        <v>74</v>
      </c>
      <c r="C329" s="82"/>
      <c r="D329" s="255"/>
      <c r="E329" s="91"/>
      <c r="F329" s="91"/>
    </row>
    <row r="330" spans="1:6" x14ac:dyDescent="0.2">
      <c r="A330" s="187"/>
      <c r="B330" s="350"/>
      <c r="C330" s="82"/>
      <c r="D330" s="255"/>
      <c r="E330" s="91"/>
      <c r="F330" s="91"/>
    </row>
    <row r="331" spans="1:6" x14ac:dyDescent="0.2">
      <c r="A331" s="244">
        <v>6.1</v>
      </c>
      <c r="B331" s="347" t="s">
        <v>41</v>
      </c>
      <c r="C331" s="82"/>
      <c r="D331" s="255"/>
      <c r="E331" s="91"/>
      <c r="F331" s="91"/>
    </row>
    <row r="332" spans="1:6" ht="41.25" customHeight="1" x14ac:dyDescent="0.2">
      <c r="A332" s="187"/>
      <c r="B332" s="108" t="s">
        <v>75</v>
      </c>
      <c r="C332" s="82"/>
      <c r="D332" s="255"/>
      <c r="E332" s="82"/>
      <c r="F332" s="91"/>
    </row>
    <row r="333" spans="1:6" x14ac:dyDescent="0.2">
      <c r="A333" s="187"/>
      <c r="B333" s="112"/>
      <c r="C333" s="82"/>
      <c r="D333" s="255"/>
      <c r="E333" s="91"/>
      <c r="F333" s="91"/>
    </row>
    <row r="334" spans="1:6" x14ac:dyDescent="0.2">
      <c r="A334" s="244">
        <v>6.2</v>
      </c>
      <c r="B334" s="347" t="s">
        <v>207</v>
      </c>
      <c r="C334" s="82"/>
      <c r="D334" s="255"/>
      <c r="E334" s="91"/>
      <c r="F334" s="91"/>
    </row>
    <row r="335" spans="1:6" ht="25.5" x14ac:dyDescent="0.2">
      <c r="A335" s="238" t="s">
        <v>644</v>
      </c>
      <c r="B335" s="188" t="s">
        <v>532</v>
      </c>
      <c r="C335" s="82" t="s">
        <v>13</v>
      </c>
      <c r="D335" s="117">
        <v>446.35</v>
      </c>
      <c r="E335" s="82"/>
      <c r="F335" s="91"/>
    </row>
    <row r="336" spans="1:6" x14ac:dyDescent="0.2">
      <c r="A336" s="187"/>
      <c r="B336" s="390"/>
      <c r="C336" s="82"/>
      <c r="D336" s="255"/>
      <c r="E336" s="91"/>
      <c r="F336" s="91"/>
    </row>
    <row r="337" spans="1:6" x14ac:dyDescent="0.2">
      <c r="A337" s="244">
        <v>6.3</v>
      </c>
      <c r="B337" s="391" t="s">
        <v>208</v>
      </c>
      <c r="C337" s="82"/>
      <c r="D337" s="255"/>
      <c r="E337" s="91"/>
      <c r="F337" s="91"/>
    </row>
    <row r="338" spans="1:6" x14ac:dyDescent="0.2">
      <c r="A338" s="238" t="s">
        <v>645</v>
      </c>
      <c r="B338" s="188" t="s">
        <v>728</v>
      </c>
      <c r="C338" s="82" t="s">
        <v>36</v>
      </c>
      <c r="D338" s="117">
        <v>43</v>
      </c>
      <c r="E338" s="82"/>
      <c r="F338" s="91"/>
    </row>
    <row r="339" spans="1:6" x14ac:dyDescent="0.2">
      <c r="A339" s="238" t="s">
        <v>646</v>
      </c>
      <c r="B339" s="390" t="s">
        <v>221</v>
      </c>
      <c r="C339" s="82" t="s">
        <v>36</v>
      </c>
      <c r="D339" s="117">
        <v>13.71</v>
      </c>
      <c r="E339" s="82"/>
      <c r="F339" s="91"/>
    </row>
    <row r="340" spans="1:6" x14ac:dyDescent="0.2">
      <c r="A340" s="238" t="s">
        <v>730</v>
      </c>
      <c r="B340" s="390" t="s">
        <v>729</v>
      </c>
      <c r="C340" s="82" t="s">
        <v>36</v>
      </c>
      <c r="D340" s="117">
        <v>44.96</v>
      </c>
      <c r="E340" s="82"/>
      <c r="F340" s="91"/>
    </row>
    <row r="341" spans="1:6" x14ac:dyDescent="0.2">
      <c r="A341" s="244"/>
      <c r="B341" s="384"/>
      <c r="C341" s="82"/>
      <c r="D341" s="255"/>
      <c r="E341" s="91"/>
      <c r="F341" s="91"/>
    </row>
    <row r="342" spans="1:6" x14ac:dyDescent="0.2">
      <c r="A342" s="244">
        <v>6.4</v>
      </c>
      <c r="B342" s="347" t="s">
        <v>76</v>
      </c>
      <c r="C342" s="82"/>
      <c r="D342" s="255"/>
      <c r="E342" s="82"/>
      <c r="F342" s="91"/>
    </row>
    <row r="343" spans="1:6" ht="51" x14ac:dyDescent="0.2">
      <c r="A343" s="238"/>
      <c r="B343" s="108" t="s">
        <v>77</v>
      </c>
      <c r="C343" s="116"/>
      <c r="D343" s="255"/>
      <c r="E343" s="82"/>
      <c r="F343" s="91"/>
    </row>
    <row r="344" spans="1:6" x14ac:dyDescent="0.2">
      <c r="A344" s="238" t="s">
        <v>647</v>
      </c>
      <c r="B344" s="108" t="s">
        <v>291</v>
      </c>
      <c r="C344" s="116" t="s">
        <v>36</v>
      </c>
      <c r="D344" s="117">
        <v>128.30000000000001</v>
      </c>
      <c r="E344" s="82"/>
      <c r="F344" s="91"/>
    </row>
    <row r="345" spans="1:6" x14ac:dyDescent="0.2">
      <c r="A345" s="238"/>
      <c r="B345" s="108"/>
      <c r="C345" s="82"/>
      <c r="D345" s="255"/>
      <c r="E345" s="82"/>
      <c r="F345" s="91"/>
    </row>
    <row r="346" spans="1:6" x14ac:dyDescent="0.2">
      <c r="A346" s="244">
        <v>6.5</v>
      </c>
      <c r="B346" s="347" t="s">
        <v>78</v>
      </c>
      <c r="C346" s="82"/>
      <c r="D346" s="255"/>
      <c r="E346" s="82"/>
      <c r="F346" s="91"/>
    </row>
    <row r="347" spans="1:6" ht="25.5" x14ac:dyDescent="0.2">
      <c r="A347" s="238" t="s">
        <v>648</v>
      </c>
      <c r="B347" s="108" t="s">
        <v>731</v>
      </c>
      <c r="C347" s="82" t="s">
        <v>2</v>
      </c>
      <c r="D347" s="117">
        <v>18</v>
      </c>
      <c r="E347" s="82"/>
      <c r="F347" s="91"/>
    </row>
    <row r="348" spans="1:6" ht="25.5" x14ac:dyDescent="0.2">
      <c r="A348" s="238" t="s">
        <v>649</v>
      </c>
      <c r="B348" s="108" t="s">
        <v>727</v>
      </c>
      <c r="C348" s="82" t="s">
        <v>10</v>
      </c>
      <c r="D348" s="117">
        <v>1</v>
      </c>
      <c r="E348" s="82"/>
      <c r="F348" s="91"/>
    </row>
    <row r="349" spans="1:6" x14ac:dyDescent="0.2">
      <c r="A349" s="238"/>
      <c r="B349" s="108"/>
      <c r="C349" s="82"/>
      <c r="D349" s="255"/>
      <c r="E349" s="82"/>
      <c r="F349" s="91"/>
    </row>
    <row r="350" spans="1:6" x14ac:dyDescent="0.2">
      <c r="A350" s="244">
        <v>6.6</v>
      </c>
      <c r="B350" s="391" t="s">
        <v>209</v>
      </c>
      <c r="C350" s="82"/>
      <c r="D350" s="255"/>
      <c r="E350" s="91"/>
      <c r="F350" s="91"/>
    </row>
    <row r="351" spans="1:6" ht="25.5" x14ac:dyDescent="0.2">
      <c r="A351" s="238"/>
      <c r="B351" s="392" t="s">
        <v>609</v>
      </c>
      <c r="C351" s="82"/>
      <c r="D351" s="255"/>
      <c r="E351" s="91"/>
      <c r="F351" s="91"/>
    </row>
    <row r="352" spans="1:6" x14ac:dyDescent="0.2">
      <c r="A352" s="238" t="s">
        <v>650</v>
      </c>
      <c r="B352" s="248" t="s">
        <v>210</v>
      </c>
      <c r="C352" s="82" t="s">
        <v>13</v>
      </c>
      <c r="D352" s="117">
        <v>446.35</v>
      </c>
      <c r="E352" s="82"/>
      <c r="F352" s="91"/>
    </row>
    <row r="353" spans="1:6" x14ac:dyDescent="0.2">
      <c r="A353" s="238"/>
      <c r="B353" s="248"/>
      <c r="C353" s="82"/>
      <c r="D353" s="255"/>
      <c r="E353" s="91"/>
      <c r="F353" s="91"/>
    </row>
    <row r="354" spans="1:6" x14ac:dyDescent="0.2">
      <c r="A354" s="238"/>
      <c r="B354" s="248"/>
      <c r="C354" s="82"/>
      <c r="D354" s="255"/>
      <c r="E354" s="91"/>
      <c r="F354" s="91"/>
    </row>
    <row r="355" spans="1:6" x14ac:dyDescent="0.2">
      <c r="A355" s="238"/>
      <c r="B355" s="248"/>
      <c r="C355" s="82"/>
      <c r="D355" s="255"/>
      <c r="E355" s="91"/>
      <c r="F355" s="91"/>
    </row>
    <row r="356" spans="1:6" x14ac:dyDescent="0.2">
      <c r="A356" s="238"/>
      <c r="B356" s="248"/>
      <c r="C356" s="82"/>
      <c r="D356" s="255"/>
      <c r="E356" s="91"/>
      <c r="F356" s="91"/>
    </row>
    <row r="357" spans="1:6" x14ac:dyDescent="0.2">
      <c r="A357" s="238"/>
      <c r="B357" s="248"/>
      <c r="C357" s="82"/>
      <c r="D357" s="255"/>
      <c r="E357" s="91"/>
      <c r="F357" s="91"/>
    </row>
    <row r="358" spans="1:6" x14ac:dyDescent="0.2">
      <c r="A358" s="238"/>
      <c r="B358" s="248"/>
      <c r="C358" s="82"/>
      <c r="D358" s="255"/>
      <c r="E358" s="91"/>
      <c r="F358" s="91"/>
    </row>
    <row r="359" spans="1:6" x14ac:dyDescent="0.2">
      <c r="A359" s="238"/>
      <c r="B359" s="248"/>
      <c r="C359" s="82"/>
      <c r="D359" s="255"/>
      <c r="E359" s="91"/>
      <c r="F359" s="91"/>
    </row>
    <row r="360" spans="1:6" x14ac:dyDescent="0.2">
      <c r="A360" s="238"/>
      <c r="B360" s="248"/>
      <c r="C360" s="82"/>
      <c r="D360" s="255"/>
      <c r="E360" s="91"/>
      <c r="F360" s="91"/>
    </row>
    <row r="361" spans="1:6" x14ac:dyDescent="0.2">
      <c r="A361" s="238"/>
      <c r="B361" s="248"/>
      <c r="C361" s="82"/>
      <c r="D361" s="255"/>
      <c r="E361" s="91"/>
      <c r="F361" s="91"/>
    </row>
    <row r="362" spans="1:6" x14ac:dyDescent="0.2">
      <c r="A362" s="238"/>
      <c r="B362" s="248"/>
      <c r="C362" s="82"/>
      <c r="D362" s="255"/>
      <c r="E362" s="91"/>
      <c r="F362" s="91"/>
    </row>
    <row r="363" spans="1:6" x14ac:dyDescent="0.2">
      <c r="A363" s="238"/>
      <c r="B363" s="248"/>
      <c r="C363" s="82"/>
      <c r="D363" s="255"/>
      <c r="E363" s="91"/>
      <c r="F363" s="91"/>
    </row>
    <row r="364" spans="1:6" x14ac:dyDescent="0.2">
      <c r="A364" s="238"/>
      <c r="B364" s="248"/>
      <c r="C364" s="82"/>
      <c r="D364" s="255"/>
      <c r="E364" s="91"/>
      <c r="F364" s="91"/>
    </row>
    <row r="365" spans="1:6" x14ac:dyDescent="0.2">
      <c r="A365" s="238"/>
      <c r="B365" s="248"/>
      <c r="C365" s="82"/>
      <c r="D365" s="255"/>
      <c r="E365" s="91"/>
      <c r="F365" s="91"/>
    </row>
    <row r="366" spans="1:6" x14ac:dyDescent="0.2">
      <c r="A366" s="238"/>
      <c r="B366" s="248"/>
      <c r="C366" s="82"/>
      <c r="D366" s="255"/>
      <c r="E366" s="91"/>
      <c r="F366" s="91"/>
    </row>
    <row r="367" spans="1:6" x14ac:dyDescent="0.2">
      <c r="A367" s="238"/>
      <c r="B367" s="248"/>
      <c r="C367" s="82"/>
      <c r="D367" s="255"/>
      <c r="E367" s="91"/>
      <c r="F367" s="91"/>
    </row>
    <row r="368" spans="1:6" x14ac:dyDescent="0.2">
      <c r="A368" s="238"/>
      <c r="B368" s="248"/>
      <c r="C368" s="82"/>
      <c r="D368" s="255"/>
      <c r="E368" s="91"/>
      <c r="F368" s="91"/>
    </row>
    <row r="369" spans="1:6" x14ac:dyDescent="0.2">
      <c r="A369" s="238"/>
      <c r="B369" s="248"/>
      <c r="C369" s="82"/>
      <c r="D369" s="255"/>
      <c r="E369" s="91"/>
      <c r="F369" s="91"/>
    </row>
    <row r="370" spans="1:6" x14ac:dyDescent="0.2">
      <c r="A370" s="238"/>
      <c r="B370" s="248"/>
      <c r="C370" s="82"/>
      <c r="D370" s="255"/>
      <c r="E370" s="91"/>
      <c r="F370" s="91"/>
    </row>
    <row r="371" spans="1:6" x14ac:dyDescent="0.2">
      <c r="A371" s="238"/>
      <c r="B371" s="248"/>
      <c r="C371" s="82"/>
      <c r="D371" s="255"/>
      <c r="E371" s="91"/>
      <c r="F371" s="91"/>
    </row>
    <row r="372" spans="1:6" x14ac:dyDescent="0.2">
      <c r="A372" s="238"/>
      <c r="B372" s="248"/>
      <c r="C372" s="82"/>
      <c r="D372" s="255"/>
      <c r="E372" s="91"/>
      <c r="F372" s="91"/>
    </row>
    <row r="373" spans="1:6" x14ac:dyDescent="0.2">
      <c r="A373" s="238"/>
      <c r="B373" s="248"/>
      <c r="C373" s="82"/>
      <c r="D373" s="255"/>
      <c r="E373" s="91"/>
      <c r="F373" s="91"/>
    </row>
    <row r="374" spans="1:6" x14ac:dyDescent="0.2">
      <c r="A374" s="238"/>
      <c r="B374" s="248"/>
      <c r="C374" s="82"/>
      <c r="D374" s="255"/>
      <c r="E374" s="91"/>
      <c r="F374" s="91"/>
    </row>
    <row r="375" spans="1:6" x14ac:dyDescent="0.2">
      <c r="A375" s="238"/>
      <c r="B375" s="248"/>
      <c r="C375" s="82"/>
      <c r="D375" s="255"/>
      <c r="E375" s="91"/>
      <c r="F375" s="91"/>
    </row>
    <row r="376" spans="1:6" x14ac:dyDescent="0.2">
      <c r="A376" s="238"/>
      <c r="B376" s="248"/>
      <c r="C376" s="82"/>
      <c r="D376" s="255"/>
      <c r="E376" s="91"/>
      <c r="F376" s="91"/>
    </row>
    <row r="377" spans="1:6" x14ac:dyDescent="0.2">
      <c r="A377" s="238"/>
      <c r="B377" s="248"/>
      <c r="C377" s="82"/>
      <c r="D377" s="255"/>
      <c r="E377" s="91"/>
      <c r="F377" s="91"/>
    </row>
    <row r="378" spans="1:6" x14ac:dyDescent="0.2">
      <c r="A378" s="238"/>
      <c r="B378" s="248"/>
      <c r="C378" s="82"/>
      <c r="D378" s="255"/>
      <c r="E378" s="91"/>
      <c r="F378" s="91"/>
    </row>
    <row r="379" spans="1:6" x14ac:dyDescent="0.2">
      <c r="A379" s="238"/>
      <c r="B379" s="248"/>
      <c r="C379" s="82"/>
      <c r="D379" s="255"/>
      <c r="E379" s="91"/>
      <c r="F379" s="91"/>
    </row>
    <row r="380" spans="1:6" x14ac:dyDescent="0.2">
      <c r="A380" s="238"/>
      <c r="B380" s="248"/>
      <c r="C380" s="82"/>
      <c r="D380" s="255"/>
      <c r="E380" s="91"/>
      <c r="F380" s="91"/>
    </row>
    <row r="381" spans="1:6" x14ac:dyDescent="0.2">
      <c r="A381" s="238"/>
      <c r="B381" s="248"/>
      <c r="C381" s="82"/>
      <c r="D381" s="255"/>
      <c r="E381" s="91"/>
      <c r="F381" s="91"/>
    </row>
    <row r="382" spans="1:6" x14ac:dyDescent="0.2">
      <c r="A382" s="238"/>
      <c r="B382" s="248"/>
      <c r="C382" s="82"/>
      <c r="D382" s="255"/>
      <c r="E382" s="91"/>
      <c r="F382" s="91"/>
    </row>
    <row r="383" spans="1:6" x14ac:dyDescent="0.2">
      <c r="A383" s="238"/>
      <c r="B383" s="248"/>
      <c r="C383" s="82"/>
      <c r="D383" s="255"/>
      <c r="E383" s="91"/>
      <c r="F383" s="91"/>
    </row>
    <row r="384" spans="1:6" x14ac:dyDescent="0.2">
      <c r="A384" s="361"/>
      <c r="B384" s="362" t="s">
        <v>211</v>
      </c>
      <c r="C384" s="363"/>
      <c r="D384" s="387"/>
      <c r="E384" s="365"/>
      <c r="F384" s="365"/>
    </row>
    <row r="385" spans="1:6" s="367" customFormat="1" x14ac:dyDescent="0.2">
      <c r="A385" s="337"/>
      <c r="B385" s="362" t="s">
        <v>52</v>
      </c>
      <c r="C385" s="338"/>
      <c r="D385" s="388"/>
      <c r="E385" s="366"/>
      <c r="F385" s="366"/>
    </row>
    <row r="386" spans="1:6" x14ac:dyDescent="0.2">
      <c r="A386" s="244"/>
      <c r="B386" s="344" t="s">
        <v>134</v>
      </c>
      <c r="C386" s="82"/>
      <c r="D386" s="393"/>
      <c r="E386" s="115"/>
      <c r="F386" s="91"/>
    </row>
    <row r="387" spans="1:6" x14ac:dyDescent="0.2">
      <c r="A387" s="244"/>
      <c r="B387" s="344" t="s">
        <v>82</v>
      </c>
      <c r="C387" s="82"/>
      <c r="D387" s="393"/>
      <c r="E387" s="115"/>
      <c r="F387" s="91"/>
    </row>
    <row r="388" spans="1:6" x14ac:dyDescent="0.2">
      <c r="A388" s="244"/>
      <c r="B388" s="115"/>
      <c r="C388" s="82"/>
      <c r="D388" s="393"/>
      <c r="E388" s="115"/>
      <c r="F388" s="91"/>
    </row>
    <row r="389" spans="1:6" x14ac:dyDescent="0.2">
      <c r="A389" s="244">
        <v>7.1</v>
      </c>
      <c r="B389" s="245" t="s">
        <v>238</v>
      </c>
      <c r="C389" s="82"/>
      <c r="D389" s="393"/>
      <c r="E389" s="115"/>
      <c r="F389" s="91"/>
    </row>
    <row r="390" spans="1:6" ht="38.25" x14ac:dyDescent="0.2">
      <c r="A390" s="238" t="s">
        <v>678</v>
      </c>
      <c r="B390" s="108" t="s">
        <v>739</v>
      </c>
      <c r="C390" s="82" t="s">
        <v>13</v>
      </c>
      <c r="D390" s="117">
        <v>181.43</v>
      </c>
      <c r="E390" s="82"/>
      <c r="F390" s="91"/>
    </row>
    <row r="391" spans="1:6" x14ac:dyDescent="0.2">
      <c r="A391" s="238"/>
      <c r="B391" s="108"/>
      <c r="C391" s="82"/>
      <c r="D391" s="255"/>
      <c r="E391" s="82"/>
      <c r="F391" s="91"/>
    </row>
    <row r="392" spans="1:6" ht="38.25" x14ac:dyDescent="0.2">
      <c r="A392" s="238" t="s">
        <v>679</v>
      </c>
      <c r="B392" s="108" t="s">
        <v>740</v>
      </c>
      <c r="C392" s="82" t="s">
        <v>13</v>
      </c>
      <c r="D392" s="117">
        <v>61.25</v>
      </c>
      <c r="E392" s="82"/>
      <c r="F392" s="91"/>
    </row>
    <row r="393" spans="1:6" x14ac:dyDescent="0.2">
      <c r="A393" s="238"/>
      <c r="B393" s="108"/>
      <c r="C393" s="82"/>
      <c r="D393" s="255"/>
      <c r="E393" s="82"/>
      <c r="F393" s="91"/>
    </row>
    <row r="394" spans="1:6" ht="51" x14ac:dyDescent="0.2">
      <c r="A394" s="238" t="s">
        <v>680</v>
      </c>
      <c r="B394" s="108" t="s">
        <v>523</v>
      </c>
      <c r="C394" s="82" t="s">
        <v>13</v>
      </c>
      <c r="D394" s="117">
        <v>142.69999999999999</v>
      </c>
      <c r="E394" s="82"/>
      <c r="F394" s="91"/>
    </row>
    <row r="395" spans="1:6" x14ac:dyDescent="0.2">
      <c r="A395" s="187"/>
      <c r="B395" s="130"/>
      <c r="C395" s="82"/>
      <c r="D395" s="255"/>
      <c r="E395" s="91"/>
      <c r="F395" s="91"/>
    </row>
    <row r="396" spans="1:6" ht="51" x14ac:dyDescent="0.2">
      <c r="A396" s="238" t="s">
        <v>681</v>
      </c>
      <c r="B396" s="108" t="s">
        <v>522</v>
      </c>
      <c r="C396" s="82" t="s">
        <v>80</v>
      </c>
      <c r="D396" s="117">
        <v>1</v>
      </c>
      <c r="E396" s="82"/>
      <c r="F396" s="91"/>
    </row>
    <row r="397" spans="1:6" x14ac:dyDescent="0.2">
      <c r="A397" s="187"/>
      <c r="B397" s="130"/>
      <c r="C397" s="82"/>
      <c r="D397" s="255"/>
      <c r="E397" s="91"/>
      <c r="F397" s="91"/>
    </row>
    <row r="398" spans="1:6" x14ac:dyDescent="0.2">
      <c r="A398" s="244">
        <v>7.2</v>
      </c>
      <c r="B398" s="245" t="s">
        <v>533</v>
      </c>
      <c r="C398" s="82"/>
      <c r="D398" s="393"/>
      <c r="E398" s="115"/>
      <c r="F398" s="91"/>
    </row>
    <row r="399" spans="1:6" ht="25.5" x14ac:dyDescent="0.2">
      <c r="A399" s="238" t="s">
        <v>682</v>
      </c>
      <c r="B399" s="108" t="s">
        <v>534</v>
      </c>
      <c r="C399" s="82" t="s">
        <v>36</v>
      </c>
      <c r="D399" s="117">
        <v>128.30000000000001</v>
      </c>
      <c r="E399" s="82"/>
      <c r="F399" s="91"/>
    </row>
    <row r="400" spans="1:6" x14ac:dyDescent="0.2">
      <c r="A400" s="187"/>
      <c r="B400" s="130"/>
      <c r="C400" s="82"/>
      <c r="D400" s="255"/>
      <c r="E400" s="91"/>
      <c r="F400" s="91"/>
    </row>
    <row r="401" spans="1:6" x14ac:dyDescent="0.2">
      <c r="A401" s="187"/>
      <c r="B401" s="130"/>
      <c r="C401" s="82"/>
      <c r="D401" s="255"/>
      <c r="E401" s="91"/>
      <c r="F401" s="91"/>
    </row>
    <row r="402" spans="1:6" x14ac:dyDescent="0.2">
      <c r="A402" s="187"/>
      <c r="B402" s="130"/>
      <c r="C402" s="82"/>
      <c r="D402" s="255"/>
      <c r="E402" s="91"/>
      <c r="F402" s="91"/>
    </row>
    <row r="403" spans="1:6" x14ac:dyDescent="0.2">
      <c r="A403" s="187"/>
      <c r="B403" s="130"/>
      <c r="C403" s="82"/>
      <c r="D403" s="255"/>
      <c r="E403" s="91"/>
      <c r="F403" s="91"/>
    </row>
    <row r="404" spans="1:6" x14ac:dyDescent="0.2">
      <c r="A404" s="187"/>
      <c r="B404" s="130"/>
      <c r="C404" s="82"/>
      <c r="D404" s="255"/>
      <c r="E404" s="91"/>
      <c r="F404" s="91"/>
    </row>
    <row r="405" spans="1:6" x14ac:dyDescent="0.2">
      <c r="A405" s="187"/>
      <c r="B405" s="130"/>
      <c r="C405" s="82"/>
      <c r="D405" s="255"/>
      <c r="E405" s="91"/>
      <c r="F405" s="91"/>
    </row>
    <row r="406" spans="1:6" x14ac:dyDescent="0.2">
      <c r="A406" s="187"/>
      <c r="B406" s="130"/>
      <c r="C406" s="82"/>
      <c r="D406" s="255"/>
      <c r="E406" s="91"/>
      <c r="F406" s="91"/>
    </row>
    <row r="407" spans="1:6" x14ac:dyDescent="0.2">
      <c r="A407" s="187"/>
      <c r="B407" s="130"/>
      <c r="C407" s="82"/>
      <c r="D407" s="255"/>
      <c r="E407" s="91"/>
      <c r="F407" s="91"/>
    </row>
    <row r="408" spans="1:6" x14ac:dyDescent="0.2">
      <c r="A408" s="187"/>
      <c r="B408" s="130"/>
      <c r="C408" s="82"/>
      <c r="D408" s="255"/>
      <c r="E408" s="91"/>
      <c r="F408" s="91"/>
    </row>
    <row r="409" spans="1:6" x14ac:dyDescent="0.2">
      <c r="A409" s="187"/>
      <c r="B409" s="130"/>
      <c r="C409" s="82"/>
      <c r="D409" s="255"/>
      <c r="E409" s="91"/>
      <c r="F409" s="91"/>
    </row>
    <row r="410" spans="1:6" x14ac:dyDescent="0.2">
      <c r="A410" s="187"/>
      <c r="B410" s="130"/>
      <c r="C410" s="82"/>
      <c r="D410" s="255"/>
      <c r="E410" s="91"/>
      <c r="F410" s="91"/>
    </row>
    <row r="411" spans="1:6" x14ac:dyDescent="0.2">
      <c r="A411" s="187"/>
      <c r="B411" s="130"/>
      <c r="C411" s="82"/>
      <c r="D411" s="255"/>
      <c r="E411" s="91"/>
      <c r="F411" s="91"/>
    </row>
    <row r="412" spans="1:6" x14ac:dyDescent="0.2">
      <c r="A412" s="187"/>
      <c r="B412" s="394"/>
      <c r="C412" s="82"/>
      <c r="D412" s="255"/>
      <c r="E412" s="91"/>
      <c r="F412" s="91"/>
    </row>
    <row r="413" spans="1:6" x14ac:dyDescent="0.2">
      <c r="A413" s="187"/>
      <c r="B413" s="394"/>
      <c r="C413" s="82"/>
      <c r="D413" s="255"/>
      <c r="E413" s="91"/>
      <c r="F413" s="91"/>
    </row>
    <row r="414" spans="1:6" x14ac:dyDescent="0.2">
      <c r="A414" s="187"/>
      <c r="B414" s="394"/>
      <c r="C414" s="82"/>
      <c r="D414" s="255"/>
      <c r="E414" s="91"/>
      <c r="F414" s="91"/>
    </row>
    <row r="415" spans="1:6" x14ac:dyDescent="0.2">
      <c r="A415" s="187"/>
      <c r="B415" s="394"/>
      <c r="C415" s="82"/>
      <c r="D415" s="255"/>
      <c r="E415" s="91"/>
      <c r="F415" s="91"/>
    </row>
    <row r="416" spans="1:6" x14ac:dyDescent="0.2">
      <c r="A416" s="187"/>
      <c r="B416" s="394"/>
      <c r="C416" s="82"/>
      <c r="D416" s="255"/>
      <c r="E416" s="91"/>
      <c r="F416" s="91"/>
    </row>
    <row r="417" spans="1:6" x14ac:dyDescent="0.2">
      <c r="A417" s="187"/>
      <c r="B417" s="394"/>
      <c r="C417" s="82"/>
      <c r="D417" s="255"/>
      <c r="E417" s="91"/>
      <c r="F417" s="91"/>
    </row>
    <row r="418" spans="1:6" x14ac:dyDescent="0.2">
      <c r="A418" s="187"/>
      <c r="B418" s="394"/>
      <c r="C418" s="82"/>
      <c r="D418" s="255"/>
      <c r="E418" s="91"/>
      <c r="F418" s="91"/>
    </row>
    <row r="419" spans="1:6" x14ac:dyDescent="0.2">
      <c r="A419" s="187"/>
      <c r="B419" s="394"/>
      <c r="C419" s="82"/>
      <c r="D419" s="255"/>
      <c r="E419" s="91"/>
      <c r="F419" s="91"/>
    </row>
    <row r="420" spans="1:6" x14ac:dyDescent="0.2">
      <c r="A420" s="187"/>
      <c r="B420" s="394"/>
      <c r="C420" s="82"/>
      <c r="D420" s="255"/>
      <c r="E420" s="91"/>
      <c r="F420" s="91"/>
    </row>
    <row r="421" spans="1:6" x14ac:dyDescent="0.2">
      <c r="A421" s="187"/>
      <c r="B421" s="394"/>
      <c r="C421" s="82"/>
      <c r="D421" s="255"/>
      <c r="E421" s="91"/>
      <c r="F421" s="91"/>
    </row>
    <row r="422" spans="1:6" x14ac:dyDescent="0.2">
      <c r="A422" s="187"/>
      <c r="B422" s="394"/>
      <c r="C422" s="82"/>
      <c r="D422" s="255"/>
      <c r="E422" s="91"/>
      <c r="F422" s="91"/>
    </row>
    <row r="423" spans="1:6" x14ac:dyDescent="0.2">
      <c r="A423" s="187"/>
      <c r="B423" s="394"/>
      <c r="C423" s="82"/>
      <c r="D423" s="255"/>
      <c r="E423" s="91"/>
      <c r="F423" s="91"/>
    </row>
    <row r="424" spans="1:6" x14ac:dyDescent="0.2">
      <c r="A424" s="187"/>
      <c r="B424" s="394"/>
      <c r="C424" s="82"/>
      <c r="D424" s="255"/>
      <c r="E424" s="91"/>
      <c r="F424" s="91"/>
    </row>
    <row r="425" spans="1:6" x14ac:dyDescent="0.2">
      <c r="A425" s="187"/>
      <c r="B425" s="394"/>
      <c r="C425" s="82"/>
      <c r="D425" s="255"/>
      <c r="E425" s="91"/>
      <c r="F425" s="91"/>
    </row>
    <row r="426" spans="1:6" x14ac:dyDescent="0.2">
      <c r="A426" s="187"/>
      <c r="B426" s="394"/>
      <c r="C426" s="82"/>
      <c r="D426" s="255"/>
      <c r="E426" s="91"/>
      <c r="F426" s="91"/>
    </row>
    <row r="427" spans="1:6" x14ac:dyDescent="0.2">
      <c r="A427" s="187"/>
      <c r="B427" s="394"/>
      <c r="C427" s="82"/>
      <c r="D427" s="255"/>
      <c r="E427" s="91"/>
      <c r="F427" s="91"/>
    </row>
    <row r="428" spans="1:6" x14ac:dyDescent="0.2">
      <c r="A428" s="187"/>
      <c r="B428" s="394"/>
      <c r="C428" s="82"/>
      <c r="D428" s="255"/>
      <c r="E428" s="91"/>
      <c r="F428" s="91"/>
    </row>
    <row r="429" spans="1:6" x14ac:dyDescent="0.2">
      <c r="A429" s="187"/>
      <c r="B429" s="394"/>
      <c r="C429" s="82"/>
      <c r="D429" s="255"/>
      <c r="E429" s="91"/>
      <c r="F429" s="91"/>
    </row>
    <row r="430" spans="1:6" x14ac:dyDescent="0.2">
      <c r="A430" s="187"/>
      <c r="B430" s="394"/>
      <c r="C430" s="82"/>
      <c r="D430" s="255"/>
      <c r="E430" s="91"/>
      <c r="F430" s="91"/>
    </row>
    <row r="431" spans="1:6" x14ac:dyDescent="0.2">
      <c r="A431" s="187"/>
      <c r="B431" s="394"/>
      <c r="C431" s="82"/>
      <c r="D431" s="255"/>
      <c r="E431" s="91"/>
      <c r="F431" s="91"/>
    </row>
    <row r="432" spans="1:6" x14ac:dyDescent="0.2">
      <c r="A432" s="187"/>
      <c r="B432" s="394"/>
      <c r="C432" s="82"/>
      <c r="D432" s="255"/>
      <c r="E432" s="91"/>
      <c r="F432" s="91"/>
    </row>
    <row r="433" spans="1:6" x14ac:dyDescent="0.2">
      <c r="A433" s="187"/>
      <c r="B433" s="394"/>
      <c r="C433" s="82"/>
      <c r="D433" s="255"/>
      <c r="E433" s="91"/>
      <c r="F433" s="91"/>
    </row>
    <row r="434" spans="1:6" x14ac:dyDescent="0.2">
      <c r="A434" s="187"/>
      <c r="B434" s="394"/>
      <c r="C434" s="82"/>
      <c r="D434" s="255"/>
      <c r="E434" s="91"/>
      <c r="F434" s="91"/>
    </row>
    <row r="435" spans="1:6" x14ac:dyDescent="0.2">
      <c r="A435" s="187"/>
      <c r="B435" s="394"/>
      <c r="C435" s="82"/>
      <c r="D435" s="255"/>
      <c r="E435" s="91"/>
      <c r="F435" s="91"/>
    </row>
    <row r="436" spans="1:6" x14ac:dyDescent="0.2">
      <c r="A436" s="187"/>
      <c r="B436" s="394"/>
      <c r="C436" s="82"/>
      <c r="D436" s="255"/>
      <c r="E436" s="91"/>
      <c r="F436" s="91"/>
    </row>
    <row r="437" spans="1:6" x14ac:dyDescent="0.2">
      <c r="A437" s="187"/>
      <c r="B437" s="394"/>
      <c r="C437" s="82"/>
      <c r="D437" s="255"/>
      <c r="E437" s="91"/>
      <c r="F437" s="91"/>
    </row>
    <row r="438" spans="1:6" x14ac:dyDescent="0.2">
      <c r="A438" s="187"/>
      <c r="B438" s="395"/>
      <c r="C438" s="116"/>
      <c r="D438" s="255"/>
      <c r="E438" s="91"/>
      <c r="F438" s="91"/>
    </row>
    <row r="439" spans="1:6" x14ac:dyDescent="0.2">
      <c r="A439" s="361"/>
      <c r="B439" s="362" t="s">
        <v>499</v>
      </c>
      <c r="C439" s="363"/>
      <c r="D439" s="387"/>
      <c r="E439" s="365"/>
      <c r="F439" s="365"/>
    </row>
    <row r="440" spans="1:6" s="367" customFormat="1" x14ac:dyDescent="0.2">
      <c r="A440" s="337"/>
      <c r="B440" s="362" t="s">
        <v>26</v>
      </c>
      <c r="C440" s="338"/>
      <c r="D440" s="388"/>
      <c r="E440" s="366"/>
      <c r="F440" s="366"/>
    </row>
    <row r="441" spans="1:6" x14ac:dyDescent="0.2">
      <c r="A441" s="187"/>
      <c r="B441" s="368" t="s">
        <v>212</v>
      </c>
      <c r="C441" s="82"/>
      <c r="D441" s="255"/>
      <c r="E441" s="91"/>
      <c r="F441" s="91"/>
    </row>
    <row r="442" spans="1:6" x14ac:dyDescent="0.2">
      <c r="A442" s="187"/>
      <c r="B442" s="344" t="s">
        <v>83</v>
      </c>
      <c r="C442" s="82"/>
      <c r="D442" s="255"/>
      <c r="E442" s="91"/>
      <c r="F442" s="91"/>
    </row>
    <row r="443" spans="1:6" x14ac:dyDescent="0.2">
      <c r="A443" s="187"/>
      <c r="B443" s="115"/>
      <c r="C443" s="82"/>
      <c r="D443" s="255"/>
      <c r="E443" s="91"/>
      <c r="F443" s="91"/>
    </row>
    <row r="444" spans="1:6" x14ac:dyDescent="0.2">
      <c r="A444" s="244">
        <v>8.1</v>
      </c>
      <c r="B444" s="347" t="s">
        <v>41</v>
      </c>
      <c r="C444" s="82"/>
      <c r="D444" s="255"/>
      <c r="E444" s="91"/>
      <c r="F444" s="91"/>
    </row>
    <row r="445" spans="1:6" ht="38.25" x14ac:dyDescent="0.2">
      <c r="A445" s="187"/>
      <c r="B445" s="108" t="s">
        <v>30</v>
      </c>
      <c r="C445" s="82"/>
      <c r="D445" s="255"/>
      <c r="E445" s="91"/>
      <c r="F445" s="91"/>
    </row>
    <row r="446" spans="1:6" ht="51" x14ac:dyDescent="0.2">
      <c r="A446" s="187"/>
      <c r="B446" s="108" t="s">
        <v>84</v>
      </c>
      <c r="C446" s="82"/>
      <c r="D446" s="255"/>
      <c r="E446" s="91"/>
      <c r="F446" s="91"/>
    </row>
    <row r="447" spans="1:6" ht="25.5" x14ac:dyDescent="0.2">
      <c r="A447" s="187"/>
      <c r="B447" s="108" t="s">
        <v>518</v>
      </c>
      <c r="C447" s="82"/>
      <c r="D447" s="255"/>
      <c r="E447" s="91"/>
      <c r="F447" s="91"/>
    </row>
    <row r="448" spans="1:6" ht="25.5" x14ac:dyDescent="0.2">
      <c r="A448" s="187"/>
      <c r="B448" s="108" t="s">
        <v>85</v>
      </c>
      <c r="C448" s="82"/>
      <c r="D448" s="255"/>
      <c r="E448" s="91"/>
      <c r="F448" s="91"/>
    </row>
    <row r="449" spans="1:6" x14ac:dyDescent="0.2">
      <c r="A449" s="187"/>
      <c r="B449" s="108" t="s">
        <v>86</v>
      </c>
      <c r="C449" s="82"/>
      <c r="D449" s="255"/>
      <c r="E449" s="91"/>
      <c r="F449" s="91"/>
    </row>
    <row r="450" spans="1:6" x14ac:dyDescent="0.2">
      <c r="A450" s="187"/>
      <c r="B450" s="396"/>
      <c r="C450" s="82"/>
      <c r="D450" s="255"/>
      <c r="E450" s="91"/>
      <c r="F450" s="91"/>
    </row>
    <row r="451" spans="1:6" x14ac:dyDescent="0.2">
      <c r="A451" s="244">
        <v>8.1999999999999993</v>
      </c>
      <c r="B451" s="245" t="s">
        <v>87</v>
      </c>
      <c r="C451" s="82"/>
      <c r="D451" s="117"/>
      <c r="E451" s="91"/>
      <c r="F451" s="91"/>
    </row>
    <row r="452" spans="1:6" ht="38.25" x14ac:dyDescent="0.2">
      <c r="A452" s="187" t="s">
        <v>415</v>
      </c>
      <c r="B452" s="130" t="s">
        <v>715</v>
      </c>
      <c r="C452" s="82" t="s">
        <v>11</v>
      </c>
      <c r="D452" s="117">
        <v>4</v>
      </c>
      <c r="E452" s="91"/>
      <c r="F452" s="91"/>
    </row>
    <row r="453" spans="1:6" ht="42" customHeight="1" x14ac:dyDescent="0.2">
      <c r="A453" s="187" t="s">
        <v>416</v>
      </c>
      <c r="B453" s="331" t="s">
        <v>617</v>
      </c>
      <c r="C453" s="82" t="s">
        <v>11</v>
      </c>
      <c r="D453" s="117">
        <v>1</v>
      </c>
      <c r="E453" s="91"/>
      <c r="F453" s="91"/>
    </row>
    <row r="454" spans="1:6" ht="38.25" x14ac:dyDescent="0.2">
      <c r="A454" s="187" t="s">
        <v>618</v>
      </c>
      <c r="B454" s="130" t="s">
        <v>714</v>
      </c>
      <c r="C454" s="82" t="s">
        <v>11</v>
      </c>
      <c r="D454" s="117">
        <v>1</v>
      </c>
      <c r="E454" s="91"/>
      <c r="F454" s="91"/>
    </row>
    <row r="455" spans="1:6" x14ac:dyDescent="0.2">
      <c r="A455" s="238"/>
      <c r="B455" s="108"/>
      <c r="C455" s="82"/>
      <c r="D455" s="255"/>
      <c r="E455" s="91"/>
      <c r="F455" s="91"/>
    </row>
    <row r="456" spans="1:6" x14ac:dyDescent="0.2">
      <c r="A456" s="244">
        <v>8.3000000000000007</v>
      </c>
      <c r="B456" s="245" t="s">
        <v>88</v>
      </c>
      <c r="C456" s="82"/>
      <c r="D456" s="255"/>
      <c r="E456" s="91"/>
      <c r="F456" s="91"/>
    </row>
    <row r="457" spans="1:6" ht="25.5" x14ac:dyDescent="0.2">
      <c r="A457" s="187" t="s">
        <v>619</v>
      </c>
      <c r="B457" s="130" t="s">
        <v>616</v>
      </c>
      <c r="C457" s="82" t="s">
        <v>11</v>
      </c>
      <c r="D457" s="117">
        <v>12</v>
      </c>
      <c r="E457" s="91"/>
      <c r="F457" s="91"/>
    </row>
    <row r="458" spans="1:6" ht="25.5" x14ac:dyDescent="0.2">
      <c r="A458" s="187" t="s">
        <v>620</v>
      </c>
      <c r="B458" s="130" t="s">
        <v>735</v>
      </c>
      <c r="C458" s="82" t="s">
        <v>11</v>
      </c>
      <c r="D458" s="117">
        <v>1</v>
      </c>
      <c r="E458" s="91"/>
      <c r="F458" s="91"/>
    </row>
    <row r="459" spans="1:6" ht="25.5" x14ac:dyDescent="0.2">
      <c r="A459" s="187" t="s">
        <v>621</v>
      </c>
      <c r="B459" s="130" t="s">
        <v>769</v>
      </c>
      <c r="C459" s="82" t="s">
        <v>11</v>
      </c>
      <c r="D459" s="117">
        <v>2</v>
      </c>
      <c r="E459" s="91"/>
      <c r="F459" s="91"/>
    </row>
    <row r="460" spans="1:6" ht="25.5" x14ac:dyDescent="0.2">
      <c r="A460" s="187" t="s">
        <v>622</v>
      </c>
      <c r="B460" s="331" t="s">
        <v>736</v>
      </c>
      <c r="C460" s="82" t="s">
        <v>11</v>
      </c>
      <c r="D460" s="117">
        <v>1</v>
      </c>
      <c r="E460" s="91"/>
      <c r="F460" s="91"/>
    </row>
    <row r="461" spans="1:6" ht="25.5" x14ac:dyDescent="0.2">
      <c r="A461" s="187" t="s">
        <v>623</v>
      </c>
      <c r="B461" s="331" t="s">
        <v>768</v>
      </c>
      <c r="C461" s="82" t="s">
        <v>11</v>
      </c>
      <c r="D461" s="117">
        <v>24</v>
      </c>
      <c r="E461" s="91"/>
      <c r="F461" s="91"/>
    </row>
    <row r="462" spans="1:6" x14ac:dyDescent="0.2">
      <c r="A462" s="238"/>
      <c r="B462" s="130"/>
      <c r="C462" s="82"/>
      <c r="D462" s="117"/>
      <c r="E462" s="82"/>
      <c r="F462" s="91"/>
    </row>
    <row r="463" spans="1:6" x14ac:dyDescent="0.2">
      <c r="A463" s="238"/>
      <c r="B463" s="130"/>
      <c r="C463" s="82"/>
      <c r="D463" s="255"/>
      <c r="E463" s="82"/>
      <c r="F463" s="91"/>
    </row>
    <row r="464" spans="1:6" x14ac:dyDescent="0.2">
      <c r="A464" s="238"/>
      <c r="B464" s="130"/>
      <c r="C464" s="82"/>
      <c r="D464" s="255"/>
      <c r="E464" s="82"/>
      <c r="F464" s="91"/>
    </row>
    <row r="465" spans="1:6" x14ac:dyDescent="0.2">
      <c r="A465" s="238"/>
      <c r="B465" s="130"/>
      <c r="C465" s="82"/>
      <c r="D465" s="255"/>
      <c r="E465" s="82"/>
      <c r="F465" s="91"/>
    </row>
    <row r="466" spans="1:6" x14ac:dyDescent="0.2">
      <c r="A466" s="238"/>
      <c r="B466" s="130"/>
      <c r="C466" s="82"/>
      <c r="D466" s="255"/>
      <c r="E466" s="82"/>
      <c r="F466" s="91"/>
    </row>
    <row r="467" spans="1:6" x14ac:dyDescent="0.2">
      <c r="A467" s="238"/>
      <c r="B467" s="130"/>
      <c r="C467" s="82"/>
      <c r="D467" s="255"/>
      <c r="E467" s="82"/>
      <c r="F467" s="91"/>
    </row>
    <row r="468" spans="1:6" x14ac:dyDescent="0.2">
      <c r="A468" s="238"/>
      <c r="B468" s="130"/>
      <c r="C468" s="82"/>
      <c r="D468" s="255"/>
      <c r="E468" s="82"/>
      <c r="F468" s="91"/>
    </row>
    <row r="469" spans="1:6" x14ac:dyDescent="0.2">
      <c r="A469" s="238"/>
      <c r="B469" s="130"/>
      <c r="C469" s="82"/>
      <c r="D469" s="255"/>
      <c r="E469" s="82"/>
      <c r="F469" s="91"/>
    </row>
    <row r="470" spans="1:6" x14ac:dyDescent="0.2">
      <c r="A470" s="238"/>
      <c r="B470" s="130"/>
      <c r="C470" s="82"/>
      <c r="D470" s="255"/>
      <c r="E470" s="82"/>
      <c r="F470" s="91"/>
    </row>
    <row r="471" spans="1:6" x14ac:dyDescent="0.2">
      <c r="A471" s="238"/>
      <c r="B471" s="130"/>
      <c r="C471" s="82"/>
      <c r="D471" s="255"/>
      <c r="E471" s="82"/>
      <c r="F471" s="91"/>
    </row>
    <row r="472" spans="1:6" x14ac:dyDescent="0.2">
      <c r="A472" s="238"/>
      <c r="B472" s="130"/>
      <c r="C472" s="82"/>
      <c r="D472" s="255"/>
      <c r="E472" s="82"/>
      <c r="F472" s="91"/>
    </row>
    <row r="473" spans="1:6" x14ac:dyDescent="0.2">
      <c r="A473" s="238"/>
      <c r="B473" s="130"/>
      <c r="C473" s="82"/>
      <c r="D473" s="255"/>
      <c r="E473" s="82"/>
      <c r="F473" s="91"/>
    </row>
    <row r="474" spans="1:6" x14ac:dyDescent="0.2">
      <c r="A474" s="238"/>
      <c r="B474" s="130"/>
      <c r="C474" s="82"/>
      <c r="D474" s="255"/>
      <c r="E474" s="82"/>
      <c r="F474" s="91"/>
    </row>
    <row r="475" spans="1:6" x14ac:dyDescent="0.2">
      <c r="A475" s="238"/>
      <c r="B475" s="130"/>
      <c r="C475" s="82"/>
      <c r="D475" s="255"/>
      <c r="E475" s="82"/>
      <c r="F475" s="91"/>
    </row>
    <row r="476" spans="1:6" x14ac:dyDescent="0.2">
      <c r="A476" s="238"/>
      <c r="B476" s="130"/>
      <c r="C476" s="82"/>
      <c r="D476" s="255"/>
      <c r="E476" s="82"/>
      <c r="F476" s="91"/>
    </row>
    <row r="477" spans="1:6" x14ac:dyDescent="0.2">
      <c r="A477" s="238"/>
      <c r="B477" s="130"/>
      <c r="C477" s="82"/>
      <c r="D477" s="255"/>
      <c r="E477" s="82"/>
      <c r="F477" s="91"/>
    </row>
    <row r="478" spans="1:6" x14ac:dyDescent="0.2">
      <c r="A478" s="238"/>
      <c r="B478" s="130"/>
      <c r="C478" s="82"/>
      <c r="D478" s="255"/>
      <c r="E478" s="82"/>
      <c r="F478" s="91"/>
    </row>
    <row r="479" spans="1:6" x14ac:dyDescent="0.2">
      <c r="A479" s="238"/>
      <c r="B479" s="130"/>
      <c r="C479" s="82"/>
      <c r="D479" s="255"/>
      <c r="E479" s="82"/>
      <c r="F479" s="91"/>
    </row>
    <row r="480" spans="1:6" x14ac:dyDescent="0.2">
      <c r="A480" s="238"/>
      <c r="B480" s="130"/>
      <c r="C480" s="82"/>
      <c r="D480" s="255"/>
      <c r="E480" s="82"/>
      <c r="F480" s="91"/>
    </row>
    <row r="481" spans="1:6" x14ac:dyDescent="0.2">
      <c r="A481" s="238"/>
      <c r="B481" s="130"/>
      <c r="C481" s="82"/>
      <c r="D481" s="255"/>
      <c r="E481" s="82"/>
      <c r="F481" s="91"/>
    </row>
    <row r="482" spans="1:6" x14ac:dyDescent="0.2">
      <c r="A482" s="238"/>
      <c r="B482" s="130"/>
      <c r="C482" s="82"/>
      <c r="D482" s="255"/>
      <c r="E482" s="82"/>
      <c r="F482" s="91"/>
    </row>
    <row r="483" spans="1:6" x14ac:dyDescent="0.2">
      <c r="A483" s="238"/>
      <c r="B483" s="130"/>
      <c r="C483" s="82"/>
      <c r="D483" s="255"/>
      <c r="E483" s="82"/>
      <c r="F483" s="91"/>
    </row>
    <row r="484" spans="1:6" x14ac:dyDescent="0.2">
      <c r="A484" s="361"/>
      <c r="B484" s="362" t="s">
        <v>213</v>
      </c>
      <c r="C484" s="363"/>
      <c r="D484" s="387"/>
      <c r="E484" s="365"/>
      <c r="F484" s="365"/>
    </row>
    <row r="485" spans="1:6" s="367" customFormat="1" x14ac:dyDescent="0.2">
      <c r="A485" s="337"/>
      <c r="B485" s="362" t="s">
        <v>37</v>
      </c>
      <c r="C485" s="338"/>
      <c r="D485" s="388"/>
      <c r="E485" s="366"/>
      <c r="F485" s="366"/>
    </row>
    <row r="486" spans="1:6" x14ac:dyDescent="0.2">
      <c r="A486" s="187"/>
      <c r="B486" s="368" t="s">
        <v>135</v>
      </c>
      <c r="C486" s="82"/>
      <c r="D486" s="255"/>
      <c r="E486" s="91"/>
      <c r="F486" s="91"/>
    </row>
    <row r="487" spans="1:6" x14ac:dyDescent="0.2">
      <c r="A487" s="187"/>
      <c r="B487" s="344" t="s">
        <v>90</v>
      </c>
      <c r="C487" s="82"/>
      <c r="D487" s="255"/>
      <c r="E487" s="91"/>
      <c r="F487" s="91"/>
    </row>
    <row r="488" spans="1:6" x14ac:dyDescent="0.2">
      <c r="A488" s="351">
        <v>9.1</v>
      </c>
      <c r="B488" s="245" t="s">
        <v>41</v>
      </c>
      <c r="C488" s="82" t="s">
        <v>17</v>
      </c>
      <c r="D488" s="255"/>
      <c r="E488" s="91"/>
      <c r="F488" s="91"/>
    </row>
    <row r="489" spans="1:6" ht="63.75" x14ac:dyDescent="0.2">
      <c r="A489" s="187"/>
      <c r="B489" s="108" t="s">
        <v>91</v>
      </c>
      <c r="C489" s="82"/>
      <c r="D489" s="255"/>
      <c r="E489" s="91"/>
      <c r="F489" s="91"/>
    </row>
    <row r="490" spans="1:6" ht="25.5" x14ac:dyDescent="0.2">
      <c r="A490" s="187"/>
      <c r="B490" s="108" t="s">
        <v>27</v>
      </c>
      <c r="C490" s="82"/>
      <c r="D490" s="255"/>
      <c r="E490" s="91"/>
      <c r="F490" s="91"/>
    </row>
    <row r="491" spans="1:6" x14ac:dyDescent="0.2">
      <c r="A491" s="187"/>
      <c r="B491" s="108"/>
      <c r="C491" s="82"/>
      <c r="D491" s="255"/>
      <c r="E491" s="91"/>
      <c r="F491" s="91"/>
    </row>
    <row r="492" spans="1:6" x14ac:dyDescent="0.2">
      <c r="A492" s="244">
        <v>9.1999999999999993</v>
      </c>
      <c r="B492" s="352" t="s">
        <v>50</v>
      </c>
      <c r="C492" s="82"/>
      <c r="D492" s="117"/>
      <c r="E492" s="91"/>
      <c r="F492" s="91"/>
    </row>
    <row r="493" spans="1:6" ht="28.5" customHeight="1" x14ac:dyDescent="0.2">
      <c r="A493" s="238" t="s">
        <v>214</v>
      </c>
      <c r="B493" s="108" t="s">
        <v>92</v>
      </c>
      <c r="C493" s="82" t="s">
        <v>13</v>
      </c>
      <c r="D493" s="117">
        <v>341.04</v>
      </c>
      <c r="E493" s="82"/>
      <c r="F493" s="91"/>
    </row>
    <row r="494" spans="1:6" x14ac:dyDescent="0.2">
      <c r="A494" s="238"/>
      <c r="B494" s="108"/>
      <c r="C494" s="82"/>
      <c r="D494" s="117"/>
      <c r="E494" s="91"/>
      <c r="F494" s="91"/>
    </row>
    <row r="495" spans="1:6" ht="38.25" x14ac:dyDescent="0.2">
      <c r="A495" s="187" t="s">
        <v>53</v>
      </c>
      <c r="B495" s="108" t="s">
        <v>93</v>
      </c>
      <c r="C495" s="82" t="s">
        <v>13</v>
      </c>
      <c r="D495" s="117">
        <v>262.72000000000003</v>
      </c>
      <c r="E495" s="82"/>
      <c r="F495" s="91"/>
    </row>
    <row r="496" spans="1:6" x14ac:dyDescent="0.2">
      <c r="A496" s="238"/>
      <c r="B496" s="108"/>
      <c r="C496" s="82"/>
      <c r="D496" s="117"/>
      <c r="E496" s="91"/>
      <c r="F496" s="91"/>
    </row>
    <row r="497" spans="1:6" ht="38.25" x14ac:dyDescent="0.2">
      <c r="A497" s="238" t="s">
        <v>39</v>
      </c>
      <c r="B497" s="108" t="s">
        <v>239</v>
      </c>
      <c r="C497" s="82" t="s">
        <v>13</v>
      </c>
      <c r="D497" s="117">
        <v>142.69999999999999</v>
      </c>
      <c r="E497" s="91"/>
      <c r="F497" s="91"/>
    </row>
    <row r="498" spans="1:6" x14ac:dyDescent="0.2">
      <c r="A498" s="238"/>
      <c r="B498" s="108"/>
      <c r="C498" s="82"/>
      <c r="D498" s="117"/>
      <c r="E498" s="91"/>
      <c r="F498" s="91"/>
    </row>
    <row r="499" spans="1:6" ht="38.25" x14ac:dyDescent="0.2">
      <c r="A499" s="238" t="s">
        <v>54</v>
      </c>
      <c r="B499" s="108" t="s">
        <v>240</v>
      </c>
      <c r="C499" s="82" t="s">
        <v>13</v>
      </c>
      <c r="D499" s="117">
        <v>242.68</v>
      </c>
      <c r="E499" s="91"/>
      <c r="F499" s="91"/>
    </row>
    <row r="500" spans="1:6" x14ac:dyDescent="0.2">
      <c r="A500" s="238"/>
      <c r="B500" s="108"/>
      <c r="C500" s="82"/>
      <c r="D500" s="255"/>
      <c r="E500" s="91"/>
      <c r="F500" s="91"/>
    </row>
    <row r="501" spans="1:6" ht="38.25" x14ac:dyDescent="0.2">
      <c r="A501" s="187" t="s">
        <v>306</v>
      </c>
      <c r="B501" s="108" t="s">
        <v>241</v>
      </c>
      <c r="C501" s="82" t="s">
        <v>80</v>
      </c>
      <c r="D501" s="117">
        <v>1</v>
      </c>
      <c r="E501" s="82"/>
      <c r="F501" s="91"/>
    </row>
    <row r="502" spans="1:6" x14ac:dyDescent="0.2">
      <c r="A502" s="187"/>
      <c r="B502" s="108"/>
      <c r="C502" s="82"/>
      <c r="D502" s="117"/>
      <c r="E502" s="91"/>
      <c r="F502" s="91"/>
    </row>
    <row r="503" spans="1:6" ht="38.25" x14ac:dyDescent="0.2">
      <c r="A503" s="187" t="s">
        <v>307</v>
      </c>
      <c r="B503" s="108" t="s">
        <v>242</v>
      </c>
      <c r="C503" s="82" t="s">
        <v>80</v>
      </c>
      <c r="D503" s="117">
        <v>1</v>
      </c>
      <c r="E503" s="82"/>
      <c r="F503" s="91"/>
    </row>
    <row r="504" spans="1:6" x14ac:dyDescent="0.2">
      <c r="A504" s="238"/>
      <c r="B504" s="108"/>
      <c r="C504" s="82"/>
      <c r="D504" s="117"/>
      <c r="E504" s="91"/>
      <c r="F504" s="91"/>
    </row>
    <row r="505" spans="1:6" ht="25.5" x14ac:dyDescent="0.2">
      <c r="A505" s="187" t="s">
        <v>308</v>
      </c>
      <c r="B505" s="108" t="s">
        <v>243</v>
      </c>
      <c r="C505" s="82" t="s">
        <v>80</v>
      </c>
      <c r="D505" s="117">
        <v>1</v>
      </c>
      <c r="E505" s="82"/>
      <c r="F505" s="91"/>
    </row>
    <row r="506" spans="1:6" x14ac:dyDescent="0.2">
      <c r="A506" s="187"/>
      <c r="B506" s="108"/>
      <c r="C506" s="82"/>
      <c r="D506" s="255"/>
      <c r="E506" s="82"/>
      <c r="F506" s="91"/>
    </row>
    <row r="507" spans="1:6" x14ac:dyDescent="0.2">
      <c r="A507" s="187"/>
      <c r="B507" s="108"/>
      <c r="C507" s="82"/>
      <c r="D507" s="255"/>
      <c r="E507" s="82"/>
      <c r="F507" s="91"/>
    </row>
    <row r="508" spans="1:6" x14ac:dyDescent="0.2">
      <c r="A508" s="187"/>
      <c r="B508" s="108"/>
      <c r="C508" s="82"/>
      <c r="D508" s="255"/>
      <c r="E508" s="82"/>
      <c r="F508" s="91"/>
    </row>
    <row r="509" spans="1:6" x14ac:dyDescent="0.2">
      <c r="A509" s="187"/>
      <c r="B509" s="108"/>
      <c r="C509" s="82"/>
      <c r="D509" s="255"/>
      <c r="E509" s="82"/>
      <c r="F509" s="91"/>
    </row>
    <row r="510" spans="1:6" x14ac:dyDescent="0.2">
      <c r="A510" s="187"/>
      <c r="B510" s="108"/>
      <c r="C510" s="82"/>
      <c r="D510" s="255"/>
      <c r="E510" s="82"/>
      <c r="F510" s="91"/>
    </row>
    <row r="511" spans="1:6" x14ac:dyDescent="0.2">
      <c r="A511" s="187"/>
      <c r="B511" s="108"/>
      <c r="C511" s="82"/>
      <c r="D511" s="255"/>
      <c r="E511" s="82"/>
      <c r="F511" s="91"/>
    </row>
    <row r="512" spans="1:6" x14ac:dyDescent="0.2">
      <c r="A512" s="187"/>
      <c r="B512" s="108"/>
      <c r="C512" s="82"/>
      <c r="D512" s="255"/>
      <c r="E512" s="82"/>
      <c r="F512" s="91"/>
    </row>
    <row r="513" spans="1:6" x14ac:dyDescent="0.2">
      <c r="A513" s="187"/>
      <c r="B513" s="108"/>
      <c r="C513" s="82"/>
      <c r="D513" s="255"/>
      <c r="E513" s="82"/>
      <c r="F513" s="91"/>
    </row>
    <row r="514" spans="1:6" x14ac:dyDescent="0.2">
      <c r="A514" s="187"/>
      <c r="B514" s="108"/>
      <c r="C514" s="82"/>
      <c r="D514" s="255"/>
      <c r="E514" s="82"/>
      <c r="F514" s="91"/>
    </row>
    <row r="515" spans="1:6" x14ac:dyDescent="0.2">
      <c r="A515" s="187"/>
      <c r="B515" s="108"/>
      <c r="C515" s="82"/>
      <c r="D515" s="255"/>
      <c r="E515" s="82"/>
      <c r="F515" s="91"/>
    </row>
    <row r="516" spans="1:6" x14ac:dyDescent="0.2">
      <c r="A516" s="187"/>
      <c r="B516" s="108"/>
      <c r="C516" s="82"/>
      <c r="D516" s="255"/>
      <c r="E516" s="82"/>
      <c r="F516" s="91"/>
    </row>
    <row r="517" spans="1:6" x14ac:dyDescent="0.2">
      <c r="A517" s="187"/>
      <c r="B517" s="108"/>
      <c r="C517" s="82"/>
      <c r="D517" s="255"/>
      <c r="E517" s="82"/>
      <c r="F517" s="91"/>
    </row>
    <row r="518" spans="1:6" x14ac:dyDescent="0.2">
      <c r="A518" s="187"/>
      <c r="B518" s="108"/>
      <c r="C518" s="82"/>
      <c r="D518" s="255"/>
      <c r="E518" s="82"/>
      <c r="F518" s="91"/>
    </row>
    <row r="519" spans="1:6" x14ac:dyDescent="0.2">
      <c r="A519" s="187"/>
      <c r="B519" s="108"/>
      <c r="C519" s="82"/>
      <c r="D519" s="255"/>
      <c r="E519" s="82"/>
      <c r="F519" s="91"/>
    </row>
    <row r="520" spans="1:6" x14ac:dyDescent="0.2">
      <c r="A520" s="187"/>
      <c r="B520" s="108"/>
      <c r="C520" s="82"/>
      <c r="D520" s="255"/>
      <c r="E520" s="82"/>
      <c r="F520" s="91"/>
    </row>
    <row r="521" spans="1:6" x14ac:dyDescent="0.2">
      <c r="A521" s="187"/>
      <c r="B521" s="108"/>
      <c r="C521" s="82"/>
      <c r="D521" s="255"/>
      <c r="E521" s="82"/>
      <c r="F521" s="91"/>
    </row>
    <row r="522" spans="1:6" x14ac:dyDescent="0.2">
      <c r="A522" s="187"/>
      <c r="B522" s="108"/>
      <c r="C522" s="82"/>
      <c r="D522" s="255"/>
      <c r="E522" s="82"/>
      <c r="F522" s="91"/>
    </row>
    <row r="523" spans="1:6" x14ac:dyDescent="0.2">
      <c r="A523" s="187"/>
      <c r="B523" s="108"/>
      <c r="C523" s="82"/>
      <c r="D523" s="255"/>
      <c r="E523" s="82"/>
      <c r="F523" s="91"/>
    </row>
    <row r="524" spans="1:6" x14ac:dyDescent="0.2">
      <c r="A524" s="187"/>
      <c r="B524" s="108"/>
      <c r="C524" s="82"/>
      <c r="D524" s="255"/>
      <c r="E524" s="82"/>
      <c r="F524" s="91"/>
    </row>
    <row r="525" spans="1:6" x14ac:dyDescent="0.2">
      <c r="A525" s="187"/>
      <c r="B525" s="108"/>
      <c r="C525" s="82"/>
      <c r="D525" s="255"/>
      <c r="E525" s="82"/>
      <c r="F525" s="91"/>
    </row>
    <row r="526" spans="1:6" x14ac:dyDescent="0.2">
      <c r="A526" s="187"/>
      <c r="B526" s="108"/>
      <c r="C526" s="82"/>
      <c r="D526" s="255"/>
      <c r="E526" s="82"/>
      <c r="F526" s="91"/>
    </row>
    <row r="527" spans="1:6" x14ac:dyDescent="0.2">
      <c r="A527" s="187"/>
      <c r="B527" s="108"/>
      <c r="C527" s="82"/>
      <c r="D527" s="255"/>
      <c r="E527" s="82"/>
      <c r="F527" s="91"/>
    </row>
    <row r="528" spans="1:6" x14ac:dyDescent="0.2">
      <c r="A528" s="187"/>
      <c r="B528" s="108"/>
      <c r="C528" s="82"/>
      <c r="D528" s="255"/>
      <c r="E528" s="82"/>
      <c r="F528" s="91"/>
    </row>
    <row r="529" spans="1:6" x14ac:dyDescent="0.2">
      <c r="A529" s="187"/>
      <c r="B529" s="108"/>
      <c r="C529" s="82"/>
      <c r="D529" s="255"/>
      <c r="E529" s="82"/>
      <c r="F529" s="91"/>
    </row>
    <row r="530" spans="1:6" x14ac:dyDescent="0.2">
      <c r="A530" s="187"/>
      <c r="B530" s="108"/>
      <c r="C530" s="82"/>
      <c r="D530" s="255"/>
      <c r="E530" s="91"/>
      <c r="F530" s="91"/>
    </row>
    <row r="531" spans="1:6" x14ac:dyDescent="0.2">
      <c r="A531" s="244"/>
      <c r="B531" s="352"/>
      <c r="C531" s="82"/>
      <c r="D531" s="255"/>
      <c r="E531" s="91"/>
      <c r="F531" s="91"/>
    </row>
    <row r="532" spans="1:6" x14ac:dyDescent="0.2">
      <c r="A532" s="361"/>
      <c r="B532" s="362" t="s">
        <v>215</v>
      </c>
      <c r="C532" s="363"/>
      <c r="D532" s="387"/>
      <c r="E532" s="365"/>
      <c r="F532" s="365"/>
    </row>
    <row r="533" spans="1:6" s="367" customFormat="1" x14ac:dyDescent="0.2">
      <c r="A533" s="337"/>
      <c r="B533" s="362" t="s">
        <v>38</v>
      </c>
      <c r="C533" s="338"/>
      <c r="D533" s="388"/>
      <c r="E533" s="366"/>
      <c r="F533" s="366"/>
    </row>
    <row r="534" spans="1:6" x14ac:dyDescent="0.2">
      <c r="A534" s="187"/>
      <c r="B534" s="368" t="s">
        <v>216</v>
      </c>
      <c r="C534" s="82"/>
      <c r="D534" s="255"/>
      <c r="E534" s="91"/>
      <c r="F534" s="91"/>
    </row>
    <row r="535" spans="1:6" x14ac:dyDescent="0.2">
      <c r="A535" s="187"/>
      <c r="B535" s="344" t="s">
        <v>94</v>
      </c>
      <c r="C535" s="82"/>
      <c r="D535" s="255"/>
      <c r="E535" s="91"/>
      <c r="F535" s="91"/>
    </row>
    <row r="536" spans="1:6" x14ac:dyDescent="0.2">
      <c r="A536" s="187"/>
      <c r="B536" s="344"/>
      <c r="C536" s="82"/>
      <c r="D536" s="255"/>
      <c r="E536" s="91"/>
      <c r="F536" s="91"/>
    </row>
    <row r="537" spans="1:6" x14ac:dyDescent="0.2">
      <c r="A537" s="244">
        <v>10.1</v>
      </c>
      <c r="B537" s="347" t="s">
        <v>41</v>
      </c>
      <c r="C537" s="82"/>
      <c r="D537" s="255"/>
      <c r="E537" s="91"/>
      <c r="F537" s="91"/>
    </row>
    <row r="538" spans="1:6" ht="38.25" x14ac:dyDescent="0.2">
      <c r="A538" s="187"/>
      <c r="B538" s="108" t="s">
        <v>35</v>
      </c>
      <c r="C538" s="82"/>
      <c r="D538" s="255"/>
      <c r="E538" s="82"/>
      <c r="F538" s="91"/>
    </row>
    <row r="539" spans="1:6" x14ac:dyDescent="0.2">
      <c r="A539" s="187"/>
      <c r="B539" s="91"/>
      <c r="C539" s="82"/>
      <c r="D539" s="255"/>
      <c r="E539" s="91"/>
      <c r="F539" s="91"/>
    </row>
    <row r="540" spans="1:6" x14ac:dyDescent="0.2">
      <c r="A540" s="244">
        <v>10.199999999999999</v>
      </c>
      <c r="B540" s="352" t="s">
        <v>244</v>
      </c>
      <c r="C540" s="82"/>
      <c r="D540" s="255"/>
      <c r="E540" s="82"/>
      <c r="F540" s="91"/>
    </row>
    <row r="541" spans="1:6" x14ac:dyDescent="0.2">
      <c r="A541" s="238" t="s">
        <v>444</v>
      </c>
      <c r="B541" s="108" t="s">
        <v>596</v>
      </c>
      <c r="C541" s="82" t="s">
        <v>13</v>
      </c>
      <c r="D541" s="117">
        <v>243.28</v>
      </c>
      <c r="E541" s="82"/>
      <c r="F541" s="91"/>
    </row>
    <row r="542" spans="1:6" ht="25.5" x14ac:dyDescent="0.2">
      <c r="A542" s="238" t="s">
        <v>447</v>
      </c>
      <c r="B542" s="108" t="s">
        <v>726</v>
      </c>
      <c r="C542" s="82" t="s">
        <v>13</v>
      </c>
      <c r="D542" s="117">
        <v>51.76</v>
      </c>
      <c r="E542" s="91"/>
      <c r="F542" s="91"/>
    </row>
    <row r="543" spans="1:6" x14ac:dyDescent="0.2">
      <c r="A543" s="187"/>
      <c r="B543" s="91"/>
      <c r="C543" s="82"/>
      <c r="D543" s="255"/>
      <c r="E543" s="91"/>
      <c r="F543" s="91"/>
    </row>
    <row r="544" spans="1:6" x14ac:dyDescent="0.2">
      <c r="A544" s="244">
        <v>10.3</v>
      </c>
      <c r="B544" s="352" t="s">
        <v>245</v>
      </c>
      <c r="C544" s="82"/>
      <c r="D544" s="117"/>
      <c r="E544" s="82"/>
      <c r="F544" s="91"/>
    </row>
    <row r="545" spans="1:6" x14ac:dyDescent="0.2">
      <c r="A545" s="238" t="s">
        <v>651</v>
      </c>
      <c r="B545" s="353" t="s">
        <v>753</v>
      </c>
      <c r="C545" s="82" t="s">
        <v>13</v>
      </c>
      <c r="D545" s="117">
        <v>52.65</v>
      </c>
      <c r="E545" s="82"/>
      <c r="F545" s="91"/>
    </row>
    <row r="546" spans="1:6" x14ac:dyDescent="0.2">
      <c r="A546" s="187"/>
      <c r="B546" s="91"/>
      <c r="C546" s="82"/>
      <c r="D546" s="255"/>
      <c r="E546" s="91"/>
      <c r="F546" s="91"/>
    </row>
    <row r="547" spans="1:6" x14ac:dyDescent="0.2">
      <c r="A547" s="244">
        <v>10.4</v>
      </c>
      <c r="B547" s="352" t="s">
        <v>269</v>
      </c>
      <c r="C547" s="82"/>
      <c r="D547" s="255"/>
      <c r="E547" s="82"/>
      <c r="F547" s="91"/>
    </row>
    <row r="548" spans="1:6" x14ac:dyDescent="0.2">
      <c r="A548" s="238" t="s">
        <v>652</v>
      </c>
      <c r="B548" s="91" t="s">
        <v>270</v>
      </c>
      <c r="C548" s="82" t="s">
        <v>13</v>
      </c>
      <c r="D548" s="117">
        <v>8.64</v>
      </c>
      <c r="E548" s="91"/>
      <c r="F548" s="91"/>
    </row>
    <row r="549" spans="1:6" x14ac:dyDescent="0.2">
      <c r="A549" s="187"/>
      <c r="B549" s="91"/>
      <c r="C549" s="82"/>
      <c r="D549" s="255"/>
      <c r="E549" s="91"/>
      <c r="F549" s="91"/>
    </row>
    <row r="550" spans="1:6" x14ac:dyDescent="0.2">
      <c r="A550" s="244">
        <v>10.5</v>
      </c>
      <c r="B550" s="352" t="s">
        <v>271</v>
      </c>
      <c r="C550" s="82"/>
      <c r="D550" s="255"/>
      <c r="E550" s="91"/>
      <c r="F550" s="91"/>
    </row>
    <row r="551" spans="1:6" x14ac:dyDescent="0.2">
      <c r="A551" s="238" t="s">
        <v>653</v>
      </c>
      <c r="B551" s="91" t="s">
        <v>292</v>
      </c>
      <c r="C551" s="82" t="s">
        <v>36</v>
      </c>
      <c r="D551" s="117">
        <v>58.5</v>
      </c>
      <c r="E551" s="91"/>
      <c r="F551" s="91"/>
    </row>
    <row r="552" spans="1:6" x14ac:dyDescent="0.2">
      <c r="A552" s="187"/>
      <c r="B552" s="91"/>
      <c r="C552" s="82"/>
      <c r="D552" s="255"/>
      <c r="E552" s="91"/>
      <c r="F552" s="91"/>
    </row>
    <row r="553" spans="1:6" x14ac:dyDescent="0.2">
      <c r="A553" s="187"/>
      <c r="B553" s="91"/>
      <c r="C553" s="82"/>
      <c r="D553" s="255"/>
      <c r="E553" s="91"/>
      <c r="F553" s="91"/>
    </row>
    <row r="554" spans="1:6" x14ac:dyDescent="0.2">
      <c r="A554" s="187"/>
      <c r="B554" s="91"/>
      <c r="C554" s="82"/>
      <c r="D554" s="255"/>
      <c r="E554" s="91"/>
      <c r="F554" s="91"/>
    </row>
    <row r="555" spans="1:6" x14ac:dyDescent="0.2">
      <c r="A555" s="187"/>
      <c r="B555" s="91"/>
      <c r="C555" s="82"/>
      <c r="D555" s="255"/>
      <c r="E555" s="91"/>
      <c r="F555" s="91"/>
    </row>
    <row r="556" spans="1:6" x14ac:dyDescent="0.2">
      <c r="A556" s="187"/>
      <c r="B556" s="91"/>
      <c r="C556" s="82"/>
      <c r="D556" s="255"/>
      <c r="E556" s="91"/>
      <c r="F556" s="91"/>
    </row>
    <row r="557" spans="1:6" x14ac:dyDescent="0.2">
      <c r="A557" s="187"/>
      <c r="B557" s="91"/>
      <c r="C557" s="82"/>
      <c r="D557" s="255"/>
      <c r="E557" s="91"/>
      <c r="F557" s="91"/>
    </row>
    <row r="558" spans="1:6" x14ac:dyDescent="0.2">
      <c r="A558" s="187"/>
      <c r="B558" s="91"/>
      <c r="C558" s="82"/>
      <c r="D558" s="255"/>
      <c r="E558" s="91"/>
      <c r="F558" s="91"/>
    </row>
    <row r="559" spans="1:6" x14ac:dyDescent="0.2">
      <c r="A559" s="187"/>
      <c r="B559" s="91"/>
      <c r="C559" s="82"/>
      <c r="D559" s="255"/>
      <c r="E559" s="91"/>
      <c r="F559" s="91"/>
    </row>
    <row r="560" spans="1:6" x14ac:dyDescent="0.2">
      <c r="A560" s="187"/>
      <c r="B560" s="91"/>
      <c r="C560" s="82"/>
      <c r="D560" s="255"/>
      <c r="E560" s="91"/>
      <c r="F560" s="91"/>
    </row>
    <row r="561" spans="1:6" x14ac:dyDescent="0.2">
      <c r="A561" s="187"/>
      <c r="B561" s="91"/>
      <c r="C561" s="82"/>
      <c r="D561" s="255"/>
      <c r="E561" s="91"/>
      <c r="F561" s="91"/>
    </row>
    <row r="562" spans="1:6" x14ac:dyDescent="0.2">
      <c r="A562" s="187"/>
      <c r="B562" s="91"/>
      <c r="C562" s="82"/>
      <c r="D562" s="255"/>
      <c r="E562" s="91"/>
      <c r="F562" s="91"/>
    </row>
    <row r="563" spans="1:6" x14ac:dyDescent="0.2">
      <c r="A563" s="187"/>
      <c r="B563" s="91"/>
      <c r="C563" s="82"/>
      <c r="D563" s="255"/>
      <c r="E563" s="91"/>
      <c r="F563" s="91"/>
    </row>
    <row r="564" spans="1:6" x14ac:dyDescent="0.2">
      <c r="A564" s="187"/>
      <c r="B564" s="91"/>
      <c r="C564" s="82"/>
      <c r="D564" s="255"/>
      <c r="E564" s="91"/>
      <c r="F564" s="91"/>
    </row>
    <row r="565" spans="1:6" x14ac:dyDescent="0.2">
      <c r="A565" s="187"/>
      <c r="B565" s="91"/>
      <c r="C565" s="82"/>
      <c r="D565" s="255"/>
      <c r="E565" s="91"/>
      <c r="F565" s="91"/>
    </row>
    <row r="566" spans="1:6" x14ac:dyDescent="0.2">
      <c r="A566" s="187"/>
      <c r="B566" s="91"/>
      <c r="C566" s="82"/>
      <c r="D566" s="255"/>
      <c r="E566" s="91"/>
      <c r="F566" s="91"/>
    </row>
    <row r="567" spans="1:6" x14ac:dyDescent="0.2">
      <c r="A567" s="187"/>
      <c r="B567" s="91"/>
      <c r="C567" s="82"/>
      <c r="D567" s="255"/>
      <c r="E567" s="91"/>
      <c r="F567" s="91"/>
    </row>
    <row r="568" spans="1:6" x14ac:dyDescent="0.2">
      <c r="A568" s="187"/>
      <c r="B568" s="91"/>
      <c r="C568" s="82"/>
      <c r="D568" s="255"/>
      <c r="E568" s="91"/>
      <c r="F568" s="91"/>
    </row>
    <row r="569" spans="1:6" x14ac:dyDescent="0.2">
      <c r="A569" s="187"/>
      <c r="B569" s="91"/>
      <c r="C569" s="82"/>
      <c r="D569" s="255"/>
      <c r="E569" s="91"/>
      <c r="F569" s="91"/>
    </row>
    <row r="570" spans="1:6" x14ac:dyDescent="0.2">
      <c r="A570" s="187"/>
      <c r="B570" s="91"/>
      <c r="C570" s="82"/>
      <c r="D570" s="255"/>
      <c r="E570" s="91"/>
      <c r="F570" s="91"/>
    </row>
    <row r="571" spans="1:6" x14ac:dyDescent="0.2">
      <c r="A571" s="187"/>
      <c r="B571" s="91"/>
      <c r="C571" s="82"/>
      <c r="D571" s="255"/>
      <c r="E571" s="91"/>
      <c r="F571" s="91"/>
    </row>
    <row r="572" spans="1:6" x14ac:dyDescent="0.2">
      <c r="A572" s="187"/>
      <c r="B572" s="91"/>
      <c r="C572" s="82"/>
      <c r="D572" s="255"/>
      <c r="E572" s="91"/>
      <c r="F572" s="91"/>
    </row>
    <row r="573" spans="1:6" x14ac:dyDescent="0.2">
      <c r="A573" s="187"/>
      <c r="B573" s="91"/>
      <c r="C573" s="82"/>
      <c r="D573" s="255"/>
      <c r="E573" s="91"/>
      <c r="F573" s="91"/>
    </row>
    <row r="574" spans="1:6" x14ac:dyDescent="0.2">
      <c r="A574" s="187"/>
      <c r="B574" s="91"/>
      <c r="C574" s="82"/>
      <c r="D574" s="255"/>
      <c r="E574" s="91"/>
      <c r="F574" s="91"/>
    </row>
    <row r="575" spans="1:6" x14ac:dyDescent="0.2">
      <c r="A575" s="187"/>
      <c r="B575" s="91"/>
      <c r="C575" s="82"/>
      <c r="D575" s="255"/>
      <c r="E575" s="91"/>
      <c r="F575" s="91"/>
    </row>
    <row r="576" spans="1:6" x14ac:dyDescent="0.2">
      <c r="A576" s="187"/>
      <c r="B576" s="91"/>
      <c r="C576" s="82"/>
      <c r="D576" s="255"/>
      <c r="E576" s="91"/>
      <c r="F576" s="91"/>
    </row>
    <row r="577" spans="1:6" x14ac:dyDescent="0.2">
      <c r="A577" s="187"/>
      <c r="B577" s="91"/>
      <c r="C577" s="82"/>
      <c r="D577" s="255"/>
      <c r="E577" s="91"/>
      <c r="F577" s="91"/>
    </row>
    <row r="578" spans="1:6" x14ac:dyDescent="0.2">
      <c r="A578" s="187"/>
      <c r="B578" s="91"/>
      <c r="C578" s="82"/>
      <c r="D578" s="255"/>
      <c r="E578" s="91"/>
      <c r="F578" s="91"/>
    </row>
    <row r="579" spans="1:6" x14ac:dyDescent="0.2">
      <c r="A579" s="187"/>
      <c r="B579" s="91"/>
      <c r="C579" s="82"/>
      <c r="D579" s="255"/>
      <c r="E579" s="91"/>
      <c r="F579" s="91"/>
    </row>
    <row r="580" spans="1:6" x14ac:dyDescent="0.2">
      <c r="A580" s="187"/>
      <c r="B580" s="91"/>
      <c r="C580" s="82"/>
      <c r="D580" s="255"/>
      <c r="E580" s="91"/>
      <c r="F580" s="91"/>
    </row>
    <row r="581" spans="1:6" x14ac:dyDescent="0.2">
      <c r="A581" s="187"/>
      <c r="B581" s="91"/>
      <c r="C581" s="82"/>
      <c r="D581" s="255"/>
      <c r="E581" s="91"/>
      <c r="F581" s="91"/>
    </row>
    <row r="582" spans="1:6" x14ac:dyDescent="0.2">
      <c r="A582" s="187"/>
      <c r="B582" s="91"/>
      <c r="C582" s="82"/>
      <c r="D582" s="255"/>
      <c r="E582" s="91"/>
      <c r="F582" s="91"/>
    </row>
    <row r="583" spans="1:6" x14ac:dyDescent="0.2">
      <c r="A583" s="187"/>
      <c r="B583" s="91"/>
      <c r="C583" s="82"/>
      <c r="D583" s="255"/>
      <c r="E583" s="91"/>
      <c r="F583" s="91"/>
    </row>
    <row r="584" spans="1:6" x14ac:dyDescent="0.2">
      <c r="A584" s="187"/>
      <c r="B584" s="91"/>
      <c r="C584" s="82"/>
      <c r="D584" s="255"/>
      <c r="E584" s="91"/>
      <c r="F584" s="91"/>
    </row>
    <row r="585" spans="1:6" x14ac:dyDescent="0.2">
      <c r="A585" s="187"/>
      <c r="B585" s="91"/>
      <c r="C585" s="82"/>
      <c r="D585" s="255"/>
      <c r="E585" s="91"/>
      <c r="F585" s="91"/>
    </row>
    <row r="586" spans="1:6" x14ac:dyDescent="0.2">
      <c r="A586" s="187"/>
      <c r="B586" s="91"/>
      <c r="C586" s="82"/>
      <c r="D586" s="255"/>
      <c r="E586" s="91"/>
      <c r="F586" s="91"/>
    </row>
    <row r="587" spans="1:6" x14ac:dyDescent="0.2">
      <c r="A587" s="187"/>
      <c r="B587" s="91"/>
      <c r="C587" s="82"/>
      <c r="D587" s="255"/>
      <c r="E587" s="91"/>
      <c r="F587" s="91"/>
    </row>
    <row r="588" spans="1:6" x14ac:dyDescent="0.2">
      <c r="A588" s="187"/>
      <c r="B588" s="91"/>
      <c r="C588" s="82"/>
      <c r="D588" s="255"/>
      <c r="E588" s="91"/>
      <c r="F588" s="91"/>
    </row>
    <row r="589" spans="1:6" x14ac:dyDescent="0.2">
      <c r="A589" s="187"/>
      <c r="B589" s="91"/>
      <c r="C589" s="82"/>
      <c r="D589" s="255"/>
      <c r="E589" s="91"/>
      <c r="F589" s="91"/>
    </row>
    <row r="590" spans="1:6" x14ac:dyDescent="0.2">
      <c r="A590" s="187"/>
      <c r="B590" s="91"/>
      <c r="C590" s="82"/>
      <c r="D590" s="255"/>
      <c r="E590" s="91"/>
      <c r="F590" s="91"/>
    </row>
    <row r="591" spans="1:6" x14ac:dyDescent="0.2">
      <c r="A591" s="187"/>
      <c r="B591" s="91"/>
      <c r="C591" s="82"/>
      <c r="D591" s="255"/>
      <c r="E591" s="91"/>
      <c r="F591" s="91"/>
    </row>
    <row r="592" spans="1:6" x14ac:dyDescent="0.2">
      <c r="A592" s="187"/>
      <c r="B592" s="91"/>
      <c r="C592" s="82"/>
      <c r="D592" s="255"/>
      <c r="E592" s="91"/>
      <c r="F592" s="91"/>
    </row>
    <row r="593" spans="1:6" x14ac:dyDescent="0.2">
      <c r="A593" s="187"/>
      <c r="B593" s="91"/>
      <c r="C593" s="82"/>
      <c r="D593" s="255"/>
      <c r="E593" s="91"/>
      <c r="F593" s="91"/>
    </row>
    <row r="594" spans="1:6" x14ac:dyDescent="0.2">
      <c r="A594" s="361"/>
      <c r="B594" s="362" t="s">
        <v>217</v>
      </c>
      <c r="C594" s="363"/>
      <c r="D594" s="387"/>
      <c r="E594" s="365"/>
      <c r="F594" s="365"/>
    </row>
    <row r="595" spans="1:6" s="367" customFormat="1" x14ac:dyDescent="0.2">
      <c r="A595" s="337"/>
      <c r="B595" s="362" t="s">
        <v>130</v>
      </c>
      <c r="C595" s="338"/>
      <c r="D595" s="388"/>
      <c r="E595" s="366"/>
      <c r="F595" s="366"/>
    </row>
    <row r="596" spans="1:6" x14ac:dyDescent="0.2">
      <c r="A596" s="187"/>
      <c r="B596" s="344" t="s">
        <v>131</v>
      </c>
      <c r="C596" s="82"/>
      <c r="D596" s="255"/>
      <c r="E596" s="91"/>
      <c r="F596" s="91"/>
    </row>
    <row r="597" spans="1:6" x14ac:dyDescent="0.2">
      <c r="A597" s="187"/>
      <c r="B597" s="344" t="s">
        <v>95</v>
      </c>
      <c r="C597" s="82"/>
      <c r="D597" s="255"/>
      <c r="E597" s="91"/>
      <c r="F597" s="91"/>
    </row>
    <row r="598" spans="1:6" x14ac:dyDescent="0.2">
      <c r="A598" s="244">
        <v>11.1</v>
      </c>
      <c r="B598" s="245" t="s">
        <v>41</v>
      </c>
      <c r="C598" s="82"/>
      <c r="D598" s="255"/>
      <c r="E598" s="91"/>
      <c r="F598" s="91"/>
    </row>
    <row r="599" spans="1:6" ht="38.25" x14ac:dyDescent="0.2">
      <c r="A599" s="187"/>
      <c r="B599" s="108" t="s">
        <v>96</v>
      </c>
      <c r="C599" s="82"/>
      <c r="D599" s="255"/>
      <c r="E599" s="82"/>
      <c r="F599" s="91"/>
    </row>
    <row r="600" spans="1:6" ht="51" x14ac:dyDescent="0.2">
      <c r="A600" s="187"/>
      <c r="B600" s="108" t="s">
        <v>97</v>
      </c>
      <c r="C600" s="82"/>
      <c r="D600" s="255"/>
      <c r="E600" s="82"/>
      <c r="F600" s="91"/>
    </row>
    <row r="601" spans="1:6" ht="38.25" x14ac:dyDescent="0.2">
      <c r="A601" s="187"/>
      <c r="B601" s="108" t="s">
        <v>98</v>
      </c>
      <c r="C601" s="82"/>
      <c r="D601" s="255"/>
      <c r="E601" s="82"/>
      <c r="F601" s="91"/>
    </row>
    <row r="602" spans="1:6" ht="38.25" x14ac:dyDescent="0.2">
      <c r="A602" s="187"/>
      <c r="B602" s="108" t="s">
        <v>99</v>
      </c>
      <c r="C602" s="82"/>
      <c r="D602" s="255"/>
      <c r="E602" s="82"/>
      <c r="F602" s="91"/>
    </row>
    <row r="603" spans="1:6" ht="25.5" x14ac:dyDescent="0.2">
      <c r="A603" s="187"/>
      <c r="B603" s="108" t="s">
        <v>521</v>
      </c>
      <c r="C603" s="82"/>
      <c r="D603" s="255"/>
      <c r="E603" s="82"/>
      <c r="F603" s="91"/>
    </row>
    <row r="604" spans="1:6" ht="25.5" x14ac:dyDescent="0.2">
      <c r="A604" s="187"/>
      <c r="B604" s="108" t="s">
        <v>754</v>
      </c>
      <c r="C604" s="82"/>
      <c r="D604" s="255"/>
      <c r="E604" s="82"/>
      <c r="F604" s="91"/>
    </row>
    <row r="605" spans="1:6" x14ac:dyDescent="0.2">
      <c r="A605" s="244">
        <v>11.2</v>
      </c>
      <c r="B605" s="245" t="s">
        <v>101</v>
      </c>
      <c r="C605" s="82"/>
      <c r="D605" s="255"/>
      <c r="E605" s="91"/>
      <c r="F605" s="91"/>
    </row>
    <row r="606" spans="1:6" x14ac:dyDescent="0.2">
      <c r="A606" s="238" t="s">
        <v>654</v>
      </c>
      <c r="B606" s="108" t="s">
        <v>516</v>
      </c>
      <c r="C606" s="82" t="s">
        <v>2</v>
      </c>
      <c r="D606" s="117">
        <v>1</v>
      </c>
      <c r="E606" s="82"/>
      <c r="F606" s="91"/>
    </row>
    <row r="607" spans="1:6" x14ac:dyDescent="0.2">
      <c r="A607" s="238"/>
      <c r="B607" s="108"/>
      <c r="C607" s="82"/>
      <c r="D607" s="255"/>
      <c r="E607" s="82"/>
      <c r="F607" s="91"/>
    </row>
    <row r="608" spans="1:6" x14ac:dyDescent="0.2">
      <c r="A608" s="244">
        <v>11.3</v>
      </c>
      <c r="B608" s="245" t="s">
        <v>102</v>
      </c>
      <c r="C608" s="82"/>
      <c r="D608" s="255"/>
      <c r="E608" s="91"/>
      <c r="F608" s="91"/>
    </row>
    <row r="609" spans="1:6" ht="25.5" x14ac:dyDescent="0.2">
      <c r="A609" s="187"/>
      <c r="B609" s="397" t="s">
        <v>103</v>
      </c>
      <c r="C609" s="82"/>
      <c r="D609" s="255"/>
      <c r="E609" s="91"/>
      <c r="F609" s="91"/>
    </row>
    <row r="610" spans="1:6" x14ac:dyDescent="0.2">
      <c r="A610" s="238" t="s">
        <v>655</v>
      </c>
      <c r="B610" s="108" t="s">
        <v>246</v>
      </c>
      <c r="C610" s="82" t="s">
        <v>2</v>
      </c>
      <c r="D610" s="117">
        <v>1</v>
      </c>
      <c r="E610" s="82"/>
      <c r="F610" s="91"/>
    </row>
    <row r="611" spans="1:6" x14ac:dyDescent="0.2">
      <c r="A611" s="238" t="s">
        <v>656</v>
      </c>
      <c r="B611" s="108" t="s">
        <v>104</v>
      </c>
      <c r="C611" s="82" t="s">
        <v>2</v>
      </c>
      <c r="D611" s="117">
        <v>3</v>
      </c>
      <c r="E611" s="82"/>
      <c r="F611" s="91"/>
    </row>
    <row r="612" spans="1:6" x14ac:dyDescent="0.2">
      <c r="A612" s="238"/>
      <c r="B612" s="108"/>
      <c r="C612" s="82"/>
      <c r="D612" s="255"/>
      <c r="E612" s="82"/>
      <c r="F612" s="91"/>
    </row>
    <row r="613" spans="1:6" x14ac:dyDescent="0.2">
      <c r="A613" s="244">
        <v>11.4</v>
      </c>
      <c r="B613" s="245" t="s">
        <v>105</v>
      </c>
      <c r="C613" s="82"/>
      <c r="D613" s="255"/>
      <c r="E613" s="91"/>
      <c r="F613" s="91"/>
    </row>
    <row r="614" spans="1:6" ht="27.75" customHeight="1" x14ac:dyDescent="0.2">
      <c r="A614" s="238"/>
      <c r="B614" s="239" t="s">
        <v>33</v>
      </c>
      <c r="C614" s="82"/>
      <c r="D614" s="255"/>
      <c r="E614" s="91"/>
      <c r="F614" s="91"/>
    </row>
    <row r="615" spans="1:6" x14ac:dyDescent="0.2">
      <c r="A615" s="238" t="s">
        <v>657</v>
      </c>
      <c r="B615" s="108" t="s">
        <v>106</v>
      </c>
      <c r="C615" s="82" t="s">
        <v>34</v>
      </c>
      <c r="D615" s="117">
        <v>111</v>
      </c>
      <c r="E615" s="91"/>
      <c r="F615" s="91"/>
    </row>
    <row r="616" spans="1:6" x14ac:dyDescent="0.2">
      <c r="A616" s="238" t="s">
        <v>658</v>
      </c>
      <c r="B616" s="108" t="s">
        <v>107</v>
      </c>
      <c r="C616" s="82" t="s">
        <v>34</v>
      </c>
      <c r="D616" s="117">
        <v>21</v>
      </c>
      <c r="E616" s="91"/>
      <c r="F616" s="91"/>
    </row>
    <row r="617" spans="1:6" x14ac:dyDescent="0.2">
      <c r="A617" s="238"/>
      <c r="B617" s="108"/>
      <c r="C617" s="82"/>
      <c r="D617" s="255"/>
      <c r="E617" s="91"/>
      <c r="F617" s="91"/>
    </row>
    <row r="618" spans="1:6" x14ac:dyDescent="0.2">
      <c r="A618" s="244">
        <v>11.5</v>
      </c>
      <c r="B618" s="245" t="s">
        <v>108</v>
      </c>
      <c r="C618" s="82"/>
      <c r="D618" s="255"/>
      <c r="E618" s="91"/>
      <c r="F618" s="91"/>
    </row>
    <row r="619" spans="1:6" x14ac:dyDescent="0.2">
      <c r="A619" s="238" t="s">
        <v>659</v>
      </c>
      <c r="B619" s="108" t="s">
        <v>517</v>
      </c>
      <c r="C619" s="82" t="s">
        <v>2</v>
      </c>
      <c r="D619" s="117">
        <v>17</v>
      </c>
      <c r="E619" s="82"/>
      <c r="F619" s="91"/>
    </row>
    <row r="620" spans="1:6" x14ac:dyDescent="0.2">
      <c r="A620" s="238"/>
      <c r="B620" s="245"/>
      <c r="C620" s="82"/>
      <c r="D620" s="255"/>
      <c r="E620" s="82"/>
      <c r="F620" s="91"/>
    </row>
    <row r="621" spans="1:6" x14ac:dyDescent="0.2">
      <c r="A621" s="244">
        <v>11.6</v>
      </c>
      <c r="B621" s="245" t="s">
        <v>109</v>
      </c>
      <c r="C621" s="82"/>
      <c r="D621" s="255"/>
      <c r="E621" s="91"/>
      <c r="F621" s="91"/>
    </row>
    <row r="622" spans="1:6" ht="25.5" x14ac:dyDescent="0.2">
      <c r="A622" s="238" t="s">
        <v>660</v>
      </c>
      <c r="B622" s="108" t="s">
        <v>110</v>
      </c>
      <c r="C622" s="82" t="s">
        <v>2</v>
      </c>
      <c r="D622" s="117">
        <v>1</v>
      </c>
      <c r="E622" s="82"/>
      <c r="F622" s="91"/>
    </row>
    <row r="623" spans="1:6" x14ac:dyDescent="0.2">
      <c r="A623" s="238" t="s">
        <v>661</v>
      </c>
      <c r="B623" s="108" t="s">
        <v>531</v>
      </c>
      <c r="C623" s="82" t="s">
        <v>2</v>
      </c>
      <c r="D623" s="117">
        <v>38</v>
      </c>
      <c r="E623" s="82"/>
      <c r="F623" s="91"/>
    </row>
    <row r="624" spans="1:6" x14ac:dyDescent="0.2">
      <c r="A624" s="238" t="s">
        <v>662</v>
      </c>
      <c r="B624" s="108" t="s">
        <v>530</v>
      </c>
      <c r="C624" s="82" t="s">
        <v>2</v>
      </c>
      <c r="D624" s="117">
        <v>4</v>
      </c>
      <c r="E624" s="82"/>
      <c r="F624" s="91"/>
    </row>
    <row r="625" spans="1:6" ht="25.5" x14ac:dyDescent="0.2">
      <c r="A625" s="238" t="s">
        <v>663</v>
      </c>
      <c r="B625" s="108" t="s">
        <v>247</v>
      </c>
      <c r="C625" s="82" t="s">
        <v>2</v>
      </c>
      <c r="D625" s="117">
        <v>16</v>
      </c>
      <c r="E625" s="82"/>
      <c r="F625" s="91"/>
    </row>
    <row r="626" spans="1:6" x14ac:dyDescent="0.2">
      <c r="A626" s="238" t="s">
        <v>664</v>
      </c>
      <c r="B626" s="108" t="s">
        <v>624</v>
      </c>
      <c r="C626" s="82" t="s">
        <v>2</v>
      </c>
      <c r="D626" s="117">
        <v>17</v>
      </c>
      <c r="E626" s="82"/>
      <c r="F626" s="91"/>
    </row>
    <row r="627" spans="1:6" x14ac:dyDescent="0.2">
      <c r="A627" s="238" t="s">
        <v>665</v>
      </c>
      <c r="B627" s="108" t="s">
        <v>293</v>
      </c>
      <c r="C627" s="82" t="s">
        <v>2</v>
      </c>
      <c r="D627" s="117">
        <v>9</v>
      </c>
      <c r="E627" s="82"/>
      <c r="F627" s="91"/>
    </row>
    <row r="628" spans="1:6" x14ac:dyDescent="0.2">
      <c r="A628" s="238"/>
      <c r="B628" s="245"/>
      <c r="C628" s="82"/>
      <c r="D628" s="255"/>
      <c r="E628" s="82"/>
      <c r="F628" s="91"/>
    </row>
    <row r="629" spans="1:6" x14ac:dyDescent="0.2">
      <c r="A629" s="244">
        <v>11.7</v>
      </c>
      <c r="B629" s="245" t="s">
        <v>111</v>
      </c>
      <c r="C629" s="116"/>
      <c r="D629" s="255"/>
      <c r="E629" s="91"/>
      <c r="F629" s="91"/>
    </row>
    <row r="630" spans="1:6" ht="15.75" customHeight="1" x14ac:dyDescent="0.2">
      <c r="A630" s="187"/>
      <c r="B630" s="108" t="s">
        <v>112</v>
      </c>
      <c r="C630" s="116"/>
      <c r="D630" s="255"/>
      <c r="E630" s="91"/>
      <c r="F630" s="91"/>
    </row>
    <row r="631" spans="1:6" x14ac:dyDescent="0.2">
      <c r="A631" s="238" t="s">
        <v>666</v>
      </c>
      <c r="B631" s="108" t="s">
        <v>113</v>
      </c>
      <c r="C631" s="82" t="s">
        <v>2</v>
      </c>
      <c r="D631" s="117">
        <v>14</v>
      </c>
      <c r="E631" s="82"/>
      <c r="F631" s="91"/>
    </row>
    <row r="632" spans="1:6" x14ac:dyDescent="0.2">
      <c r="A632" s="238" t="s">
        <v>667</v>
      </c>
      <c r="B632" s="108" t="s">
        <v>263</v>
      </c>
      <c r="C632" s="82" t="s">
        <v>2</v>
      </c>
      <c r="D632" s="117">
        <v>2</v>
      </c>
      <c r="E632" s="82"/>
      <c r="F632" s="91"/>
    </row>
    <row r="633" spans="1:6" x14ac:dyDescent="0.2">
      <c r="A633" s="238" t="s">
        <v>773</v>
      </c>
      <c r="B633" s="108" t="s">
        <v>774</v>
      </c>
      <c r="C633" s="82" t="s">
        <v>2</v>
      </c>
      <c r="D633" s="117">
        <v>8</v>
      </c>
      <c r="E633" s="82"/>
      <c r="F633" s="91"/>
    </row>
    <row r="634" spans="1:6" x14ac:dyDescent="0.2">
      <c r="A634" s="238"/>
      <c r="B634" s="245"/>
      <c r="C634" s="82"/>
      <c r="D634" s="255"/>
      <c r="E634" s="82"/>
      <c r="F634" s="91"/>
    </row>
    <row r="635" spans="1:6" x14ac:dyDescent="0.2">
      <c r="A635" s="244">
        <v>11.8</v>
      </c>
      <c r="B635" s="245" t="s">
        <v>114</v>
      </c>
      <c r="C635" s="116"/>
      <c r="D635" s="255"/>
      <c r="E635" s="91"/>
      <c r="F635" s="91"/>
    </row>
    <row r="636" spans="1:6" x14ac:dyDescent="0.2">
      <c r="A636" s="187"/>
      <c r="B636" s="108" t="s">
        <v>115</v>
      </c>
      <c r="C636" s="116"/>
      <c r="D636" s="255"/>
      <c r="E636" s="91"/>
      <c r="F636" s="91"/>
    </row>
    <row r="637" spans="1:6" x14ac:dyDescent="0.2">
      <c r="A637" s="238" t="s">
        <v>668</v>
      </c>
      <c r="B637" s="108" t="s">
        <v>116</v>
      </c>
      <c r="C637" s="82" t="s">
        <v>2</v>
      </c>
      <c r="D637" s="117">
        <v>26</v>
      </c>
      <c r="E637" s="82"/>
      <c r="F637" s="91"/>
    </row>
    <row r="638" spans="1:6" x14ac:dyDescent="0.2">
      <c r="A638" s="238" t="s">
        <v>669</v>
      </c>
      <c r="B638" s="108" t="s">
        <v>117</v>
      </c>
      <c r="C638" s="82" t="s">
        <v>2</v>
      </c>
      <c r="D638" s="117">
        <v>17</v>
      </c>
      <c r="E638" s="82"/>
      <c r="F638" s="91"/>
    </row>
    <row r="639" spans="1:6" x14ac:dyDescent="0.2">
      <c r="A639" s="238"/>
      <c r="B639" s="245"/>
      <c r="C639" s="82"/>
      <c r="D639" s="255"/>
      <c r="E639" s="82"/>
      <c r="F639" s="91"/>
    </row>
    <row r="640" spans="1:6" x14ac:dyDescent="0.2">
      <c r="A640" s="244">
        <v>11.9</v>
      </c>
      <c r="B640" s="245" t="s">
        <v>118</v>
      </c>
      <c r="C640" s="116"/>
      <c r="D640" s="255"/>
      <c r="E640" s="91"/>
      <c r="F640" s="91"/>
    </row>
    <row r="641" spans="1:6" ht="38.25" x14ac:dyDescent="0.2">
      <c r="A641" s="238" t="s">
        <v>670</v>
      </c>
      <c r="B641" s="108" t="s">
        <v>767</v>
      </c>
      <c r="C641" s="82" t="s">
        <v>2</v>
      </c>
      <c r="D641" s="117">
        <v>1</v>
      </c>
      <c r="E641" s="91"/>
      <c r="F641" s="91"/>
    </row>
    <row r="642" spans="1:6" x14ac:dyDescent="0.2">
      <c r="A642" s="238" t="s">
        <v>671</v>
      </c>
      <c r="B642" s="108" t="s">
        <v>519</v>
      </c>
      <c r="C642" s="82" t="s">
        <v>2</v>
      </c>
      <c r="D642" s="117">
        <v>1</v>
      </c>
      <c r="E642" s="91"/>
      <c r="F642" s="91"/>
    </row>
    <row r="643" spans="1:6" x14ac:dyDescent="0.2">
      <c r="A643" s="238" t="s">
        <v>672</v>
      </c>
      <c r="B643" s="108" t="s">
        <v>520</v>
      </c>
      <c r="C643" s="82" t="s">
        <v>2</v>
      </c>
      <c r="D643" s="117">
        <v>1</v>
      </c>
      <c r="E643" s="91"/>
      <c r="F643" s="91"/>
    </row>
    <row r="644" spans="1:6" ht="25.5" x14ac:dyDescent="0.2">
      <c r="A644" s="238" t="s">
        <v>755</v>
      </c>
      <c r="B644" s="108" t="s">
        <v>772</v>
      </c>
      <c r="C644" s="82" t="s">
        <v>2</v>
      </c>
      <c r="D644" s="117">
        <v>1</v>
      </c>
      <c r="E644" s="91"/>
      <c r="F644" s="91"/>
    </row>
    <row r="645" spans="1:6" ht="25.5" x14ac:dyDescent="0.2">
      <c r="A645" s="238" t="s">
        <v>770</v>
      </c>
      <c r="B645" s="108" t="s">
        <v>771</v>
      </c>
      <c r="C645" s="82" t="s">
        <v>2</v>
      </c>
      <c r="D645" s="117">
        <v>1</v>
      </c>
      <c r="E645" s="91"/>
      <c r="F645" s="91"/>
    </row>
    <row r="646" spans="1:6" x14ac:dyDescent="0.2">
      <c r="A646" s="398">
        <v>11.1</v>
      </c>
      <c r="B646" s="245" t="s">
        <v>119</v>
      </c>
      <c r="C646" s="116"/>
      <c r="D646" s="255"/>
      <c r="E646" s="91"/>
      <c r="F646" s="91"/>
    </row>
    <row r="647" spans="1:6" x14ac:dyDescent="0.2">
      <c r="A647" s="238" t="s">
        <v>673</v>
      </c>
      <c r="B647" s="108" t="s">
        <v>766</v>
      </c>
      <c r="C647" s="82" t="s">
        <v>2</v>
      </c>
      <c r="D647" s="117">
        <v>4</v>
      </c>
      <c r="E647" s="91"/>
      <c r="F647" s="91"/>
    </row>
    <row r="648" spans="1:6" x14ac:dyDescent="0.2">
      <c r="A648" s="238"/>
      <c r="B648" s="108"/>
      <c r="C648" s="82"/>
      <c r="D648" s="255"/>
      <c r="E648" s="82"/>
      <c r="F648" s="91"/>
    </row>
    <row r="649" spans="1:6" x14ac:dyDescent="0.2">
      <c r="A649" s="361"/>
      <c r="B649" s="362" t="s">
        <v>218</v>
      </c>
      <c r="C649" s="363"/>
      <c r="D649" s="387"/>
      <c r="E649" s="365"/>
      <c r="F649" s="365"/>
    </row>
    <row r="650" spans="1:6" s="367" customFormat="1" x14ac:dyDescent="0.2">
      <c r="A650" s="337"/>
      <c r="B650" s="362" t="s">
        <v>132</v>
      </c>
      <c r="C650" s="338"/>
      <c r="D650" s="388"/>
      <c r="E650" s="366"/>
      <c r="F650" s="366"/>
    </row>
    <row r="651" spans="1:6" x14ac:dyDescent="0.2">
      <c r="A651" s="187"/>
      <c r="B651" s="344" t="s">
        <v>222</v>
      </c>
      <c r="C651" s="82"/>
      <c r="D651" s="255"/>
      <c r="E651" s="91"/>
      <c r="F651" s="91"/>
    </row>
    <row r="652" spans="1:6" x14ac:dyDescent="0.2">
      <c r="A652" s="187"/>
      <c r="B652" s="344" t="s">
        <v>139</v>
      </c>
      <c r="C652" s="82"/>
      <c r="D652" s="255"/>
      <c r="E652" s="91"/>
      <c r="F652" s="91"/>
    </row>
    <row r="653" spans="1:6" x14ac:dyDescent="0.2">
      <c r="A653" s="187"/>
      <c r="B653" s="130"/>
      <c r="C653" s="82"/>
      <c r="D653" s="255"/>
      <c r="E653" s="91"/>
      <c r="F653" s="91"/>
    </row>
    <row r="654" spans="1:6" x14ac:dyDescent="0.2">
      <c r="A654" s="244">
        <v>12.1</v>
      </c>
      <c r="B654" s="245" t="s">
        <v>41</v>
      </c>
      <c r="C654" s="82"/>
      <c r="D654" s="255"/>
      <c r="E654" s="91"/>
      <c r="F654" s="91"/>
    </row>
    <row r="655" spans="1:6" x14ac:dyDescent="0.2">
      <c r="A655" s="187"/>
      <c r="B655" s="108" t="s">
        <v>248</v>
      </c>
      <c r="C655" s="82"/>
      <c r="D655" s="255"/>
      <c r="E655" s="82"/>
      <c r="F655" s="91"/>
    </row>
    <row r="656" spans="1:6" ht="63.75" x14ac:dyDescent="0.2">
      <c r="A656" s="187"/>
      <c r="B656" s="108" t="s">
        <v>249</v>
      </c>
      <c r="C656" s="82"/>
      <c r="D656" s="255"/>
      <c r="E656" s="82"/>
      <c r="F656" s="91"/>
    </row>
    <row r="657" spans="1:6" ht="25.5" x14ac:dyDescent="0.2">
      <c r="A657" s="187"/>
      <c r="B657" s="108" t="s">
        <v>250</v>
      </c>
      <c r="C657" s="82"/>
      <c r="D657" s="255"/>
      <c r="E657" s="82"/>
      <c r="F657" s="91"/>
    </row>
    <row r="658" spans="1:6" ht="25.5" x14ac:dyDescent="0.2">
      <c r="A658" s="187"/>
      <c r="B658" s="108" t="s">
        <v>251</v>
      </c>
      <c r="C658" s="82"/>
      <c r="D658" s="255"/>
      <c r="E658" s="82"/>
      <c r="F658" s="91"/>
    </row>
    <row r="659" spans="1:6" x14ac:dyDescent="0.2">
      <c r="A659" s="187"/>
      <c r="B659" s="108"/>
      <c r="C659" s="82"/>
      <c r="D659" s="255"/>
      <c r="E659" s="91"/>
      <c r="F659" s="91"/>
    </row>
    <row r="660" spans="1:6" x14ac:dyDescent="0.2">
      <c r="A660" s="244">
        <v>12.2</v>
      </c>
      <c r="B660" s="245" t="s">
        <v>252</v>
      </c>
      <c r="C660" s="82"/>
      <c r="D660" s="255"/>
      <c r="E660" s="91"/>
      <c r="F660" s="91"/>
    </row>
    <row r="661" spans="1:6" x14ac:dyDescent="0.2">
      <c r="A661" s="238" t="s">
        <v>674</v>
      </c>
      <c r="B661" s="108" t="s">
        <v>529</v>
      </c>
      <c r="C661" s="82" t="s">
        <v>36</v>
      </c>
      <c r="D661" s="117">
        <v>8.48</v>
      </c>
      <c r="E661" s="82"/>
      <c r="F661" s="91"/>
    </row>
    <row r="662" spans="1:6" x14ac:dyDescent="0.2">
      <c r="A662" s="187"/>
      <c r="B662" s="108"/>
      <c r="C662" s="82"/>
      <c r="D662" s="255"/>
      <c r="E662" s="91"/>
      <c r="F662" s="91"/>
    </row>
    <row r="663" spans="1:6" x14ac:dyDescent="0.2">
      <c r="A663" s="244"/>
      <c r="B663" s="245"/>
      <c r="C663" s="82"/>
      <c r="D663" s="255"/>
      <c r="E663" s="91"/>
      <c r="F663" s="91"/>
    </row>
    <row r="664" spans="1:6" x14ac:dyDescent="0.2">
      <c r="A664" s="187"/>
      <c r="B664" s="397"/>
      <c r="C664" s="82"/>
      <c r="D664" s="255"/>
      <c r="E664" s="91"/>
      <c r="F664" s="91"/>
    </row>
    <row r="665" spans="1:6" x14ac:dyDescent="0.2">
      <c r="A665" s="238"/>
      <c r="B665" s="108"/>
      <c r="C665" s="82"/>
      <c r="D665" s="255"/>
      <c r="E665" s="82"/>
      <c r="F665" s="91"/>
    </row>
    <row r="666" spans="1:6" ht="15.75" customHeight="1" x14ac:dyDescent="0.2">
      <c r="A666" s="238"/>
      <c r="B666" s="108"/>
      <c r="C666" s="82"/>
      <c r="D666" s="255"/>
      <c r="E666" s="82"/>
      <c r="F666" s="91"/>
    </row>
    <row r="667" spans="1:6" x14ac:dyDescent="0.2">
      <c r="A667" s="238"/>
      <c r="B667" s="108"/>
      <c r="C667" s="82"/>
      <c r="D667" s="255"/>
      <c r="E667" s="91"/>
      <c r="F667" s="91"/>
    </row>
    <row r="668" spans="1:6" x14ac:dyDescent="0.2">
      <c r="A668" s="244"/>
      <c r="B668" s="245"/>
      <c r="C668" s="82"/>
      <c r="D668" s="255"/>
      <c r="E668" s="91"/>
      <c r="F668" s="91"/>
    </row>
    <row r="669" spans="1:6" ht="27.75" customHeight="1" x14ac:dyDescent="0.2">
      <c r="A669" s="238"/>
      <c r="B669" s="239"/>
      <c r="C669" s="82"/>
      <c r="D669" s="255"/>
      <c r="E669" s="91"/>
      <c r="F669" s="91"/>
    </row>
    <row r="670" spans="1:6" x14ac:dyDescent="0.2">
      <c r="A670" s="238"/>
      <c r="B670" s="108"/>
      <c r="C670" s="82"/>
      <c r="D670" s="255"/>
      <c r="E670" s="91"/>
      <c r="F670" s="91"/>
    </row>
    <row r="671" spans="1:6" x14ac:dyDescent="0.2">
      <c r="A671" s="238"/>
      <c r="B671" s="108"/>
      <c r="C671" s="82"/>
      <c r="D671" s="255"/>
      <c r="E671" s="91"/>
      <c r="F671" s="91"/>
    </row>
    <row r="672" spans="1:6" x14ac:dyDescent="0.2">
      <c r="A672" s="238"/>
      <c r="B672" s="108"/>
      <c r="C672" s="82"/>
      <c r="D672" s="255"/>
      <c r="E672" s="91"/>
      <c r="F672" s="91"/>
    </row>
    <row r="673" spans="1:6" x14ac:dyDescent="0.2">
      <c r="A673" s="244"/>
      <c r="B673" s="245"/>
      <c r="C673" s="82"/>
      <c r="D673" s="255"/>
      <c r="E673" s="91"/>
      <c r="F673" s="91"/>
    </row>
    <row r="674" spans="1:6" x14ac:dyDescent="0.2">
      <c r="A674" s="238"/>
      <c r="B674" s="108"/>
      <c r="C674" s="82"/>
      <c r="D674" s="255"/>
      <c r="E674" s="82"/>
      <c r="F674" s="91"/>
    </row>
    <row r="675" spans="1:6" x14ac:dyDescent="0.2">
      <c r="A675" s="238"/>
      <c r="B675" s="108"/>
      <c r="C675" s="82"/>
      <c r="D675" s="255"/>
      <c r="E675" s="82"/>
      <c r="F675" s="91"/>
    </row>
    <row r="676" spans="1:6" x14ac:dyDescent="0.2">
      <c r="A676" s="187"/>
      <c r="B676" s="108"/>
      <c r="C676" s="82"/>
      <c r="D676" s="255"/>
      <c r="E676" s="91"/>
      <c r="F676" s="91"/>
    </row>
    <row r="677" spans="1:6" ht="17.25" customHeight="1" x14ac:dyDescent="0.2">
      <c r="A677" s="244"/>
      <c r="B677" s="245"/>
      <c r="C677" s="82"/>
      <c r="D677" s="255"/>
      <c r="E677" s="91"/>
      <c r="F677" s="91"/>
    </row>
    <row r="678" spans="1:6" x14ac:dyDescent="0.2">
      <c r="A678" s="238"/>
      <c r="B678" s="108"/>
      <c r="C678" s="82"/>
      <c r="D678" s="255"/>
      <c r="E678" s="82"/>
      <c r="F678" s="91"/>
    </row>
    <row r="679" spans="1:6" x14ac:dyDescent="0.2">
      <c r="A679" s="238"/>
      <c r="B679" s="108"/>
      <c r="C679" s="82"/>
      <c r="D679" s="255"/>
      <c r="E679" s="82"/>
      <c r="F679" s="91"/>
    </row>
    <row r="680" spans="1:6" ht="15.75" customHeight="1" x14ac:dyDescent="0.2">
      <c r="A680" s="238"/>
      <c r="B680" s="108"/>
      <c r="C680" s="82"/>
      <c r="D680" s="255"/>
      <c r="E680" s="82"/>
      <c r="F680" s="91"/>
    </row>
    <row r="681" spans="1:6" x14ac:dyDescent="0.2">
      <c r="A681" s="238"/>
      <c r="B681" s="108"/>
      <c r="C681" s="82"/>
      <c r="D681" s="255"/>
      <c r="E681" s="82"/>
      <c r="F681" s="91"/>
    </row>
    <row r="682" spans="1:6" x14ac:dyDescent="0.2">
      <c r="A682" s="238"/>
      <c r="B682" s="108"/>
      <c r="C682" s="82"/>
      <c r="D682" s="255"/>
      <c r="E682" s="82"/>
      <c r="F682" s="91"/>
    </row>
    <row r="683" spans="1:6" x14ac:dyDescent="0.2">
      <c r="A683" s="238"/>
      <c r="B683" s="108"/>
      <c r="C683" s="82"/>
      <c r="D683" s="255"/>
      <c r="E683" s="82"/>
      <c r="F683" s="91"/>
    </row>
    <row r="684" spans="1:6" x14ac:dyDescent="0.2">
      <c r="A684" s="187"/>
      <c r="B684" s="108"/>
      <c r="C684" s="82"/>
      <c r="D684" s="255"/>
      <c r="E684" s="91"/>
      <c r="F684" s="91"/>
    </row>
    <row r="685" spans="1:6" x14ac:dyDescent="0.2">
      <c r="A685" s="244"/>
      <c r="B685" s="245"/>
      <c r="C685" s="116"/>
      <c r="D685" s="255"/>
      <c r="E685" s="91"/>
      <c r="F685" s="91"/>
    </row>
    <row r="686" spans="1:6" ht="15.75" customHeight="1" x14ac:dyDescent="0.2">
      <c r="A686" s="187"/>
      <c r="B686" s="108"/>
      <c r="C686" s="116"/>
      <c r="D686" s="255"/>
      <c r="E686" s="91"/>
      <c r="F686" s="91"/>
    </row>
    <row r="687" spans="1:6" x14ac:dyDescent="0.2">
      <c r="A687" s="238"/>
      <c r="B687" s="108"/>
      <c r="C687" s="82"/>
      <c r="D687" s="255"/>
      <c r="E687" s="82"/>
      <c r="F687" s="91"/>
    </row>
    <row r="688" spans="1:6" x14ac:dyDescent="0.2">
      <c r="A688" s="238"/>
      <c r="B688" s="108"/>
      <c r="C688" s="82"/>
      <c r="D688" s="255"/>
      <c r="E688" s="82"/>
      <c r="F688" s="91"/>
    </row>
    <row r="689" spans="1:6" x14ac:dyDescent="0.2">
      <c r="A689" s="238"/>
      <c r="B689" s="108"/>
      <c r="C689" s="82"/>
      <c r="D689" s="255"/>
      <c r="E689" s="82"/>
      <c r="F689" s="91"/>
    </row>
    <row r="690" spans="1:6" ht="16.5" customHeight="1" x14ac:dyDescent="0.2">
      <c r="A690" s="238"/>
      <c r="B690" s="108"/>
      <c r="C690" s="82"/>
      <c r="D690" s="255"/>
      <c r="E690" s="91"/>
      <c r="F690" s="91"/>
    </row>
    <row r="691" spans="1:6" x14ac:dyDescent="0.2">
      <c r="A691" s="244"/>
      <c r="B691" s="245"/>
      <c r="C691" s="116"/>
      <c r="D691" s="255"/>
      <c r="E691" s="91"/>
      <c r="F691" s="91"/>
    </row>
    <row r="692" spans="1:6" x14ac:dyDescent="0.2">
      <c r="A692" s="187"/>
      <c r="B692" s="108"/>
      <c r="C692" s="116"/>
      <c r="D692" s="255"/>
      <c r="E692" s="91"/>
      <c r="F692" s="91"/>
    </row>
    <row r="693" spans="1:6" x14ac:dyDescent="0.2">
      <c r="A693" s="238"/>
      <c r="B693" s="108"/>
      <c r="C693" s="82"/>
      <c r="D693" s="255"/>
      <c r="E693" s="82"/>
      <c r="F693" s="91"/>
    </row>
    <row r="694" spans="1:6" x14ac:dyDescent="0.2">
      <c r="A694" s="238"/>
      <c r="B694" s="108"/>
      <c r="C694" s="82"/>
      <c r="D694" s="255"/>
      <c r="E694" s="82"/>
      <c r="F694" s="91"/>
    </row>
    <row r="695" spans="1:6" x14ac:dyDescent="0.2">
      <c r="A695" s="187"/>
      <c r="B695" s="108"/>
      <c r="C695" s="116"/>
      <c r="D695" s="255"/>
      <c r="E695" s="91"/>
      <c r="F695" s="91"/>
    </row>
    <row r="696" spans="1:6" x14ac:dyDescent="0.2">
      <c r="A696" s="244"/>
      <c r="B696" s="245"/>
      <c r="C696" s="116"/>
      <c r="D696" s="255"/>
      <c r="E696" s="91"/>
      <c r="F696" s="91"/>
    </row>
    <row r="697" spans="1:6" x14ac:dyDescent="0.2">
      <c r="A697" s="238"/>
      <c r="B697" s="108"/>
      <c r="C697" s="82"/>
      <c r="D697" s="255"/>
      <c r="E697" s="82"/>
      <c r="F697" s="91"/>
    </row>
    <row r="698" spans="1:6" x14ac:dyDescent="0.2">
      <c r="A698" s="238"/>
      <c r="B698" s="108"/>
      <c r="C698" s="82"/>
      <c r="D698" s="255"/>
      <c r="E698" s="82"/>
      <c r="F698" s="91"/>
    </row>
    <row r="699" spans="1:6" x14ac:dyDescent="0.2">
      <c r="A699" s="238"/>
      <c r="B699" s="108"/>
      <c r="C699" s="82"/>
      <c r="D699" s="255"/>
      <c r="E699" s="82"/>
      <c r="F699" s="91"/>
    </row>
    <row r="700" spans="1:6" x14ac:dyDescent="0.2">
      <c r="A700" s="187"/>
      <c r="B700" s="108"/>
      <c r="C700" s="116"/>
      <c r="D700" s="255"/>
      <c r="E700" s="91"/>
      <c r="F700" s="91"/>
    </row>
    <row r="701" spans="1:6" x14ac:dyDescent="0.2">
      <c r="A701" s="398"/>
      <c r="B701" s="245"/>
      <c r="C701" s="116"/>
      <c r="D701" s="255"/>
      <c r="E701" s="91"/>
      <c r="F701" s="91"/>
    </row>
    <row r="702" spans="1:6" x14ac:dyDescent="0.2">
      <c r="A702" s="238"/>
      <c r="B702" s="108"/>
      <c r="C702" s="82"/>
      <c r="D702" s="255"/>
      <c r="E702" s="82"/>
      <c r="F702" s="91"/>
    </row>
    <row r="703" spans="1:6" x14ac:dyDescent="0.2">
      <c r="A703" s="187"/>
      <c r="B703" s="108"/>
      <c r="C703" s="116"/>
      <c r="D703" s="255"/>
      <c r="E703" s="91"/>
      <c r="F703" s="91"/>
    </row>
    <row r="704" spans="1:6" x14ac:dyDescent="0.2">
      <c r="A704" s="187"/>
      <c r="B704" s="108"/>
      <c r="C704" s="116"/>
      <c r="D704" s="255"/>
      <c r="E704" s="91"/>
      <c r="F704" s="91"/>
    </row>
    <row r="705" spans="1:6" x14ac:dyDescent="0.2">
      <c r="A705" s="187"/>
      <c r="B705" s="108"/>
      <c r="C705" s="116"/>
      <c r="D705" s="255"/>
      <c r="E705" s="91"/>
      <c r="F705" s="91"/>
    </row>
    <row r="706" spans="1:6" x14ac:dyDescent="0.2">
      <c r="A706" s="361"/>
      <c r="B706" s="362" t="s">
        <v>253</v>
      </c>
      <c r="C706" s="363"/>
      <c r="D706" s="387"/>
      <c r="E706" s="365"/>
      <c r="F706" s="365"/>
    </row>
    <row r="707" spans="1:6" s="367" customFormat="1" x14ac:dyDescent="0.2">
      <c r="A707" s="337"/>
      <c r="B707" s="362" t="s">
        <v>219</v>
      </c>
      <c r="C707" s="338"/>
      <c r="D707" s="388"/>
      <c r="E707" s="366"/>
      <c r="F707" s="366"/>
    </row>
    <row r="708" spans="1:6" x14ac:dyDescent="0.2">
      <c r="A708" s="187"/>
      <c r="B708" s="368" t="s">
        <v>254</v>
      </c>
      <c r="C708" s="82"/>
      <c r="D708" s="255"/>
      <c r="E708" s="91"/>
      <c r="F708" s="91"/>
    </row>
    <row r="709" spans="1:6" x14ac:dyDescent="0.2">
      <c r="A709" s="187"/>
      <c r="B709" s="399" t="s">
        <v>542</v>
      </c>
      <c r="C709" s="82"/>
      <c r="D709" s="255"/>
      <c r="E709" s="91"/>
      <c r="F709" s="91"/>
    </row>
    <row r="710" spans="1:6" x14ac:dyDescent="0.2">
      <c r="A710" s="187"/>
      <c r="B710" s="344"/>
      <c r="C710" s="82"/>
      <c r="D710" s="255"/>
      <c r="E710" s="91"/>
      <c r="F710" s="91"/>
    </row>
    <row r="711" spans="1:6" x14ac:dyDescent="0.2">
      <c r="A711" s="244">
        <v>13.1</v>
      </c>
      <c r="B711" s="347" t="s">
        <v>266</v>
      </c>
      <c r="C711" s="82"/>
      <c r="D711" s="255"/>
      <c r="E711" s="91"/>
      <c r="F711" s="91"/>
    </row>
    <row r="712" spans="1:6" ht="15.75" customHeight="1" x14ac:dyDescent="0.2">
      <c r="A712" s="187" t="s">
        <v>255</v>
      </c>
      <c r="B712" s="245" t="s">
        <v>41</v>
      </c>
      <c r="C712" s="82"/>
      <c r="D712" s="255"/>
      <c r="E712" s="82"/>
      <c r="F712" s="82"/>
    </row>
    <row r="713" spans="1:6" ht="51" x14ac:dyDescent="0.2">
      <c r="A713" s="187"/>
      <c r="B713" s="239" t="s">
        <v>155</v>
      </c>
      <c r="C713" s="82"/>
      <c r="D713" s="255"/>
      <c r="E713" s="82"/>
      <c r="F713" s="82"/>
    </row>
    <row r="714" spans="1:6" ht="25.5" x14ac:dyDescent="0.2">
      <c r="A714" s="187"/>
      <c r="B714" s="239" t="s">
        <v>264</v>
      </c>
      <c r="C714" s="82"/>
      <c r="D714" s="255"/>
      <c r="E714" s="82"/>
      <c r="F714" s="82"/>
    </row>
    <row r="715" spans="1:6" ht="38.25" x14ac:dyDescent="0.2">
      <c r="A715" s="187"/>
      <c r="B715" s="239" t="s">
        <v>156</v>
      </c>
      <c r="C715" s="241"/>
      <c r="D715" s="255"/>
      <c r="E715" s="82"/>
      <c r="F715" s="82"/>
    </row>
    <row r="716" spans="1:6" x14ac:dyDescent="0.2">
      <c r="A716" s="244"/>
      <c r="B716" s="347"/>
      <c r="C716" s="82"/>
      <c r="D716" s="255"/>
      <c r="E716" s="251"/>
      <c r="F716" s="91"/>
    </row>
    <row r="717" spans="1:6" ht="15.75" customHeight="1" x14ac:dyDescent="0.2">
      <c r="A717" s="187" t="s">
        <v>256</v>
      </c>
      <c r="B717" s="245" t="s">
        <v>223</v>
      </c>
      <c r="C717" s="82"/>
      <c r="D717" s="255"/>
      <c r="E717" s="82"/>
      <c r="F717" s="82"/>
    </row>
    <row r="718" spans="1:6" ht="38.25" x14ac:dyDescent="0.2">
      <c r="A718" s="187"/>
      <c r="B718" s="239" t="s">
        <v>294</v>
      </c>
      <c r="C718" s="82"/>
      <c r="D718" s="255"/>
      <c r="E718" s="91"/>
      <c r="F718" s="91"/>
    </row>
    <row r="719" spans="1:6" x14ac:dyDescent="0.2">
      <c r="A719" s="187"/>
      <c r="B719" s="91" t="s">
        <v>224</v>
      </c>
      <c r="C719" s="82"/>
      <c r="D719" s="255"/>
      <c r="E719" s="91"/>
      <c r="F719" s="91"/>
    </row>
    <row r="720" spans="1:6" x14ac:dyDescent="0.2">
      <c r="A720" s="238">
        <v>1</v>
      </c>
      <c r="B720" s="91" t="s">
        <v>719</v>
      </c>
      <c r="C720" s="82" t="s">
        <v>14</v>
      </c>
      <c r="D720" s="117">
        <f>153.25*0.3*0.25</f>
        <v>11.49375</v>
      </c>
      <c r="E720" s="91"/>
      <c r="F720" s="91"/>
    </row>
    <row r="721" spans="1:6" x14ac:dyDescent="0.2">
      <c r="A721" s="238">
        <v>2</v>
      </c>
      <c r="B721" s="91" t="s">
        <v>503</v>
      </c>
      <c r="C721" s="82" t="s">
        <v>14</v>
      </c>
      <c r="D721" s="117">
        <f>1.32*0.3*0.3*30</f>
        <v>3.5640000000000001</v>
      </c>
      <c r="E721" s="91"/>
      <c r="F721" s="91"/>
    </row>
    <row r="722" spans="1:6" x14ac:dyDescent="0.2">
      <c r="A722" s="238">
        <v>3</v>
      </c>
      <c r="B722" s="91" t="s">
        <v>295</v>
      </c>
      <c r="C722" s="82" t="s">
        <v>14</v>
      </c>
      <c r="D722" s="117">
        <f>135.7*0.2*0.1</f>
        <v>2.7140000000000004</v>
      </c>
      <c r="E722" s="91"/>
      <c r="F722" s="91"/>
    </row>
    <row r="723" spans="1:6" x14ac:dyDescent="0.2">
      <c r="A723" s="238">
        <v>4</v>
      </c>
      <c r="B723" s="91" t="s">
        <v>296</v>
      </c>
      <c r="C723" s="82" t="s">
        <v>2</v>
      </c>
      <c r="D723" s="117">
        <v>30</v>
      </c>
      <c r="E723" s="91"/>
      <c r="F723" s="91"/>
    </row>
    <row r="724" spans="1:6" x14ac:dyDescent="0.2">
      <c r="A724" s="244"/>
      <c r="B724" s="352"/>
      <c r="C724" s="82"/>
      <c r="D724" s="255"/>
      <c r="E724" s="82"/>
      <c r="F724" s="91"/>
    </row>
    <row r="725" spans="1:6" ht="15.75" customHeight="1" x14ac:dyDescent="0.2">
      <c r="A725" s="244">
        <v>13.2</v>
      </c>
      <c r="B725" s="245" t="s">
        <v>267</v>
      </c>
      <c r="C725" s="82"/>
      <c r="D725" s="255"/>
      <c r="E725" s="82"/>
      <c r="F725" s="82"/>
    </row>
    <row r="726" spans="1:6" ht="25.5" x14ac:dyDescent="0.2">
      <c r="A726" s="187" t="s">
        <v>257</v>
      </c>
      <c r="B726" s="248" t="s">
        <v>720</v>
      </c>
      <c r="C726" s="82" t="s">
        <v>13</v>
      </c>
      <c r="D726" s="82">
        <f>135.7*1.05</f>
        <v>142.48499999999999</v>
      </c>
      <c r="E726" s="82"/>
      <c r="F726" s="91"/>
    </row>
    <row r="727" spans="1:6" x14ac:dyDescent="0.2">
      <c r="A727" s="244"/>
      <c r="B727" s="352"/>
      <c r="C727" s="82"/>
      <c r="D727" s="255"/>
      <c r="E727" s="82"/>
      <c r="F727" s="91"/>
    </row>
    <row r="728" spans="1:6" x14ac:dyDescent="0.2">
      <c r="A728" s="187" t="s">
        <v>258</v>
      </c>
      <c r="B728" s="188" t="s">
        <v>285</v>
      </c>
      <c r="C728" s="82" t="s">
        <v>13</v>
      </c>
      <c r="D728" s="260">
        <f>D726*2</f>
        <v>284.96999999999997</v>
      </c>
      <c r="E728" s="82"/>
      <c r="F728" s="91"/>
    </row>
    <row r="729" spans="1:6" x14ac:dyDescent="0.2">
      <c r="A729" s="187"/>
      <c r="B729" s="188"/>
      <c r="C729" s="82"/>
      <c r="D729" s="255"/>
      <c r="E729" s="82"/>
      <c r="F729" s="91"/>
    </row>
    <row r="730" spans="1:6" ht="25.5" x14ac:dyDescent="0.2">
      <c r="A730" s="187" t="s">
        <v>259</v>
      </c>
      <c r="B730" s="188" t="s">
        <v>721</v>
      </c>
      <c r="C730" s="82" t="s">
        <v>2</v>
      </c>
      <c r="D730" s="117">
        <f>27*5</f>
        <v>135</v>
      </c>
      <c r="E730" s="82"/>
      <c r="F730" s="91"/>
    </row>
    <row r="731" spans="1:6" x14ac:dyDescent="0.2">
      <c r="A731" s="187"/>
      <c r="B731" s="188"/>
      <c r="C731" s="82"/>
      <c r="D731" s="117"/>
      <c r="E731" s="82"/>
      <c r="F731" s="91"/>
    </row>
    <row r="732" spans="1:6" ht="25.5" x14ac:dyDescent="0.2">
      <c r="A732" s="187" t="s">
        <v>309</v>
      </c>
      <c r="B732" s="188" t="s">
        <v>723</v>
      </c>
      <c r="C732" s="82" t="s">
        <v>13</v>
      </c>
      <c r="D732" s="117">
        <f>0.729*27*2</f>
        <v>39.366</v>
      </c>
      <c r="E732" s="82"/>
      <c r="F732" s="91"/>
    </row>
    <row r="733" spans="1:6" x14ac:dyDescent="0.2">
      <c r="A733" s="187"/>
      <c r="B733" s="188"/>
      <c r="C733" s="82"/>
      <c r="D733" s="255"/>
      <c r="E733" s="82"/>
      <c r="F733" s="91"/>
    </row>
    <row r="734" spans="1:6" ht="25.5" x14ac:dyDescent="0.2">
      <c r="A734" s="187" t="s">
        <v>724</v>
      </c>
      <c r="B734" s="188" t="s">
        <v>722</v>
      </c>
      <c r="C734" s="82" t="s">
        <v>2</v>
      </c>
      <c r="D734" s="117">
        <v>30</v>
      </c>
      <c r="E734" s="91"/>
      <c r="F734" s="91"/>
    </row>
    <row r="735" spans="1:6" x14ac:dyDescent="0.2">
      <c r="A735" s="187"/>
      <c r="B735" s="188"/>
      <c r="C735" s="82"/>
      <c r="D735" s="255"/>
      <c r="E735" s="91"/>
      <c r="F735" s="91"/>
    </row>
    <row r="736" spans="1:6" ht="15.75" customHeight="1" x14ac:dyDescent="0.2">
      <c r="A736" s="244">
        <v>13.3</v>
      </c>
      <c r="B736" s="245" t="s">
        <v>268</v>
      </c>
      <c r="C736" s="82"/>
      <c r="D736" s="255"/>
      <c r="E736" s="82"/>
      <c r="F736" s="82"/>
    </row>
    <row r="737" spans="1:6" ht="25.5" x14ac:dyDescent="0.2">
      <c r="A737" s="187" t="s">
        <v>265</v>
      </c>
      <c r="B737" s="108" t="s">
        <v>297</v>
      </c>
      <c r="C737" s="82" t="s">
        <v>13</v>
      </c>
      <c r="D737" s="82">
        <v>362.65</v>
      </c>
      <c r="E737" s="82"/>
      <c r="F737" s="91"/>
    </row>
    <row r="738" spans="1:6" x14ac:dyDescent="0.2">
      <c r="A738" s="187"/>
      <c r="B738" s="108"/>
      <c r="C738" s="82"/>
      <c r="D738" s="254"/>
      <c r="E738" s="82"/>
      <c r="F738" s="91"/>
    </row>
    <row r="739" spans="1:6" x14ac:dyDescent="0.2">
      <c r="A739" s="187"/>
      <c r="B739" s="108"/>
      <c r="C739" s="82"/>
      <c r="D739" s="254"/>
      <c r="E739" s="82"/>
      <c r="F739" s="91"/>
    </row>
    <row r="740" spans="1:6" x14ac:dyDescent="0.2">
      <c r="A740" s="187"/>
      <c r="B740" s="108"/>
      <c r="C740" s="82"/>
      <c r="D740" s="254"/>
      <c r="E740" s="82"/>
      <c r="F740" s="91"/>
    </row>
    <row r="741" spans="1:6" x14ac:dyDescent="0.2">
      <c r="A741" s="187"/>
      <c r="B741" s="108"/>
      <c r="C741" s="82"/>
      <c r="D741" s="254"/>
      <c r="E741" s="82"/>
      <c r="F741" s="91"/>
    </row>
    <row r="742" spans="1:6" x14ac:dyDescent="0.2">
      <c r="A742" s="187"/>
      <c r="B742" s="108"/>
      <c r="C742" s="82"/>
      <c r="D742" s="254"/>
      <c r="E742" s="82"/>
      <c r="F742" s="91"/>
    </row>
    <row r="743" spans="1:6" x14ac:dyDescent="0.2">
      <c r="A743" s="187"/>
      <c r="B743" s="108"/>
      <c r="C743" s="82"/>
      <c r="D743" s="254"/>
      <c r="E743" s="82"/>
      <c r="F743" s="91"/>
    </row>
    <row r="744" spans="1:6" x14ac:dyDescent="0.2">
      <c r="A744" s="187"/>
      <c r="B744" s="108"/>
      <c r="C744" s="82"/>
      <c r="D744" s="254"/>
      <c r="E744" s="82"/>
      <c r="F744" s="91"/>
    </row>
    <row r="745" spans="1:6" x14ac:dyDescent="0.2">
      <c r="A745" s="187"/>
      <c r="B745" s="108"/>
      <c r="C745" s="82"/>
      <c r="D745" s="254"/>
      <c r="E745" s="82"/>
      <c r="F745" s="91"/>
    </row>
    <row r="746" spans="1:6" x14ac:dyDescent="0.2">
      <c r="A746" s="187"/>
      <c r="B746" s="108"/>
      <c r="C746" s="82"/>
      <c r="D746" s="254"/>
      <c r="E746" s="82"/>
      <c r="F746" s="91"/>
    </row>
    <row r="747" spans="1:6" x14ac:dyDescent="0.2">
      <c r="A747" s="187"/>
      <c r="B747" s="108"/>
      <c r="C747" s="82"/>
      <c r="D747" s="254"/>
      <c r="E747" s="82"/>
      <c r="F747" s="91"/>
    </row>
    <row r="748" spans="1:6" x14ac:dyDescent="0.2">
      <c r="A748" s="187"/>
      <c r="B748" s="108"/>
      <c r="C748" s="82"/>
      <c r="D748" s="254"/>
      <c r="E748" s="82"/>
      <c r="F748" s="91"/>
    </row>
    <row r="749" spans="1:6" x14ac:dyDescent="0.2">
      <c r="A749" s="187"/>
      <c r="B749" s="108"/>
      <c r="C749" s="82"/>
      <c r="D749" s="254"/>
      <c r="E749" s="82"/>
      <c r="F749" s="91"/>
    </row>
    <row r="750" spans="1:6" x14ac:dyDescent="0.2">
      <c r="A750" s="187"/>
      <c r="B750" s="108"/>
      <c r="C750" s="82"/>
      <c r="D750" s="254"/>
      <c r="E750" s="82"/>
      <c r="F750" s="91"/>
    </row>
    <row r="751" spans="1:6" x14ac:dyDescent="0.2">
      <c r="A751" s="187"/>
      <c r="B751" s="108"/>
      <c r="C751" s="82"/>
      <c r="D751" s="254"/>
      <c r="E751" s="82"/>
      <c r="F751" s="91"/>
    </row>
    <row r="752" spans="1:6" x14ac:dyDescent="0.2">
      <c r="A752" s="187"/>
      <c r="B752" s="108"/>
      <c r="C752" s="82"/>
      <c r="D752" s="254"/>
      <c r="E752" s="82"/>
      <c r="F752" s="91"/>
    </row>
    <row r="753" spans="1:6" x14ac:dyDescent="0.2">
      <c r="A753" s="187"/>
      <c r="B753" s="108"/>
      <c r="C753" s="82"/>
      <c r="D753" s="254"/>
      <c r="E753" s="82"/>
      <c r="F753" s="91"/>
    </row>
    <row r="754" spans="1:6" x14ac:dyDescent="0.2">
      <c r="A754" s="187"/>
      <c r="B754" s="108"/>
      <c r="C754" s="82"/>
      <c r="D754" s="254"/>
      <c r="E754" s="82"/>
      <c r="F754" s="91"/>
    </row>
    <row r="755" spans="1:6" x14ac:dyDescent="0.2">
      <c r="A755" s="187"/>
      <c r="B755" s="108"/>
      <c r="C755" s="82"/>
      <c r="D755" s="254"/>
      <c r="E755" s="82"/>
      <c r="F755" s="91"/>
    </row>
    <row r="756" spans="1:6" x14ac:dyDescent="0.2">
      <c r="A756" s="187"/>
      <c r="B756" s="108"/>
      <c r="C756" s="82"/>
      <c r="D756" s="254"/>
      <c r="E756" s="82"/>
      <c r="F756" s="91"/>
    </row>
    <row r="757" spans="1:6" x14ac:dyDescent="0.2">
      <c r="A757" s="187"/>
      <c r="B757" s="108"/>
      <c r="C757" s="82"/>
      <c r="D757" s="254"/>
      <c r="E757" s="82"/>
      <c r="F757" s="91"/>
    </row>
    <row r="758" spans="1:6" x14ac:dyDescent="0.2">
      <c r="A758" s="187"/>
      <c r="B758" s="108"/>
      <c r="C758" s="82"/>
      <c r="D758" s="254"/>
      <c r="E758" s="82"/>
      <c r="F758" s="91"/>
    </row>
    <row r="759" spans="1:6" x14ac:dyDescent="0.2">
      <c r="A759" s="187"/>
      <c r="B759" s="108"/>
      <c r="C759" s="82"/>
      <c r="D759" s="254"/>
      <c r="E759" s="82"/>
      <c r="F759" s="91"/>
    </row>
    <row r="760" spans="1:6" x14ac:dyDescent="0.2">
      <c r="A760" s="244"/>
      <c r="B760" s="352"/>
      <c r="C760" s="82"/>
      <c r="D760" s="255"/>
      <c r="E760" s="82"/>
      <c r="F760" s="91"/>
    </row>
    <row r="761" spans="1:6" x14ac:dyDescent="0.2">
      <c r="A761" s="400"/>
      <c r="B761" s="401"/>
      <c r="C761" s="402"/>
      <c r="D761" s="254"/>
      <c r="E761" s="82"/>
      <c r="F761" s="91"/>
    </row>
    <row r="762" spans="1:6" x14ac:dyDescent="0.2">
      <c r="A762" s="187"/>
      <c r="B762" s="91"/>
      <c r="C762" s="82"/>
      <c r="D762" s="255"/>
      <c r="E762" s="91"/>
      <c r="F762" s="91"/>
    </row>
    <row r="763" spans="1:6" x14ac:dyDescent="0.2">
      <c r="A763" s="361"/>
      <c r="B763" s="362" t="s">
        <v>552</v>
      </c>
      <c r="C763" s="363"/>
      <c r="D763" s="387"/>
      <c r="E763" s="365"/>
      <c r="F763" s="365"/>
    </row>
    <row r="764" spans="1:6" s="367" customFormat="1" x14ac:dyDescent="0.2">
      <c r="A764" s="337"/>
      <c r="B764" s="362" t="s">
        <v>500</v>
      </c>
      <c r="C764" s="338"/>
      <c r="D764" s="388"/>
      <c r="E764" s="366"/>
      <c r="F764" s="366"/>
    </row>
    <row r="765" spans="1:6" x14ac:dyDescent="0.2">
      <c r="A765" s="187"/>
      <c r="B765" s="368" t="s">
        <v>504</v>
      </c>
      <c r="C765" s="82"/>
      <c r="D765" s="255"/>
      <c r="E765" s="91"/>
      <c r="F765" s="91"/>
    </row>
    <row r="766" spans="1:6" x14ac:dyDescent="0.2">
      <c r="A766" s="187"/>
      <c r="B766" s="399" t="s">
        <v>120</v>
      </c>
      <c r="C766" s="82"/>
      <c r="D766" s="255"/>
      <c r="E766" s="91"/>
      <c r="F766" s="91"/>
    </row>
    <row r="767" spans="1:6" x14ac:dyDescent="0.2">
      <c r="A767" s="400"/>
      <c r="B767" s="401"/>
      <c r="C767" s="402"/>
      <c r="D767" s="254"/>
      <c r="E767" s="82"/>
      <c r="F767" s="91"/>
    </row>
    <row r="768" spans="1:6" x14ac:dyDescent="0.2">
      <c r="A768" s="403">
        <v>14.1</v>
      </c>
      <c r="B768" s="404" t="s">
        <v>120</v>
      </c>
      <c r="C768" s="405"/>
      <c r="D768" s="254"/>
      <c r="E768" s="117"/>
      <c r="F768" s="91"/>
    </row>
    <row r="769" spans="1:6" ht="17.25" customHeight="1" x14ac:dyDescent="0.2">
      <c r="A769" s="406" t="s">
        <v>505</v>
      </c>
      <c r="B769" s="245" t="s">
        <v>298</v>
      </c>
      <c r="C769" s="402"/>
      <c r="D769" s="254"/>
      <c r="E769" s="82"/>
      <c r="F769" s="91"/>
    </row>
    <row r="770" spans="1:6" ht="38.25" x14ac:dyDescent="0.2">
      <c r="A770" s="238">
        <v>1</v>
      </c>
      <c r="B770" s="407" t="s">
        <v>121</v>
      </c>
      <c r="C770" s="402" t="s">
        <v>2</v>
      </c>
      <c r="D770" s="82">
        <v>18</v>
      </c>
      <c r="E770" s="82"/>
      <c r="F770" s="91"/>
    </row>
    <row r="771" spans="1:6" x14ac:dyDescent="0.2">
      <c r="A771" s="238">
        <v>2</v>
      </c>
      <c r="B771" s="108" t="s">
        <v>116</v>
      </c>
      <c r="C771" s="82" t="s">
        <v>2</v>
      </c>
      <c r="D771" s="117">
        <v>18</v>
      </c>
      <c r="E771" s="82"/>
      <c r="F771" s="91"/>
    </row>
    <row r="772" spans="1:6" ht="13.5" customHeight="1" x14ac:dyDescent="0.2">
      <c r="A772" s="400"/>
      <c r="B772" s="401"/>
      <c r="C772" s="402"/>
      <c r="D772" s="254"/>
      <c r="E772" s="82"/>
      <c r="F772" s="91"/>
    </row>
    <row r="773" spans="1:6" x14ac:dyDescent="0.2">
      <c r="A773" s="406" t="s">
        <v>597</v>
      </c>
      <c r="B773" s="245" t="s">
        <v>122</v>
      </c>
      <c r="C773" s="402"/>
      <c r="D773" s="254"/>
      <c r="E773" s="82"/>
      <c r="F773" s="91"/>
    </row>
    <row r="774" spans="1:6" x14ac:dyDescent="0.2">
      <c r="A774" s="238">
        <v>1</v>
      </c>
      <c r="B774" s="407" t="s">
        <v>607</v>
      </c>
      <c r="C774" s="405" t="s">
        <v>13</v>
      </c>
      <c r="D774" s="82">
        <f>673.848-306.681</f>
        <v>367.16699999999997</v>
      </c>
      <c r="E774" s="82"/>
      <c r="F774" s="91"/>
    </row>
    <row r="775" spans="1:6" x14ac:dyDescent="0.2">
      <c r="A775" s="238"/>
      <c r="B775" s="407"/>
      <c r="C775" s="405"/>
      <c r="D775" s="254"/>
      <c r="E775" s="82"/>
      <c r="F775" s="91"/>
    </row>
    <row r="776" spans="1:6" x14ac:dyDescent="0.2">
      <c r="A776" s="406" t="s">
        <v>598</v>
      </c>
      <c r="B776" s="245" t="s">
        <v>299</v>
      </c>
      <c r="C776" s="402"/>
      <c r="D776" s="254"/>
      <c r="E776" s="82"/>
      <c r="F776" s="91"/>
    </row>
    <row r="777" spans="1:6" ht="25.5" x14ac:dyDescent="0.2">
      <c r="A777" s="238">
        <v>1</v>
      </c>
      <c r="B777" s="407" t="s">
        <v>725</v>
      </c>
      <c r="C777" s="405" t="s">
        <v>13</v>
      </c>
      <c r="D777" s="82">
        <v>17.64</v>
      </c>
      <c r="E777" s="82"/>
      <c r="F777" s="91"/>
    </row>
    <row r="778" spans="1:6" x14ac:dyDescent="0.2">
      <c r="A778" s="238">
        <v>2</v>
      </c>
      <c r="B778" s="407" t="s">
        <v>300</v>
      </c>
      <c r="C778" s="405" t="s">
        <v>13</v>
      </c>
      <c r="D778" s="82">
        <v>8.64</v>
      </c>
      <c r="E778" s="82"/>
      <c r="F778" s="91"/>
    </row>
    <row r="779" spans="1:6" x14ac:dyDescent="0.2">
      <c r="A779" s="238"/>
      <c r="B779" s="407"/>
      <c r="C779" s="405"/>
      <c r="D779" s="254"/>
      <c r="E779" s="82"/>
      <c r="F779" s="91"/>
    </row>
    <row r="780" spans="1:6" x14ac:dyDescent="0.2">
      <c r="A780" s="406" t="s">
        <v>599</v>
      </c>
      <c r="B780" s="245" t="s">
        <v>123</v>
      </c>
      <c r="C780" s="402"/>
      <c r="D780" s="254"/>
      <c r="E780" s="82"/>
      <c r="F780" s="91"/>
    </row>
    <row r="781" spans="1:6" x14ac:dyDescent="0.2">
      <c r="A781" s="238">
        <v>1</v>
      </c>
      <c r="B781" s="408" t="s">
        <v>551</v>
      </c>
      <c r="C781" s="405" t="s">
        <v>36</v>
      </c>
      <c r="D781" s="82">
        <v>144.72999999999999</v>
      </c>
      <c r="E781" s="82"/>
      <c r="F781" s="91"/>
    </row>
    <row r="782" spans="1:6" x14ac:dyDescent="0.2">
      <c r="A782" s="238"/>
      <c r="B782" s="407"/>
      <c r="C782" s="405"/>
      <c r="D782" s="254"/>
      <c r="E782" s="82"/>
      <c r="F782" s="91"/>
    </row>
    <row r="783" spans="1:6" x14ac:dyDescent="0.2">
      <c r="A783" s="406" t="s">
        <v>600</v>
      </c>
      <c r="B783" s="245" t="s">
        <v>601</v>
      </c>
      <c r="C783" s="402"/>
      <c r="D783" s="254"/>
      <c r="E783" s="82"/>
      <c r="F783" s="91"/>
    </row>
    <row r="784" spans="1:6" ht="38.25" x14ac:dyDescent="0.2">
      <c r="A784" s="238">
        <v>1</v>
      </c>
      <c r="B784" s="408" t="s">
        <v>602</v>
      </c>
      <c r="C784" s="405" t="s">
        <v>2</v>
      </c>
      <c r="D784" s="82">
        <v>8</v>
      </c>
      <c r="E784" s="82"/>
      <c r="F784" s="91"/>
    </row>
    <row r="785" spans="1:6" x14ac:dyDescent="0.2">
      <c r="A785" s="238"/>
      <c r="B785" s="407"/>
      <c r="C785" s="405"/>
      <c r="D785" s="254"/>
      <c r="E785" s="82"/>
      <c r="F785" s="91"/>
    </row>
    <row r="786" spans="1:6" x14ac:dyDescent="0.2">
      <c r="A786" s="238"/>
      <c r="B786" s="407"/>
      <c r="C786" s="405"/>
      <c r="D786" s="254"/>
      <c r="E786" s="82"/>
      <c r="F786" s="91"/>
    </row>
    <row r="787" spans="1:6" x14ac:dyDescent="0.2">
      <c r="A787" s="238"/>
      <c r="B787" s="407"/>
      <c r="C787" s="405"/>
      <c r="D787" s="254"/>
      <c r="E787" s="82"/>
      <c r="F787" s="91"/>
    </row>
    <row r="788" spans="1:6" x14ac:dyDescent="0.2">
      <c r="A788" s="238"/>
      <c r="B788" s="407"/>
      <c r="C788" s="405"/>
      <c r="D788" s="254"/>
      <c r="E788" s="82"/>
      <c r="F788" s="91"/>
    </row>
    <row r="789" spans="1:6" x14ac:dyDescent="0.2">
      <c r="A789" s="238"/>
      <c r="B789" s="407"/>
      <c r="C789" s="405"/>
      <c r="D789" s="254"/>
      <c r="E789" s="82"/>
      <c r="F789" s="91"/>
    </row>
    <row r="790" spans="1:6" x14ac:dyDescent="0.2">
      <c r="A790" s="238"/>
      <c r="B790" s="407"/>
      <c r="C790" s="405"/>
      <c r="D790" s="254"/>
      <c r="E790" s="82"/>
      <c r="F790" s="91"/>
    </row>
    <row r="791" spans="1:6" x14ac:dyDescent="0.2">
      <c r="A791" s="238"/>
      <c r="B791" s="407"/>
      <c r="C791" s="405"/>
      <c r="D791" s="254"/>
      <c r="E791" s="82"/>
      <c r="F791" s="91"/>
    </row>
    <row r="792" spans="1:6" x14ac:dyDescent="0.2">
      <c r="A792" s="238"/>
      <c r="B792" s="407"/>
      <c r="C792" s="405"/>
      <c r="D792" s="254"/>
      <c r="E792" s="82"/>
      <c r="F792" s="91"/>
    </row>
    <row r="793" spans="1:6" x14ac:dyDescent="0.2">
      <c r="A793" s="238"/>
      <c r="B793" s="407"/>
      <c r="C793" s="405"/>
      <c r="D793" s="254"/>
      <c r="E793" s="82"/>
      <c r="F793" s="91"/>
    </row>
    <row r="794" spans="1:6" x14ac:dyDescent="0.2">
      <c r="A794" s="238"/>
      <c r="B794" s="407"/>
      <c r="C794" s="405"/>
      <c r="D794" s="254"/>
      <c r="E794" s="82"/>
      <c r="F794" s="91"/>
    </row>
    <row r="795" spans="1:6" x14ac:dyDescent="0.2">
      <c r="A795" s="238"/>
      <c r="B795" s="407"/>
      <c r="C795" s="405"/>
      <c r="D795" s="254"/>
      <c r="E795" s="82"/>
      <c r="F795" s="91"/>
    </row>
    <row r="796" spans="1:6" x14ac:dyDescent="0.2">
      <c r="A796" s="238"/>
      <c r="B796" s="407"/>
      <c r="C796" s="405"/>
      <c r="D796" s="254"/>
      <c r="E796" s="82"/>
      <c r="F796" s="91"/>
    </row>
    <row r="797" spans="1:6" x14ac:dyDescent="0.2">
      <c r="A797" s="238"/>
      <c r="B797" s="407"/>
      <c r="C797" s="405"/>
      <c r="D797" s="254"/>
      <c r="E797" s="82"/>
      <c r="F797" s="91"/>
    </row>
    <row r="798" spans="1:6" x14ac:dyDescent="0.2">
      <c r="A798" s="238"/>
      <c r="B798" s="407"/>
      <c r="C798" s="405"/>
      <c r="D798" s="254"/>
      <c r="E798" s="82"/>
      <c r="F798" s="91"/>
    </row>
    <row r="799" spans="1:6" x14ac:dyDescent="0.2">
      <c r="A799" s="238"/>
      <c r="B799" s="407"/>
      <c r="C799" s="405"/>
      <c r="D799" s="254"/>
      <c r="E799" s="82"/>
      <c r="F799" s="91"/>
    </row>
    <row r="800" spans="1:6" x14ac:dyDescent="0.2">
      <c r="A800" s="238"/>
      <c r="B800" s="407"/>
      <c r="C800" s="405"/>
      <c r="D800" s="254"/>
      <c r="E800" s="82"/>
      <c r="F800" s="91"/>
    </row>
    <row r="801" spans="1:6" x14ac:dyDescent="0.2">
      <c r="A801" s="238"/>
      <c r="B801" s="407"/>
      <c r="C801" s="405"/>
      <c r="D801" s="254"/>
      <c r="E801" s="82"/>
      <c r="F801" s="91"/>
    </row>
    <row r="802" spans="1:6" x14ac:dyDescent="0.2">
      <c r="A802" s="238"/>
      <c r="B802" s="407"/>
      <c r="C802" s="405"/>
      <c r="D802" s="254"/>
      <c r="E802" s="82"/>
      <c r="F802" s="91"/>
    </row>
    <row r="803" spans="1:6" x14ac:dyDescent="0.2">
      <c r="A803" s="238"/>
      <c r="B803" s="407"/>
      <c r="C803" s="405"/>
      <c r="D803" s="254"/>
      <c r="E803" s="82"/>
      <c r="F803" s="91"/>
    </row>
    <row r="804" spans="1:6" x14ac:dyDescent="0.2">
      <c r="A804" s="238"/>
      <c r="B804" s="407"/>
      <c r="C804" s="405"/>
      <c r="D804" s="254"/>
      <c r="E804" s="82"/>
      <c r="F804" s="91"/>
    </row>
    <row r="805" spans="1:6" x14ac:dyDescent="0.2">
      <c r="A805" s="238"/>
      <c r="B805" s="407"/>
      <c r="C805" s="405"/>
      <c r="D805" s="254"/>
      <c r="E805" s="82"/>
      <c r="F805" s="91"/>
    </row>
    <row r="806" spans="1:6" x14ac:dyDescent="0.2">
      <c r="A806" s="238"/>
      <c r="B806" s="407"/>
      <c r="C806" s="405"/>
      <c r="D806" s="254"/>
      <c r="E806" s="82"/>
      <c r="F806" s="91"/>
    </row>
    <row r="807" spans="1:6" x14ac:dyDescent="0.2">
      <c r="A807" s="238"/>
      <c r="B807" s="407"/>
      <c r="C807" s="405"/>
      <c r="D807" s="254"/>
      <c r="E807" s="82"/>
      <c r="F807" s="91"/>
    </row>
    <row r="808" spans="1:6" x14ac:dyDescent="0.2">
      <c r="A808" s="238"/>
      <c r="B808" s="407"/>
      <c r="C808" s="405"/>
      <c r="D808" s="254"/>
      <c r="E808" s="82"/>
      <c r="F808" s="91"/>
    </row>
    <row r="809" spans="1:6" x14ac:dyDescent="0.2">
      <c r="A809" s="238"/>
      <c r="B809" s="407"/>
      <c r="C809" s="405"/>
      <c r="D809" s="254"/>
      <c r="E809" s="82"/>
      <c r="F809" s="91"/>
    </row>
    <row r="810" spans="1:6" x14ac:dyDescent="0.2">
      <c r="A810" s="238"/>
      <c r="B810" s="407"/>
      <c r="C810" s="405"/>
      <c r="D810" s="254"/>
      <c r="E810" s="82"/>
      <c r="F810" s="91"/>
    </row>
    <row r="811" spans="1:6" x14ac:dyDescent="0.2">
      <c r="A811" s="238"/>
      <c r="B811" s="407"/>
      <c r="C811" s="405"/>
      <c r="D811" s="254"/>
      <c r="E811" s="82"/>
      <c r="F811" s="91"/>
    </row>
    <row r="812" spans="1:6" x14ac:dyDescent="0.2">
      <c r="A812" s="238"/>
      <c r="B812" s="407"/>
      <c r="C812" s="405"/>
      <c r="D812" s="254"/>
      <c r="E812" s="82"/>
      <c r="F812" s="91"/>
    </row>
    <row r="813" spans="1:6" x14ac:dyDescent="0.2">
      <c r="A813" s="238"/>
      <c r="B813" s="407"/>
      <c r="C813" s="405"/>
      <c r="D813" s="254"/>
      <c r="E813" s="82"/>
      <c r="F813" s="91"/>
    </row>
    <row r="814" spans="1:6" x14ac:dyDescent="0.2">
      <c r="A814" s="238"/>
      <c r="B814" s="407"/>
      <c r="C814" s="405"/>
      <c r="D814" s="254"/>
      <c r="E814" s="82"/>
      <c r="F814" s="91"/>
    </row>
    <row r="815" spans="1:6" x14ac:dyDescent="0.2">
      <c r="A815" s="238"/>
      <c r="B815" s="407"/>
      <c r="C815" s="405"/>
      <c r="D815" s="254"/>
      <c r="E815" s="82"/>
      <c r="F815" s="91"/>
    </row>
    <row r="816" spans="1:6" x14ac:dyDescent="0.2">
      <c r="A816" s="238"/>
      <c r="B816" s="407"/>
      <c r="C816" s="405"/>
      <c r="D816" s="254"/>
      <c r="E816" s="82"/>
      <c r="F816" s="91"/>
    </row>
    <row r="817" spans="1:6" x14ac:dyDescent="0.2">
      <c r="A817" s="238"/>
      <c r="B817" s="407"/>
      <c r="C817" s="405"/>
      <c r="D817" s="254"/>
      <c r="E817" s="82"/>
      <c r="F817" s="91"/>
    </row>
    <row r="818" spans="1:6" x14ac:dyDescent="0.2">
      <c r="A818" s="238"/>
      <c r="B818" s="407"/>
      <c r="C818" s="405"/>
      <c r="D818" s="254"/>
      <c r="E818" s="82"/>
      <c r="F818" s="91"/>
    </row>
    <row r="819" spans="1:6" x14ac:dyDescent="0.2">
      <c r="A819" s="238"/>
      <c r="B819" s="407"/>
      <c r="C819" s="405"/>
      <c r="D819" s="254"/>
      <c r="E819" s="82"/>
      <c r="F819" s="91"/>
    </row>
    <row r="820" spans="1:6" x14ac:dyDescent="0.2">
      <c r="A820" s="238"/>
      <c r="B820" s="407"/>
      <c r="C820" s="405"/>
      <c r="D820" s="254"/>
      <c r="E820" s="82"/>
      <c r="F820" s="91"/>
    </row>
    <row r="821" spans="1:6" x14ac:dyDescent="0.2">
      <c r="A821" s="238"/>
      <c r="B821" s="407"/>
      <c r="C821" s="405"/>
      <c r="D821" s="254"/>
      <c r="E821" s="82"/>
      <c r="F821" s="91"/>
    </row>
    <row r="822" spans="1:6" x14ac:dyDescent="0.2">
      <c r="A822" s="238"/>
      <c r="B822" s="407"/>
      <c r="C822" s="405"/>
      <c r="D822" s="254"/>
      <c r="E822" s="82"/>
      <c r="F822" s="91"/>
    </row>
    <row r="823" spans="1:6" x14ac:dyDescent="0.2">
      <c r="A823" s="187"/>
      <c r="B823" s="91"/>
      <c r="C823" s="82"/>
      <c r="D823" s="255"/>
      <c r="E823" s="91"/>
      <c r="F823" s="91"/>
    </row>
    <row r="824" spans="1:6" x14ac:dyDescent="0.2">
      <c r="A824" s="361"/>
      <c r="B824" s="362" t="s">
        <v>524</v>
      </c>
      <c r="C824" s="363"/>
      <c r="D824" s="387"/>
      <c r="E824" s="365"/>
      <c r="F824" s="365"/>
    </row>
    <row r="825" spans="1:6" s="367" customFormat="1" x14ac:dyDescent="0.2">
      <c r="A825" s="337"/>
      <c r="B825" s="362" t="s">
        <v>260</v>
      </c>
      <c r="C825" s="338"/>
      <c r="D825" s="388"/>
      <c r="E825" s="366"/>
      <c r="F825" s="366"/>
    </row>
    <row r="826" spans="1:6" x14ac:dyDescent="0.2">
      <c r="A826" s="187"/>
      <c r="B826" s="368" t="s">
        <v>525</v>
      </c>
      <c r="C826" s="116"/>
      <c r="D826" s="255"/>
      <c r="E826" s="82"/>
      <c r="F826" s="91"/>
    </row>
    <row r="827" spans="1:6" x14ac:dyDescent="0.2">
      <c r="A827" s="187"/>
      <c r="B827" s="344" t="s">
        <v>124</v>
      </c>
      <c r="C827" s="116"/>
      <c r="D827" s="255"/>
      <c r="E827" s="82"/>
      <c r="F827" s="91"/>
    </row>
    <row r="828" spans="1:6" x14ac:dyDescent="0.2">
      <c r="A828" s="187"/>
      <c r="B828" s="108"/>
      <c r="C828" s="116"/>
      <c r="D828" s="255"/>
      <c r="E828" s="82"/>
      <c r="F828" s="91"/>
    </row>
    <row r="829" spans="1:6" ht="25.5" x14ac:dyDescent="0.2">
      <c r="A829" s="187"/>
      <c r="B829" s="108" t="s">
        <v>125</v>
      </c>
      <c r="C829" s="116"/>
      <c r="D829" s="255"/>
      <c r="E829" s="82"/>
      <c r="F829" s="91"/>
    </row>
    <row r="830" spans="1:6" x14ac:dyDescent="0.2">
      <c r="A830" s="187"/>
      <c r="B830" s="108"/>
      <c r="C830" s="116"/>
      <c r="D830" s="255"/>
      <c r="E830" s="82"/>
      <c r="F830" s="91"/>
    </row>
    <row r="831" spans="1:6" x14ac:dyDescent="0.2">
      <c r="A831" s="244">
        <v>15.1</v>
      </c>
      <c r="B831" s="245" t="s">
        <v>126</v>
      </c>
      <c r="C831" s="116"/>
      <c r="D831" s="255"/>
      <c r="E831" s="82"/>
      <c r="F831" s="91"/>
    </row>
    <row r="832" spans="1:6" x14ac:dyDescent="0.2">
      <c r="A832" s="238">
        <v>1</v>
      </c>
      <c r="B832" s="409" t="str">
        <f>B64</f>
        <v>BILL No: 01 PRELIMINARIES</v>
      </c>
      <c r="C832" s="116"/>
      <c r="D832" s="255"/>
      <c r="E832" s="82"/>
      <c r="F832" s="91"/>
    </row>
    <row r="833" spans="1:6" x14ac:dyDescent="0.2">
      <c r="A833" s="238">
        <v>2</v>
      </c>
      <c r="B833" s="409" t="str">
        <f>B115</f>
        <v>BILL No: 02 - GROUND WORKS</v>
      </c>
      <c r="C833" s="116"/>
      <c r="D833" s="255"/>
      <c r="E833" s="82"/>
      <c r="F833" s="91"/>
    </row>
    <row r="834" spans="1:6" x14ac:dyDescent="0.2">
      <c r="A834" s="238">
        <v>3</v>
      </c>
      <c r="B834" s="409" t="str">
        <f>B230</f>
        <v>BILL No: 03 - CONCRETE WORKS</v>
      </c>
      <c r="C834" s="116"/>
      <c r="D834" s="255"/>
      <c r="E834" s="82"/>
      <c r="F834" s="91"/>
    </row>
    <row r="835" spans="1:6" x14ac:dyDescent="0.2">
      <c r="A835" s="238">
        <v>4</v>
      </c>
      <c r="B835" s="409" t="str">
        <f>B274</f>
        <v>BILL No: 04 - MASONRY AND PLASTERING</v>
      </c>
      <c r="C835" s="116"/>
      <c r="D835" s="255"/>
      <c r="E835" s="82"/>
      <c r="F835" s="91"/>
    </row>
    <row r="836" spans="1:6" x14ac:dyDescent="0.2">
      <c r="A836" s="238">
        <v>5</v>
      </c>
      <c r="B836" s="409" t="str">
        <f>B326</f>
        <v>BILL No: 05 - WOODWORK</v>
      </c>
      <c r="C836" s="116"/>
      <c r="D836" s="255"/>
      <c r="E836" s="82"/>
      <c r="F836" s="91"/>
    </row>
    <row r="837" spans="1:6" x14ac:dyDescent="0.2">
      <c r="A837" s="238">
        <v>6</v>
      </c>
      <c r="B837" s="409" t="str">
        <f>B384</f>
        <v>BILL No: 06 - ROOFING</v>
      </c>
      <c r="C837" s="116"/>
      <c r="D837" s="255"/>
      <c r="E837" s="82"/>
      <c r="F837" s="91"/>
    </row>
    <row r="838" spans="1:6" x14ac:dyDescent="0.2">
      <c r="A838" s="238">
        <v>7</v>
      </c>
      <c r="B838" s="409" t="str">
        <f>B439</f>
        <v>BILL N0: 07 CEILINGS</v>
      </c>
      <c r="C838" s="116"/>
      <c r="D838" s="255"/>
      <c r="E838" s="82"/>
      <c r="F838" s="91"/>
    </row>
    <row r="839" spans="1:6" x14ac:dyDescent="0.2">
      <c r="A839" s="238">
        <v>8</v>
      </c>
      <c r="B839" s="409" t="str">
        <f>B484</f>
        <v>BILL N0: 08 -  DOORS AND WINDOWS</v>
      </c>
      <c r="C839" s="116"/>
      <c r="D839" s="255"/>
      <c r="E839" s="82"/>
      <c r="F839" s="91"/>
    </row>
    <row r="840" spans="1:6" x14ac:dyDescent="0.2">
      <c r="A840" s="238">
        <v>9</v>
      </c>
      <c r="B840" s="409" t="str">
        <f>B532</f>
        <v>BILL No: 09 - PAINTING</v>
      </c>
      <c r="C840" s="116"/>
      <c r="D840" s="255"/>
      <c r="E840" s="82"/>
      <c r="F840" s="91"/>
    </row>
    <row r="841" spans="1:6" x14ac:dyDescent="0.2">
      <c r="A841" s="238">
        <v>10</v>
      </c>
      <c r="B841" s="409" t="str">
        <f>B594</f>
        <v>BILL No: 10 - FINISHES</v>
      </c>
      <c r="C841" s="116"/>
      <c r="D841" s="255"/>
      <c r="E841" s="82"/>
      <c r="F841" s="91"/>
    </row>
    <row r="842" spans="1:6" x14ac:dyDescent="0.2">
      <c r="A842" s="238">
        <v>11</v>
      </c>
      <c r="B842" s="409" t="str">
        <f>B649</f>
        <v>BILL No: 11 - ELECTRICAL INSTALLATION</v>
      </c>
      <c r="C842" s="116"/>
      <c r="D842" s="255"/>
      <c r="E842" s="82"/>
      <c r="F842" s="91"/>
    </row>
    <row r="843" spans="1:6" x14ac:dyDescent="0.2">
      <c r="A843" s="238">
        <v>12</v>
      </c>
      <c r="B843" s="409" t="str">
        <f>B706</f>
        <v>BILL No: 12 - METAL WORKS</v>
      </c>
      <c r="C843" s="116"/>
      <c r="D843" s="255"/>
      <c r="E843" s="82"/>
      <c r="F843" s="91"/>
    </row>
    <row r="844" spans="1:6" x14ac:dyDescent="0.2">
      <c r="A844" s="238">
        <v>13</v>
      </c>
      <c r="B844" s="409" t="str">
        <f>B763</f>
        <v>BILL No: 13 - BOUNDARY WALL</v>
      </c>
      <c r="C844" s="116"/>
      <c r="D844" s="255"/>
      <c r="E844" s="82"/>
      <c r="F844" s="91"/>
    </row>
    <row r="845" spans="1:6" x14ac:dyDescent="0.2">
      <c r="A845" s="238">
        <v>14</v>
      </c>
      <c r="B845" s="409" t="str">
        <f>B824</f>
        <v>BILL No: 14 - COMMON WORKS</v>
      </c>
      <c r="C845" s="116"/>
      <c r="D845" s="255"/>
      <c r="E845" s="82"/>
      <c r="F845" s="91"/>
    </row>
    <row r="846" spans="1:6" x14ac:dyDescent="0.2">
      <c r="A846" s="410"/>
      <c r="B846" s="245" t="s">
        <v>127</v>
      </c>
      <c r="C846" s="116"/>
      <c r="D846" s="255"/>
      <c r="E846" s="82"/>
      <c r="F846" s="91"/>
    </row>
    <row r="847" spans="1:6" x14ac:dyDescent="0.2">
      <c r="A847" s="187"/>
      <c r="B847" s="91"/>
      <c r="C847" s="116"/>
      <c r="D847" s="255"/>
      <c r="E847" s="82"/>
      <c r="F847" s="91"/>
    </row>
    <row r="848" spans="1:6" x14ac:dyDescent="0.2">
      <c r="A848" s="244">
        <v>15.2</v>
      </c>
      <c r="B848" s="245" t="s">
        <v>128</v>
      </c>
      <c r="C848" s="116"/>
      <c r="D848" s="255"/>
      <c r="E848" s="82"/>
      <c r="F848" s="91"/>
    </row>
    <row r="849" spans="1:6" x14ac:dyDescent="0.2">
      <c r="A849" s="238">
        <v>1</v>
      </c>
      <c r="B849" s="409" t="str">
        <f t="shared" ref="B849:B861" si="2">B832</f>
        <v>BILL No: 01 PRELIMINARIES</v>
      </c>
      <c r="C849" s="116"/>
      <c r="D849" s="255"/>
      <c r="E849" s="82"/>
      <c r="F849" s="91"/>
    </row>
    <row r="850" spans="1:6" x14ac:dyDescent="0.2">
      <c r="A850" s="238">
        <v>2</v>
      </c>
      <c r="B850" s="409" t="str">
        <f t="shared" si="2"/>
        <v>BILL No: 02 - GROUND WORKS</v>
      </c>
      <c r="C850" s="116"/>
      <c r="D850" s="255"/>
      <c r="E850" s="82"/>
      <c r="F850" s="91"/>
    </row>
    <row r="851" spans="1:6" x14ac:dyDescent="0.2">
      <c r="A851" s="238">
        <v>3</v>
      </c>
      <c r="B851" s="409" t="str">
        <f t="shared" si="2"/>
        <v>BILL No: 03 - CONCRETE WORKS</v>
      </c>
      <c r="C851" s="116"/>
      <c r="D851" s="255"/>
      <c r="E851" s="82"/>
      <c r="F851" s="91"/>
    </row>
    <row r="852" spans="1:6" x14ac:dyDescent="0.2">
      <c r="A852" s="238">
        <v>4</v>
      </c>
      <c r="B852" s="409" t="str">
        <f t="shared" si="2"/>
        <v>BILL No: 04 - MASONRY AND PLASTERING</v>
      </c>
      <c r="C852" s="116"/>
      <c r="D852" s="255"/>
      <c r="E852" s="82"/>
      <c r="F852" s="91"/>
    </row>
    <row r="853" spans="1:6" x14ac:dyDescent="0.2">
      <c r="A853" s="238">
        <v>5</v>
      </c>
      <c r="B853" s="409" t="str">
        <f t="shared" si="2"/>
        <v>BILL No: 05 - WOODWORK</v>
      </c>
      <c r="C853" s="116"/>
      <c r="D853" s="255"/>
      <c r="E853" s="82"/>
      <c r="F853" s="91"/>
    </row>
    <row r="854" spans="1:6" x14ac:dyDescent="0.2">
      <c r="A854" s="238">
        <v>6</v>
      </c>
      <c r="B854" s="409" t="str">
        <f t="shared" si="2"/>
        <v>BILL No: 06 - ROOFING</v>
      </c>
      <c r="C854" s="116"/>
      <c r="D854" s="255"/>
      <c r="E854" s="82"/>
      <c r="F854" s="91"/>
    </row>
    <row r="855" spans="1:6" x14ac:dyDescent="0.2">
      <c r="A855" s="238">
        <v>7</v>
      </c>
      <c r="B855" s="409" t="str">
        <f t="shared" si="2"/>
        <v>BILL N0: 07 CEILINGS</v>
      </c>
      <c r="C855" s="116"/>
      <c r="D855" s="255"/>
      <c r="E855" s="82"/>
      <c r="F855" s="91"/>
    </row>
    <row r="856" spans="1:6" x14ac:dyDescent="0.2">
      <c r="A856" s="238">
        <v>8</v>
      </c>
      <c r="B856" s="409" t="str">
        <f t="shared" si="2"/>
        <v>BILL N0: 08 -  DOORS AND WINDOWS</v>
      </c>
      <c r="C856" s="116"/>
      <c r="D856" s="255"/>
      <c r="E856" s="82"/>
      <c r="F856" s="91"/>
    </row>
    <row r="857" spans="1:6" x14ac:dyDescent="0.2">
      <c r="A857" s="238">
        <v>9</v>
      </c>
      <c r="B857" s="409" t="str">
        <f t="shared" si="2"/>
        <v>BILL No: 09 - PAINTING</v>
      </c>
      <c r="C857" s="116"/>
      <c r="D857" s="255"/>
      <c r="E857" s="82"/>
      <c r="F857" s="91"/>
    </row>
    <row r="858" spans="1:6" x14ac:dyDescent="0.2">
      <c r="A858" s="238">
        <v>10</v>
      </c>
      <c r="B858" s="409" t="str">
        <f t="shared" si="2"/>
        <v>BILL No: 10 - FINISHES</v>
      </c>
      <c r="C858" s="116"/>
      <c r="D858" s="255"/>
      <c r="E858" s="82"/>
      <c r="F858" s="91"/>
    </row>
    <row r="859" spans="1:6" x14ac:dyDescent="0.2">
      <c r="A859" s="238">
        <v>11</v>
      </c>
      <c r="B859" s="409" t="str">
        <f t="shared" si="2"/>
        <v>BILL No: 11 - ELECTRICAL INSTALLATION</v>
      </c>
      <c r="C859" s="116"/>
      <c r="D859" s="255"/>
      <c r="E859" s="82"/>
      <c r="F859" s="91"/>
    </row>
    <row r="860" spans="1:6" x14ac:dyDescent="0.2">
      <c r="A860" s="238">
        <v>12</v>
      </c>
      <c r="B860" s="409" t="str">
        <f t="shared" si="2"/>
        <v>BILL No: 12 - METAL WORKS</v>
      </c>
      <c r="C860" s="116"/>
      <c r="D860" s="255"/>
      <c r="E860" s="82"/>
      <c r="F860" s="91"/>
    </row>
    <row r="861" spans="1:6" x14ac:dyDescent="0.2">
      <c r="A861" s="238">
        <v>13</v>
      </c>
      <c r="B861" s="409" t="str">
        <f t="shared" si="2"/>
        <v>BILL No: 13 - BOUNDARY WALL</v>
      </c>
      <c r="C861" s="116"/>
      <c r="D861" s="255"/>
      <c r="E861" s="82"/>
      <c r="F861" s="91"/>
    </row>
    <row r="862" spans="1:6" x14ac:dyDescent="0.2">
      <c r="A862" s="238">
        <v>14</v>
      </c>
      <c r="B862" s="409" t="str">
        <f t="shared" ref="B862" si="3">B845</f>
        <v>BILL No: 14 - COMMON WORKS</v>
      </c>
      <c r="C862" s="116"/>
      <c r="D862" s="255"/>
      <c r="E862" s="82"/>
      <c r="F862" s="91"/>
    </row>
    <row r="863" spans="1:6" x14ac:dyDescent="0.2">
      <c r="A863" s="410"/>
      <c r="B863" s="245" t="s">
        <v>129</v>
      </c>
      <c r="C863" s="116"/>
      <c r="D863" s="255"/>
      <c r="E863" s="82"/>
      <c r="F863" s="91"/>
    </row>
    <row r="864" spans="1:6" x14ac:dyDescent="0.2">
      <c r="A864" s="410"/>
      <c r="B864" s="245"/>
      <c r="C864" s="116"/>
      <c r="D864" s="255"/>
      <c r="E864" s="82"/>
      <c r="F864" s="91"/>
    </row>
    <row r="865" spans="1:6" x14ac:dyDescent="0.2">
      <c r="A865" s="410"/>
      <c r="B865" s="245"/>
      <c r="C865" s="116"/>
      <c r="D865" s="255"/>
      <c r="E865" s="82"/>
      <c r="F865" s="91"/>
    </row>
    <row r="866" spans="1:6" x14ac:dyDescent="0.2">
      <c r="A866" s="410"/>
      <c r="B866" s="245"/>
      <c r="C866" s="116"/>
      <c r="D866" s="255"/>
      <c r="E866" s="82"/>
      <c r="F866" s="91"/>
    </row>
    <row r="867" spans="1:6" x14ac:dyDescent="0.2">
      <c r="A867" s="410"/>
      <c r="B867" s="245"/>
      <c r="C867" s="116"/>
      <c r="D867" s="255"/>
      <c r="E867" s="82"/>
      <c r="F867" s="91"/>
    </row>
    <row r="868" spans="1:6" x14ac:dyDescent="0.2">
      <c r="A868" s="410"/>
      <c r="B868" s="245"/>
      <c r="C868" s="116"/>
      <c r="D868" s="255"/>
      <c r="E868" s="82"/>
      <c r="F868" s="91"/>
    </row>
    <row r="869" spans="1:6" x14ac:dyDescent="0.2">
      <c r="A869" s="410"/>
      <c r="B869" s="245"/>
      <c r="C869" s="116"/>
      <c r="D869" s="255"/>
      <c r="E869" s="82"/>
      <c r="F869" s="91"/>
    </row>
    <row r="870" spans="1:6" x14ac:dyDescent="0.2">
      <c r="A870" s="410"/>
      <c r="B870" s="245"/>
      <c r="C870" s="116"/>
      <c r="D870" s="255"/>
      <c r="E870" s="82"/>
      <c r="F870" s="91"/>
    </row>
    <row r="871" spans="1:6" x14ac:dyDescent="0.2">
      <c r="A871" s="410"/>
      <c r="B871" s="245"/>
      <c r="C871" s="116"/>
      <c r="D871" s="255"/>
      <c r="E871" s="82"/>
      <c r="F871" s="91"/>
    </row>
    <row r="872" spans="1:6" x14ac:dyDescent="0.2">
      <c r="A872" s="410"/>
      <c r="B872" s="245"/>
      <c r="C872" s="116"/>
      <c r="D872" s="255"/>
      <c r="E872" s="82"/>
      <c r="F872" s="91"/>
    </row>
    <row r="873" spans="1:6" x14ac:dyDescent="0.2">
      <c r="A873" s="410"/>
      <c r="B873" s="245"/>
      <c r="C873" s="116"/>
      <c r="D873" s="255"/>
      <c r="E873" s="82"/>
      <c r="F873" s="91"/>
    </row>
    <row r="874" spans="1:6" x14ac:dyDescent="0.2">
      <c r="A874" s="410"/>
      <c r="B874" s="245"/>
      <c r="C874" s="116"/>
      <c r="D874" s="255"/>
      <c r="E874" s="82"/>
      <c r="F874" s="91"/>
    </row>
    <row r="875" spans="1:6" x14ac:dyDescent="0.2">
      <c r="A875" s="410"/>
      <c r="B875" s="245"/>
      <c r="C875" s="116"/>
      <c r="D875" s="255"/>
      <c r="E875" s="82"/>
      <c r="F875" s="91"/>
    </row>
    <row r="876" spans="1:6" x14ac:dyDescent="0.2">
      <c r="A876" s="410"/>
      <c r="B876" s="245"/>
      <c r="C876" s="116"/>
      <c r="D876" s="255"/>
      <c r="E876" s="82"/>
      <c r="F876" s="91"/>
    </row>
    <row r="877" spans="1:6" x14ac:dyDescent="0.2">
      <c r="A877" s="410"/>
      <c r="B877" s="245"/>
      <c r="C877" s="116"/>
      <c r="D877" s="255"/>
      <c r="E877" s="82"/>
      <c r="F877" s="91"/>
    </row>
    <row r="878" spans="1:6" x14ac:dyDescent="0.2">
      <c r="A878" s="410"/>
      <c r="B878" s="245"/>
      <c r="C878" s="116"/>
      <c r="D878" s="255"/>
      <c r="E878" s="82"/>
      <c r="F878" s="91"/>
    </row>
    <row r="879" spans="1:6" x14ac:dyDescent="0.2">
      <c r="A879" s="410"/>
      <c r="B879" s="245"/>
      <c r="C879" s="116"/>
      <c r="D879" s="255"/>
      <c r="E879" s="82"/>
      <c r="F879" s="91"/>
    </row>
    <row r="880" spans="1:6" x14ac:dyDescent="0.2">
      <c r="A880" s="410"/>
      <c r="B880" s="245"/>
      <c r="C880" s="116"/>
      <c r="D880" s="255"/>
      <c r="E880" s="82"/>
      <c r="F880" s="91"/>
    </row>
    <row r="881" spans="1:6" x14ac:dyDescent="0.2">
      <c r="A881" s="410"/>
      <c r="B881" s="245"/>
      <c r="C881" s="116"/>
      <c r="D881" s="255"/>
      <c r="E881" s="82"/>
      <c r="F881" s="91"/>
    </row>
    <row r="882" spans="1:6" x14ac:dyDescent="0.2">
      <c r="A882" s="410"/>
      <c r="B882" s="245"/>
      <c r="C882" s="116"/>
      <c r="D882" s="255"/>
      <c r="E882" s="82"/>
      <c r="F882" s="91"/>
    </row>
    <row r="883" spans="1:6" x14ac:dyDescent="0.2">
      <c r="A883" s="410"/>
      <c r="B883" s="245"/>
      <c r="C883" s="116"/>
      <c r="D883" s="255"/>
      <c r="E883" s="82"/>
      <c r="F883" s="91"/>
    </row>
    <row r="884" spans="1:6" x14ac:dyDescent="0.2">
      <c r="A884" s="410"/>
      <c r="B884" s="245"/>
      <c r="C884" s="116"/>
      <c r="D884" s="255"/>
      <c r="E884" s="82"/>
      <c r="F884" s="91"/>
    </row>
    <row r="885" spans="1:6" x14ac:dyDescent="0.2">
      <c r="A885" s="410"/>
      <c r="B885" s="245"/>
      <c r="C885" s="116"/>
      <c r="D885" s="255"/>
      <c r="E885" s="82"/>
      <c r="F885" s="91"/>
    </row>
    <row r="886" spans="1:6" x14ac:dyDescent="0.2">
      <c r="A886" s="410"/>
      <c r="B886" s="245"/>
      <c r="C886" s="116"/>
      <c r="D886" s="255"/>
      <c r="E886" s="82"/>
      <c r="F886" s="91"/>
    </row>
    <row r="887" spans="1:6" x14ac:dyDescent="0.2">
      <c r="A887" s="410"/>
      <c r="B887" s="245"/>
      <c r="C887" s="116"/>
      <c r="D887" s="255"/>
      <c r="E887" s="82"/>
      <c r="F887" s="91"/>
    </row>
    <row r="888" spans="1:6" x14ac:dyDescent="0.2">
      <c r="A888" s="410"/>
      <c r="B888" s="245"/>
      <c r="C888" s="116"/>
      <c r="D888" s="255"/>
      <c r="E888" s="82"/>
      <c r="F888" s="91"/>
    </row>
    <row r="889" spans="1:6" x14ac:dyDescent="0.2">
      <c r="A889" s="361"/>
      <c r="B889" s="362" t="s">
        <v>526</v>
      </c>
      <c r="C889" s="363"/>
      <c r="D889" s="387"/>
      <c r="E889" s="365"/>
      <c r="F889" s="365"/>
    </row>
    <row r="890" spans="1:6" x14ac:dyDescent="0.2">
      <c r="A890" s="337"/>
      <c r="B890" s="362" t="s">
        <v>310</v>
      </c>
      <c r="C890" s="338"/>
      <c r="D890" s="388"/>
      <c r="E890" s="366"/>
      <c r="F890" s="366"/>
    </row>
    <row r="891" spans="1:6" x14ac:dyDescent="0.2">
      <c r="D891" s="413"/>
    </row>
    <row r="892" spans="1:6" x14ac:dyDescent="0.2">
      <c r="D892" s="413"/>
    </row>
    <row r="893" spans="1:6" x14ac:dyDescent="0.2">
      <c r="D893" s="413"/>
    </row>
    <row r="894" spans="1:6" x14ac:dyDescent="0.2">
      <c r="D894" s="413"/>
    </row>
    <row r="895" spans="1:6" x14ac:dyDescent="0.2">
      <c r="D895" s="413"/>
    </row>
    <row r="896" spans="1:6" x14ac:dyDescent="0.2">
      <c r="D896" s="413"/>
    </row>
    <row r="897" spans="4:4" x14ac:dyDescent="0.2">
      <c r="D897" s="413"/>
    </row>
    <row r="898" spans="4:4" x14ac:dyDescent="0.2">
      <c r="D898" s="413"/>
    </row>
    <row r="899" spans="4:4" x14ac:dyDescent="0.2">
      <c r="D899" s="413"/>
    </row>
    <row r="900" spans="4:4" x14ac:dyDescent="0.2">
      <c r="D900" s="413"/>
    </row>
    <row r="901" spans="4:4" x14ac:dyDescent="0.2">
      <c r="D901" s="413"/>
    </row>
    <row r="902" spans="4:4" x14ac:dyDescent="0.2">
      <c r="D902" s="413"/>
    </row>
    <row r="903" spans="4:4" x14ac:dyDescent="0.2">
      <c r="D903" s="413"/>
    </row>
    <row r="904" spans="4:4" x14ac:dyDescent="0.2">
      <c r="D904" s="413"/>
    </row>
    <row r="905" spans="4:4" x14ac:dyDescent="0.2">
      <c r="D905" s="413"/>
    </row>
    <row r="906" spans="4:4" x14ac:dyDescent="0.2">
      <c r="D906" s="413"/>
    </row>
    <row r="907" spans="4:4" x14ac:dyDescent="0.2">
      <c r="D907" s="413"/>
    </row>
    <row r="908" spans="4:4" x14ac:dyDescent="0.2">
      <c r="D908" s="413"/>
    </row>
    <row r="909" spans="4:4" x14ac:dyDescent="0.2">
      <c r="D909" s="413"/>
    </row>
    <row r="910" spans="4:4" x14ac:dyDescent="0.2">
      <c r="D910" s="413"/>
    </row>
    <row r="911" spans="4:4" x14ac:dyDescent="0.2">
      <c r="D911" s="413"/>
    </row>
    <row r="912" spans="4:4" x14ac:dyDescent="0.2">
      <c r="D912" s="413"/>
    </row>
    <row r="913" spans="4:4" x14ac:dyDescent="0.2">
      <c r="D913" s="413"/>
    </row>
    <row r="914" spans="4:4" x14ac:dyDescent="0.2">
      <c r="D914" s="413"/>
    </row>
    <row r="915" spans="4:4" x14ac:dyDescent="0.2">
      <c r="D915" s="413"/>
    </row>
    <row r="916" spans="4:4" x14ac:dyDescent="0.2">
      <c r="D916" s="413"/>
    </row>
    <row r="917" spans="4:4" x14ac:dyDescent="0.2">
      <c r="D917" s="413"/>
    </row>
    <row r="918" spans="4:4" x14ac:dyDescent="0.2">
      <c r="D918" s="413"/>
    </row>
    <row r="919" spans="4:4" x14ac:dyDescent="0.2">
      <c r="D919" s="413"/>
    </row>
    <row r="920" spans="4:4" x14ac:dyDescent="0.2">
      <c r="D920" s="413"/>
    </row>
    <row r="921" spans="4:4" x14ac:dyDescent="0.2">
      <c r="D921" s="413"/>
    </row>
    <row r="922" spans="4:4" x14ac:dyDescent="0.2">
      <c r="D922" s="413"/>
    </row>
    <row r="923" spans="4:4" x14ac:dyDescent="0.2">
      <c r="D923" s="413"/>
    </row>
    <row r="924" spans="4:4" x14ac:dyDescent="0.2">
      <c r="D924" s="413"/>
    </row>
    <row r="925" spans="4:4" x14ac:dyDescent="0.2">
      <c r="D925" s="413"/>
    </row>
    <row r="926" spans="4:4" x14ac:dyDescent="0.2">
      <c r="D926" s="413"/>
    </row>
    <row r="927" spans="4:4" x14ac:dyDescent="0.2">
      <c r="D927" s="413"/>
    </row>
    <row r="928" spans="4:4" x14ac:dyDescent="0.2">
      <c r="D928" s="413"/>
    </row>
    <row r="929" spans="4:4" x14ac:dyDescent="0.2">
      <c r="D929" s="413"/>
    </row>
    <row r="930" spans="4:4" ht="14.25" customHeight="1" x14ac:dyDescent="0.2">
      <c r="D930" s="413"/>
    </row>
    <row r="931" spans="4:4" ht="14.25" customHeight="1" x14ac:dyDescent="0.2">
      <c r="D931" s="413"/>
    </row>
    <row r="932" spans="4:4" x14ac:dyDescent="0.2">
      <c r="D932" s="413"/>
    </row>
    <row r="933" spans="4:4" x14ac:dyDescent="0.2">
      <c r="D933" s="413"/>
    </row>
    <row r="934" spans="4:4" x14ac:dyDescent="0.2">
      <c r="D934" s="413"/>
    </row>
    <row r="935" spans="4:4" x14ac:dyDescent="0.2">
      <c r="D935" s="413"/>
    </row>
    <row r="936" spans="4:4" x14ac:dyDescent="0.2">
      <c r="D936" s="413"/>
    </row>
    <row r="937" spans="4:4" x14ac:dyDescent="0.2">
      <c r="D937" s="413"/>
    </row>
    <row r="938" spans="4:4" x14ac:dyDescent="0.2">
      <c r="D938" s="413"/>
    </row>
    <row r="939" spans="4:4" x14ac:dyDescent="0.2">
      <c r="D939" s="413"/>
    </row>
    <row r="940" spans="4:4" x14ac:dyDescent="0.2">
      <c r="D940" s="413"/>
    </row>
    <row r="941" spans="4:4" x14ac:dyDescent="0.2">
      <c r="D941" s="413"/>
    </row>
    <row r="942" spans="4:4" x14ac:dyDescent="0.2">
      <c r="D942" s="413"/>
    </row>
    <row r="943" spans="4:4" x14ac:dyDescent="0.2">
      <c r="D943" s="413"/>
    </row>
    <row r="944" spans="4:4" x14ac:dyDescent="0.2">
      <c r="D944" s="413"/>
    </row>
    <row r="945" spans="4:4" x14ac:dyDescent="0.2">
      <c r="D945" s="413"/>
    </row>
    <row r="946" spans="4:4" x14ac:dyDescent="0.2">
      <c r="D946" s="413"/>
    </row>
    <row r="947" spans="4:4" x14ac:dyDescent="0.2">
      <c r="D947" s="413"/>
    </row>
    <row r="948" spans="4:4" x14ac:dyDescent="0.2">
      <c r="D948" s="413"/>
    </row>
    <row r="949" spans="4:4" x14ac:dyDescent="0.2">
      <c r="D949" s="413"/>
    </row>
    <row r="950" spans="4:4" x14ac:dyDescent="0.2">
      <c r="D950" s="413"/>
    </row>
    <row r="951" spans="4:4" x14ac:dyDescent="0.2">
      <c r="D951" s="413"/>
    </row>
    <row r="952" spans="4:4" x14ac:dyDescent="0.2">
      <c r="D952" s="413"/>
    </row>
    <row r="953" spans="4:4" x14ac:dyDescent="0.2">
      <c r="D953" s="413"/>
    </row>
    <row r="954" spans="4:4" x14ac:dyDescent="0.2">
      <c r="D954" s="413"/>
    </row>
    <row r="955" spans="4:4" x14ac:dyDescent="0.2">
      <c r="D955" s="413"/>
    </row>
    <row r="956" spans="4:4" x14ac:dyDescent="0.2">
      <c r="D956" s="413"/>
    </row>
    <row r="957" spans="4:4" x14ac:dyDescent="0.2">
      <c r="D957" s="413"/>
    </row>
    <row r="958" spans="4:4" x14ac:dyDescent="0.2">
      <c r="D958" s="413"/>
    </row>
    <row r="959" spans="4:4" x14ac:dyDescent="0.2">
      <c r="D959" s="413"/>
    </row>
    <row r="960" spans="4:4" x14ac:dyDescent="0.2">
      <c r="D960" s="413"/>
    </row>
    <row r="961" spans="4:4" x14ac:dyDescent="0.2">
      <c r="D961" s="413"/>
    </row>
    <row r="962" spans="4:4" x14ac:dyDescent="0.2">
      <c r="D962" s="413"/>
    </row>
    <row r="963" spans="4:4" x14ac:dyDescent="0.2">
      <c r="D963" s="413"/>
    </row>
    <row r="964" spans="4:4" x14ac:dyDescent="0.2">
      <c r="D964" s="413"/>
    </row>
    <row r="965" spans="4:4" x14ac:dyDescent="0.2">
      <c r="D965" s="413"/>
    </row>
    <row r="966" spans="4:4" x14ac:dyDescent="0.2">
      <c r="D966" s="413"/>
    </row>
    <row r="967" spans="4:4" x14ac:dyDescent="0.2">
      <c r="D967" s="413"/>
    </row>
    <row r="968" spans="4:4" x14ac:dyDescent="0.2">
      <c r="D968" s="413"/>
    </row>
    <row r="969" spans="4:4" x14ac:dyDescent="0.2">
      <c r="D969" s="413"/>
    </row>
    <row r="970" spans="4:4" x14ac:dyDescent="0.2">
      <c r="D970" s="413"/>
    </row>
    <row r="971" spans="4:4" x14ac:dyDescent="0.2">
      <c r="D971" s="413"/>
    </row>
    <row r="972" spans="4:4" x14ac:dyDescent="0.2">
      <c r="D972" s="413"/>
    </row>
    <row r="973" spans="4:4" x14ac:dyDescent="0.2">
      <c r="D973" s="413"/>
    </row>
    <row r="974" spans="4:4" x14ac:dyDescent="0.2">
      <c r="D974" s="413"/>
    </row>
    <row r="975" spans="4:4" x14ac:dyDescent="0.2">
      <c r="D975" s="413"/>
    </row>
    <row r="976" spans="4:4" x14ac:dyDescent="0.2">
      <c r="D976" s="413"/>
    </row>
    <row r="977" spans="4:4" x14ac:dyDescent="0.2">
      <c r="D977" s="413"/>
    </row>
    <row r="978" spans="4:4" x14ac:dyDescent="0.2">
      <c r="D978" s="413"/>
    </row>
    <row r="979" spans="4:4" x14ac:dyDescent="0.2">
      <c r="D979" s="413"/>
    </row>
    <row r="980" spans="4:4" x14ac:dyDescent="0.2">
      <c r="D980" s="413"/>
    </row>
    <row r="981" spans="4:4" x14ac:dyDescent="0.2">
      <c r="D981" s="413"/>
    </row>
    <row r="982" spans="4:4" x14ac:dyDescent="0.2">
      <c r="D982" s="413"/>
    </row>
    <row r="983" spans="4:4" x14ac:dyDescent="0.2">
      <c r="D983" s="413"/>
    </row>
    <row r="984" spans="4:4" x14ac:dyDescent="0.2">
      <c r="D984" s="413"/>
    </row>
    <row r="985" spans="4:4" x14ac:dyDescent="0.2">
      <c r="D985" s="413"/>
    </row>
    <row r="986" spans="4:4" x14ac:dyDescent="0.2">
      <c r="D986" s="413"/>
    </row>
    <row r="987" spans="4:4" x14ac:dyDescent="0.2">
      <c r="D987" s="413"/>
    </row>
    <row r="988" spans="4:4" x14ac:dyDescent="0.2">
      <c r="D988" s="413"/>
    </row>
    <row r="989" spans="4:4" x14ac:dyDescent="0.2">
      <c r="D989" s="413"/>
    </row>
    <row r="990" spans="4:4" x14ac:dyDescent="0.2">
      <c r="D990" s="413"/>
    </row>
    <row r="991" spans="4:4" x14ac:dyDescent="0.2">
      <c r="D991" s="413"/>
    </row>
    <row r="992" spans="4:4" x14ac:dyDescent="0.2">
      <c r="D992" s="413"/>
    </row>
    <row r="993" spans="4:4" x14ac:dyDescent="0.2">
      <c r="D993" s="413"/>
    </row>
    <row r="994" spans="4:4" x14ac:dyDescent="0.2">
      <c r="D994" s="413"/>
    </row>
    <row r="995" spans="4:4" x14ac:dyDescent="0.2">
      <c r="D995" s="413"/>
    </row>
    <row r="996" spans="4:4" x14ac:dyDescent="0.2">
      <c r="D996" s="413"/>
    </row>
    <row r="997" spans="4:4" x14ac:dyDescent="0.2">
      <c r="D997" s="413"/>
    </row>
    <row r="998" spans="4:4" x14ac:dyDescent="0.2">
      <c r="D998" s="413"/>
    </row>
    <row r="999" spans="4:4" x14ac:dyDescent="0.2">
      <c r="D999" s="413"/>
    </row>
    <row r="1000" spans="4:4" x14ac:dyDescent="0.2">
      <c r="D1000" s="413"/>
    </row>
    <row r="1001" spans="4:4" x14ac:dyDescent="0.2">
      <c r="D1001" s="413"/>
    </row>
    <row r="1002" spans="4:4" x14ac:dyDescent="0.2">
      <c r="D1002" s="413"/>
    </row>
    <row r="1003" spans="4:4" x14ac:dyDescent="0.2">
      <c r="D1003" s="413"/>
    </row>
    <row r="1004" spans="4:4" x14ac:dyDescent="0.2">
      <c r="D1004" s="413"/>
    </row>
    <row r="1005" spans="4:4" x14ac:dyDescent="0.2">
      <c r="D1005" s="413"/>
    </row>
    <row r="1006" spans="4:4" x14ac:dyDescent="0.2">
      <c r="D1006" s="413"/>
    </row>
    <row r="1007" spans="4:4" x14ac:dyDescent="0.2">
      <c r="D1007" s="413"/>
    </row>
    <row r="1008" spans="4:4" x14ac:dyDescent="0.2">
      <c r="D1008" s="413"/>
    </row>
    <row r="1009" spans="4:4" x14ac:dyDescent="0.2">
      <c r="D1009" s="413"/>
    </row>
    <row r="1010" spans="4:4" x14ac:dyDescent="0.2">
      <c r="D1010" s="413"/>
    </row>
    <row r="1011" spans="4:4" x14ac:dyDescent="0.2">
      <c r="D1011" s="413"/>
    </row>
    <row r="1012" spans="4:4" x14ac:dyDescent="0.2">
      <c r="D1012" s="413"/>
    </row>
    <row r="1013" spans="4:4" x14ac:dyDescent="0.2">
      <c r="D1013" s="413"/>
    </row>
    <row r="1014" spans="4:4" x14ac:dyDescent="0.2">
      <c r="D1014" s="413"/>
    </row>
    <row r="1015" spans="4:4" x14ac:dyDescent="0.2">
      <c r="D1015" s="413"/>
    </row>
    <row r="1016" spans="4:4" x14ac:dyDescent="0.2">
      <c r="D1016" s="413"/>
    </row>
    <row r="1017" spans="4:4" x14ac:dyDescent="0.2">
      <c r="D1017" s="413"/>
    </row>
    <row r="1018" spans="4:4" x14ac:dyDescent="0.2">
      <c r="D1018" s="413"/>
    </row>
    <row r="1019" spans="4:4" x14ac:dyDescent="0.2">
      <c r="D1019" s="413"/>
    </row>
    <row r="1020" spans="4:4" x14ac:dyDescent="0.2">
      <c r="D1020" s="413"/>
    </row>
    <row r="1021" spans="4:4" x14ac:dyDescent="0.2">
      <c r="D1021" s="413"/>
    </row>
    <row r="1022" spans="4:4" x14ac:dyDescent="0.2">
      <c r="D1022" s="413"/>
    </row>
    <row r="1023" spans="4:4" x14ac:dyDescent="0.2">
      <c r="D1023" s="413"/>
    </row>
    <row r="1024" spans="4:4" x14ac:dyDescent="0.2">
      <c r="D1024" s="413"/>
    </row>
    <row r="1025" spans="4:4" x14ac:dyDescent="0.2">
      <c r="D1025" s="413"/>
    </row>
    <row r="1026" spans="4:4" x14ac:dyDescent="0.2">
      <c r="D1026" s="413"/>
    </row>
    <row r="65519" spans="4:4" x14ac:dyDescent="0.2">
      <c r="D65519" s="415"/>
    </row>
  </sheetData>
  <printOptions horizontalCentered="1"/>
  <pageMargins left="0.36" right="0.3" top="0.61" bottom="0.97" header="0.38" footer="0.25"/>
  <pageSetup paperSize="9" scale="86" orientation="portrait" horizontalDpi="300" verticalDpi="300" r:id="rId1"/>
  <headerFooter alignWithMargins="0">
    <oddHeader>&amp;RBOQ</oddHeader>
    <oddFooter xml:space="preserve">&amp;LMinistry of Islamic Affairs
Infrastructure Development Section&amp;R304 PAX MOSQUE AT TH.DHIYAMIGILI -Hall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7"/>
  <sheetViews>
    <sheetView topLeftCell="B1" zoomScale="80" zoomScaleNormal="80" zoomScaleSheetLayoutView="87" workbookViewId="0">
      <selection activeCell="A3" sqref="A3:H3"/>
    </sheetView>
  </sheetViews>
  <sheetFormatPr defaultRowHeight="12.75" outlineLevelCol="1" x14ac:dyDescent="0.2"/>
  <cols>
    <col min="1" max="1" width="16" style="39" hidden="1" customWidth="1"/>
    <col min="2" max="2" width="8.7109375" style="39" bestFit="1" customWidth="1"/>
    <col min="3" max="3" width="13.140625" style="39" customWidth="1"/>
    <col min="4" max="4" width="14.85546875" style="39" customWidth="1"/>
    <col min="5" max="5" width="28.42578125" style="39" customWidth="1"/>
    <col min="6" max="6" width="1.85546875" style="39" customWidth="1"/>
    <col min="7" max="7" width="18.7109375" style="39" customWidth="1" outlineLevel="1"/>
    <col min="8" max="8" width="5.28515625" style="40" bestFit="1" customWidth="1" outlineLevel="1"/>
    <col min="9" max="9" width="14.85546875" style="39" customWidth="1"/>
    <col min="10" max="10" width="14.28515625" style="39" bestFit="1" customWidth="1"/>
    <col min="11" max="11" width="15.140625" style="39" bestFit="1" customWidth="1"/>
    <col min="12" max="12" width="9.140625" style="39"/>
    <col min="13" max="13" width="12.5703125" style="39" bestFit="1" customWidth="1"/>
    <col min="14" max="16384" width="9.140625" style="39"/>
  </cols>
  <sheetData>
    <row r="2" spans="1:9" ht="15.75" x14ac:dyDescent="0.2">
      <c r="A2" s="321" t="s">
        <v>28</v>
      </c>
      <c r="B2" s="321"/>
      <c r="C2" s="321"/>
      <c r="D2" s="321"/>
      <c r="E2" s="321"/>
      <c r="F2" s="321"/>
      <c r="G2" s="321"/>
      <c r="H2" s="321"/>
    </row>
    <row r="3" spans="1:9" ht="18.75" x14ac:dyDescent="0.2">
      <c r="A3" s="322" t="s">
        <v>760</v>
      </c>
      <c r="B3" s="322"/>
      <c r="C3" s="322"/>
      <c r="D3" s="322"/>
      <c r="E3" s="322"/>
      <c r="F3" s="322"/>
      <c r="G3" s="322"/>
      <c r="H3" s="322"/>
    </row>
    <row r="4" spans="1:9" x14ac:dyDescent="0.2">
      <c r="C4" s="55"/>
      <c r="D4" s="55"/>
      <c r="E4" s="55"/>
      <c r="F4" s="55"/>
      <c r="G4" s="55"/>
      <c r="H4" s="56"/>
    </row>
    <row r="5" spans="1:9" x14ac:dyDescent="0.2">
      <c r="B5" s="49"/>
      <c r="C5" s="323" t="s">
        <v>484</v>
      </c>
      <c r="D5" s="323"/>
      <c r="E5" s="323"/>
      <c r="F5" s="323"/>
      <c r="G5" s="325" t="s">
        <v>485</v>
      </c>
      <c r="H5" s="323" t="s">
        <v>486</v>
      </c>
      <c r="I5" s="52"/>
    </row>
    <row r="6" spans="1:9" s="41" customFormat="1" ht="15" x14ac:dyDescent="0.2">
      <c r="B6" s="50" t="s">
        <v>487</v>
      </c>
      <c r="C6" s="324"/>
      <c r="D6" s="324"/>
      <c r="E6" s="324"/>
      <c r="F6" s="324"/>
      <c r="G6" s="326"/>
      <c r="H6" s="324"/>
      <c r="I6" s="53"/>
    </row>
    <row r="7" spans="1:9" ht="30" customHeight="1" x14ac:dyDescent="0.2">
      <c r="B7" s="51" t="s">
        <v>488</v>
      </c>
      <c r="C7" s="319" t="str">
        <f>Ablution!B44</f>
        <v>BILL No: 01 - GROUND WORKS</v>
      </c>
      <c r="D7" s="320"/>
      <c r="E7" s="320"/>
      <c r="F7" s="61"/>
      <c r="G7" s="28"/>
      <c r="H7" s="28"/>
      <c r="I7" s="52"/>
    </row>
    <row r="8" spans="1:9" ht="30" customHeight="1" x14ac:dyDescent="0.2">
      <c r="B8" s="51" t="s">
        <v>489</v>
      </c>
      <c r="C8" s="319" t="str">
        <f>Ablution!B150</f>
        <v>BILL No: 02 - CONCRETE WORKS</v>
      </c>
      <c r="D8" s="320"/>
      <c r="E8" s="320"/>
      <c r="F8" s="61"/>
      <c r="G8" s="28"/>
      <c r="H8" s="28"/>
      <c r="I8" s="52"/>
    </row>
    <row r="9" spans="1:9" ht="30" customHeight="1" x14ac:dyDescent="0.2">
      <c r="B9" s="51" t="s">
        <v>490</v>
      </c>
      <c r="C9" s="319" t="str">
        <f>Ablution!B191</f>
        <v>BILL No: 03 - MASONRY AND PLASTERING</v>
      </c>
      <c r="D9" s="320"/>
      <c r="E9" s="320"/>
      <c r="F9" s="61"/>
      <c r="G9" s="28"/>
      <c r="H9" s="28"/>
      <c r="I9" s="53"/>
    </row>
    <row r="10" spans="1:9" ht="30" customHeight="1" x14ac:dyDescent="0.2">
      <c r="B10" s="51" t="s">
        <v>491</v>
      </c>
      <c r="C10" s="319" t="str">
        <f>Ablution!B248</f>
        <v>BILL No: 04 - WOODWORK</v>
      </c>
      <c r="D10" s="320"/>
      <c r="E10" s="320"/>
      <c r="F10" s="61"/>
      <c r="G10" s="28"/>
      <c r="H10" s="28"/>
      <c r="I10" s="52"/>
    </row>
    <row r="11" spans="1:9" ht="30" customHeight="1" x14ac:dyDescent="0.2">
      <c r="B11" s="51" t="s">
        <v>742</v>
      </c>
      <c r="C11" s="319" t="str">
        <f>Ablution!B299</f>
        <v>BILL No: 05 - ROOFING</v>
      </c>
      <c r="D11" s="320"/>
      <c r="E11" s="320"/>
      <c r="F11" s="61"/>
      <c r="G11" s="28"/>
      <c r="H11" s="28"/>
      <c r="I11" s="54"/>
    </row>
    <row r="12" spans="1:9" ht="30" customHeight="1" x14ac:dyDescent="0.2">
      <c r="B12" s="51" t="s">
        <v>492</v>
      </c>
      <c r="C12" s="319" t="str">
        <f>Ablution!B354</f>
        <v>BILL N0: 06 CEILINGS</v>
      </c>
      <c r="D12" s="320"/>
      <c r="E12" s="320"/>
      <c r="F12" s="61"/>
      <c r="G12" s="28"/>
      <c r="H12" s="28"/>
      <c r="I12" s="54"/>
    </row>
    <row r="13" spans="1:9" ht="30" customHeight="1" x14ac:dyDescent="0.2">
      <c r="B13" s="51" t="s">
        <v>743</v>
      </c>
      <c r="C13" s="319" t="str">
        <f>Ablution!B400</f>
        <v>BILL N0: 07 -  DOORS AND WINDOWS</v>
      </c>
      <c r="D13" s="320"/>
      <c r="E13" s="320"/>
      <c r="F13" s="61"/>
      <c r="G13" s="28"/>
      <c r="H13" s="28"/>
      <c r="I13" s="54"/>
    </row>
    <row r="14" spans="1:9" ht="30" customHeight="1" x14ac:dyDescent="0.2">
      <c r="B14" s="51" t="s">
        <v>493</v>
      </c>
      <c r="C14" s="319" t="str">
        <f>Ablution!B451</f>
        <v>BILL No: 08 - PAINTING</v>
      </c>
      <c r="D14" s="320"/>
      <c r="E14" s="320"/>
      <c r="F14" s="61"/>
      <c r="G14" s="28"/>
      <c r="H14" s="28"/>
      <c r="I14" s="52"/>
    </row>
    <row r="15" spans="1:9" ht="30" customHeight="1" x14ac:dyDescent="0.2">
      <c r="B15" s="51" t="s">
        <v>494</v>
      </c>
      <c r="C15" s="319" t="str">
        <f>Ablution!B508</f>
        <v>BILL No: 09 - FINISHES</v>
      </c>
      <c r="D15" s="320"/>
      <c r="E15" s="320"/>
      <c r="F15" s="61"/>
      <c r="G15" s="28"/>
      <c r="H15" s="28"/>
      <c r="I15" s="54"/>
    </row>
    <row r="16" spans="1:9" ht="30" customHeight="1" x14ac:dyDescent="0.2">
      <c r="B16" s="51" t="s">
        <v>495</v>
      </c>
      <c r="C16" s="319" t="str">
        <f>Ablution!B551</f>
        <v>BILL No: 10 - HYDRAULICS &amp; DRAINAGE</v>
      </c>
      <c r="D16" s="320"/>
      <c r="E16" s="320"/>
      <c r="F16" s="61"/>
      <c r="G16" s="28"/>
      <c r="H16" s="28"/>
      <c r="I16" s="54"/>
    </row>
    <row r="17" spans="2:11" ht="30" customHeight="1" x14ac:dyDescent="0.2">
      <c r="B17" s="51" t="s">
        <v>496</v>
      </c>
      <c r="C17" s="319" t="str">
        <f>Ablution!B602</f>
        <v>BILL No: 11 - ELECTRICAL INSTALLATION</v>
      </c>
      <c r="D17" s="320"/>
      <c r="E17" s="320"/>
      <c r="F17" s="61"/>
      <c r="G17" s="28"/>
      <c r="H17" s="28"/>
      <c r="I17" s="54"/>
    </row>
    <row r="18" spans="2:11" ht="30" customHeight="1" x14ac:dyDescent="0.2">
      <c r="B18" s="51" t="s">
        <v>744</v>
      </c>
      <c r="C18" s="319" t="str">
        <f>Ablution!B660</f>
        <v>BILL No: 12 - ADDITIONS AND OMISSIONS</v>
      </c>
      <c r="D18" s="320"/>
      <c r="E18" s="320"/>
      <c r="F18" s="61"/>
      <c r="G18" s="28"/>
      <c r="H18" s="28"/>
      <c r="I18" s="54"/>
    </row>
    <row r="19" spans="2:11" ht="15.75" x14ac:dyDescent="0.2">
      <c r="B19" s="50"/>
      <c r="C19" s="317" t="s">
        <v>528</v>
      </c>
      <c r="D19" s="317"/>
      <c r="E19" s="317"/>
      <c r="F19" s="61"/>
      <c r="G19" s="62">
        <f>SUM(G7:G18)</f>
        <v>0</v>
      </c>
      <c r="H19" s="63" t="s">
        <v>498</v>
      </c>
      <c r="I19" s="54"/>
      <c r="J19" s="42"/>
      <c r="K19" s="42"/>
    </row>
    <row r="20" spans="2:11" ht="15" x14ac:dyDescent="0.25">
      <c r="B20" s="41"/>
      <c r="C20" s="57"/>
      <c r="D20" s="58"/>
      <c r="E20" s="58"/>
      <c r="F20" s="58"/>
      <c r="G20" s="59"/>
      <c r="H20" s="60"/>
    </row>
    <row r="21" spans="2:11" ht="15" x14ac:dyDescent="0.25">
      <c r="B21" s="41"/>
      <c r="C21" s="44"/>
      <c r="G21" s="45"/>
      <c r="H21" s="43"/>
    </row>
    <row r="22" spans="2:11" ht="15" x14ac:dyDescent="0.2">
      <c r="B22" s="41"/>
      <c r="C22" s="318"/>
      <c r="D22" s="318"/>
      <c r="E22" s="318"/>
      <c r="F22" s="318"/>
      <c r="G22" s="318"/>
      <c r="H22" s="318"/>
    </row>
    <row r="23" spans="2:11" x14ac:dyDescent="0.2">
      <c r="G23" s="46"/>
      <c r="I23" s="42"/>
      <c r="J23" s="42"/>
      <c r="K23" s="47"/>
    </row>
    <row r="24" spans="2:11" x14ac:dyDescent="0.2">
      <c r="G24" s="42"/>
      <c r="I24" s="42"/>
    </row>
    <row r="25" spans="2:11" x14ac:dyDescent="0.2">
      <c r="G25" s="48"/>
    </row>
    <row r="26" spans="2:11" x14ac:dyDescent="0.2">
      <c r="G26" s="46"/>
      <c r="I26" s="42"/>
      <c r="J26" s="42"/>
      <c r="K26" s="47"/>
    </row>
    <row r="27" spans="2:11" x14ac:dyDescent="0.2">
      <c r="G27" s="42"/>
    </row>
  </sheetData>
  <mergeCells count="20">
    <mergeCell ref="A2:H2"/>
    <mergeCell ref="A3:H3"/>
    <mergeCell ref="C5:E6"/>
    <mergeCell ref="F5:F6"/>
    <mergeCell ref="G5:G6"/>
    <mergeCell ref="H5:H6"/>
    <mergeCell ref="C19:E19"/>
    <mergeCell ref="C22:H22"/>
    <mergeCell ref="C18:E18"/>
    <mergeCell ref="C7:E7"/>
    <mergeCell ref="C8:E8"/>
    <mergeCell ref="C9:E9"/>
    <mergeCell ref="C10:E10"/>
    <mergeCell ref="C11:E11"/>
    <mergeCell ref="C12:E12"/>
    <mergeCell ref="C13:E13"/>
    <mergeCell ref="C14:E14"/>
    <mergeCell ref="C15:E15"/>
    <mergeCell ref="C16:E16"/>
    <mergeCell ref="C17:E17"/>
  </mergeCells>
  <pageMargins left="0.7" right="0.7" top="0.75" bottom="0.75" header="0.3" footer="0.3"/>
  <pageSetup orientation="portrait" r:id="rId1"/>
  <headerFooter>
    <oddFooter>&amp;LMinistry of Islamic Affairs
Infrastructure Development Section&amp;R304 PAX MOSQUE AT TH.DHIYAMIGILI -Ablution</oddFooter>
  </headerFooter>
  <rowBreaks count="1" manualBreakCount="1">
    <brk id="1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324"/>
  <sheetViews>
    <sheetView zoomScale="80" zoomScaleNormal="80" zoomScaleSheetLayoutView="100" workbookViewId="0">
      <selection activeCell="D183" sqref="D183"/>
    </sheetView>
  </sheetViews>
  <sheetFormatPr defaultRowHeight="12.75" x14ac:dyDescent="0.2"/>
  <cols>
    <col min="1" max="1" width="6.7109375" style="68" customWidth="1"/>
    <col min="2" max="2" width="44.5703125" style="65" customWidth="1"/>
    <col min="3" max="3" width="9.28515625" style="67" customWidth="1"/>
    <col min="4" max="4" width="10.28515625" style="266" customWidth="1"/>
    <col min="5" max="5" width="10.85546875" style="65" customWidth="1"/>
    <col min="6" max="6" width="13.140625" style="72" customWidth="1"/>
    <col min="7" max="16384" width="9.140625" style="65"/>
  </cols>
  <sheetData>
    <row r="1" spans="1:6" s="64" customFormat="1" ht="12.75" customHeight="1" x14ac:dyDescent="0.25">
      <c r="A1" s="327"/>
      <c r="B1" s="327"/>
      <c r="C1" s="327"/>
      <c r="D1" s="327"/>
      <c r="E1" s="327"/>
      <c r="F1" s="327"/>
    </row>
    <row r="2" spans="1:6" s="64" customFormat="1" ht="13.5" customHeight="1" x14ac:dyDescent="0.25">
      <c r="A2" s="328"/>
      <c r="B2" s="328"/>
      <c r="C2" s="328"/>
      <c r="D2" s="328"/>
      <c r="E2" s="328"/>
      <c r="F2" s="328"/>
    </row>
    <row r="3" spans="1:6" x14ac:dyDescent="0.2">
      <c r="A3" s="37" t="s">
        <v>3</v>
      </c>
      <c r="B3" s="38" t="s">
        <v>0</v>
      </c>
      <c r="C3" s="38" t="s">
        <v>1</v>
      </c>
      <c r="D3" s="38" t="s">
        <v>4</v>
      </c>
      <c r="E3" s="38" t="s">
        <v>5</v>
      </c>
      <c r="F3" s="38" t="s">
        <v>55</v>
      </c>
    </row>
    <row r="4" spans="1:6" x14ac:dyDescent="0.2">
      <c r="A4" s="37"/>
      <c r="B4" s="38"/>
      <c r="C4" s="38"/>
      <c r="D4" s="261"/>
      <c r="E4" s="38"/>
      <c r="F4" s="38"/>
    </row>
    <row r="5" spans="1:6" x14ac:dyDescent="0.2">
      <c r="A5" s="74"/>
      <c r="B5" s="75" t="s">
        <v>56</v>
      </c>
      <c r="C5" s="76"/>
      <c r="D5" s="262"/>
      <c r="E5" s="77"/>
      <c r="F5" s="209"/>
    </row>
    <row r="6" spans="1:6" x14ac:dyDescent="0.2">
      <c r="A6" s="78"/>
      <c r="B6" s="79" t="s">
        <v>138</v>
      </c>
      <c r="C6" s="80"/>
      <c r="D6" s="258"/>
      <c r="E6" s="82"/>
      <c r="F6" s="91"/>
    </row>
    <row r="7" spans="1:6" x14ac:dyDescent="0.2">
      <c r="A7" s="78">
        <v>1.1000000000000001</v>
      </c>
      <c r="B7" s="83" t="s">
        <v>41</v>
      </c>
      <c r="C7" s="80"/>
      <c r="D7" s="258"/>
      <c r="E7" s="82"/>
      <c r="F7" s="91"/>
    </row>
    <row r="8" spans="1:6" ht="58.5" customHeight="1" x14ac:dyDescent="0.2">
      <c r="A8" s="84"/>
      <c r="B8" s="85" t="s">
        <v>313</v>
      </c>
      <c r="C8" s="86"/>
      <c r="D8" s="253"/>
      <c r="E8" s="82"/>
      <c r="F8" s="91"/>
    </row>
    <row r="9" spans="1:6" x14ac:dyDescent="0.2">
      <c r="A9" s="88"/>
      <c r="B9" s="89"/>
      <c r="C9" s="86"/>
      <c r="D9" s="263"/>
      <c r="E9" s="91"/>
      <c r="F9" s="165"/>
    </row>
    <row r="10" spans="1:6" x14ac:dyDescent="0.2">
      <c r="A10" s="78">
        <v>1.2</v>
      </c>
      <c r="B10" s="83" t="s">
        <v>142</v>
      </c>
      <c r="C10" s="80"/>
      <c r="D10" s="258"/>
      <c r="E10" s="82"/>
      <c r="F10" s="91"/>
    </row>
    <row r="11" spans="1:6" ht="29.25" customHeight="1" x14ac:dyDescent="0.2">
      <c r="A11" s="84" t="s">
        <v>683</v>
      </c>
      <c r="B11" s="85" t="s">
        <v>143</v>
      </c>
      <c r="C11" s="86" t="s">
        <v>13</v>
      </c>
      <c r="D11" s="87">
        <v>37.729999999999997</v>
      </c>
      <c r="E11" s="82"/>
      <c r="F11" s="91"/>
    </row>
    <row r="12" spans="1:6" ht="26.25" customHeight="1" x14ac:dyDescent="0.2">
      <c r="A12" s="84" t="s">
        <v>688</v>
      </c>
      <c r="B12" s="85" t="s">
        <v>144</v>
      </c>
      <c r="C12" s="86" t="s">
        <v>10</v>
      </c>
      <c r="D12" s="87">
        <v>1</v>
      </c>
      <c r="E12" s="82"/>
      <c r="F12" s="91"/>
    </row>
    <row r="13" spans="1:6" x14ac:dyDescent="0.2">
      <c r="A13" s="84"/>
      <c r="B13" s="92"/>
      <c r="C13" s="93"/>
      <c r="D13" s="259"/>
      <c r="E13" s="91"/>
      <c r="F13" s="165"/>
    </row>
    <row r="14" spans="1:6" x14ac:dyDescent="0.2">
      <c r="A14" s="78">
        <v>1.3</v>
      </c>
      <c r="B14" s="83" t="s">
        <v>145</v>
      </c>
      <c r="C14" s="80"/>
      <c r="D14" s="258"/>
      <c r="E14" s="82"/>
      <c r="F14" s="91"/>
    </row>
    <row r="15" spans="1:6" ht="51" x14ac:dyDescent="0.2">
      <c r="A15" s="84"/>
      <c r="B15" s="85" t="s">
        <v>314</v>
      </c>
      <c r="C15" s="86"/>
      <c r="D15" s="253"/>
      <c r="E15" s="82"/>
      <c r="F15" s="91"/>
    </row>
    <row r="16" spans="1:6" ht="12.75" customHeight="1" x14ac:dyDescent="0.2">
      <c r="A16" s="84"/>
      <c r="B16" s="85" t="s">
        <v>146</v>
      </c>
      <c r="C16" s="86"/>
      <c r="D16" s="87"/>
      <c r="E16" s="82"/>
      <c r="F16" s="91"/>
    </row>
    <row r="17" spans="1:6" ht="12.75" customHeight="1" x14ac:dyDescent="0.2">
      <c r="A17" s="84" t="s">
        <v>684</v>
      </c>
      <c r="B17" s="85" t="s">
        <v>734</v>
      </c>
      <c r="C17" s="86" t="s">
        <v>14</v>
      </c>
      <c r="D17" s="87">
        <v>0.83</v>
      </c>
      <c r="E17" s="82"/>
      <c r="F17" s="91"/>
    </row>
    <row r="18" spans="1:6" ht="12.75" customHeight="1" x14ac:dyDescent="0.2">
      <c r="A18" s="84" t="s">
        <v>689</v>
      </c>
      <c r="B18" s="85" t="s">
        <v>381</v>
      </c>
      <c r="C18" s="86" t="s">
        <v>14</v>
      </c>
      <c r="D18" s="87">
        <v>3.8985000000000003</v>
      </c>
      <c r="E18" s="82"/>
      <c r="F18" s="91"/>
    </row>
    <row r="19" spans="1:6" x14ac:dyDescent="0.2">
      <c r="A19" s="88"/>
      <c r="B19" s="89"/>
      <c r="C19" s="86"/>
      <c r="D19" s="90"/>
      <c r="E19" s="91"/>
      <c r="F19" s="165"/>
    </row>
    <row r="20" spans="1:6" x14ac:dyDescent="0.2">
      <c r="A20" s="78">
        <v>1.4</v>
      </c>
      <c r="B20" s="83" t="s">
        <v>149</v>
      </c>
      <c r="C20" s="80"/>
      <c r="D20" s="81"/>
      <c r="E20" s="82"/>
      <c r="F20" s="91"/>
    </row>
    <row r="21" spans="1:6" ht="29.25" customHeight="1" x14ac:dyDescent="0.2">
      <c r="A21" s="84"/>
      <c r="B21" s="85" t="s">
        <v>150</v>
      </c>
      <c r="C21" s="86"/>
      <c r="D21" s="87"/>
      <c r="E21" s="82"/>
      <c r="F21" s="91"/>
    </row>
    <row r="22" spans="1:6" ht="25.5" x14ac:dyDescent="0.2">
      <c r="A22" s="84" t="s">
        <v>685</v>
      </c>
      <c r="B22" s="85" t="s">
        <v>738</v>
      </c>
      <c r="C22" s="86" t="s">
        <v>13</v>
      </c>
      <c r="D22" s="87">
        <v>37.729999999999997</v>
      </c>
      <c r="E22" s="82"/>
      <c r="F22" s="91"/>
    </row>
    <row r="23" spans="1:6" ht="26.25" customHeight="1" x14ac:dyDescent="0.2">
      <c r="A23" s="84" t="s">
        <v>690</v>
      </c>
      <c r="B23" s="85" t="s">
        <v>737</v>
      </c>
      <c r="C23" s="86" t="s">
        <v>13</v>
      </c>
      <c r="D23" s="87">
        <v>37.729999999999997</v>
      </c>
      <c r="E23" s="82"/>
      <c r="F23" s="91"/>
    </row>
    <row r="24" spans="1:6" x14ac:dyDescent="0.2">
      <c r="A24" s="88"/>
      <c r="B24" s="89"/>
      <c r="C24" s="86"/>
      <c r="D24" s="90"/>
      <c r="E24" s="91"/>
      <c r="F24" s="165"/>
    </row>
    <row r="25" spans="1:6" x14ac:dyDescent="0.2">
      <c r="A25" s="78">
        <v>1.5</v>
      </c>
      <c r="B25" s="83" t="s">
        <v>152</v>
      </c>
      <c r="C25" s="80"/>
      <c r="D25" s="81"/>
      <c r="E25" s="82"/>
      <c r="F25" s="91"/>
    </row>
    <row r="26" spans="1:6" ht="28.5" customHeight="1" x14ac:dyDescent="0.2">
      <c r="A26" s="84"/>
      <c r="B26" s="85" t="s">
        <v>153</v>
      </c>
      <c r="C26" s="86"/>
      <c r="D26" s="87"/>
      <c r="E26" s="82"/>
      <c r="F26" s="91"/>
    </row>
    <row r="27" spans="1:6" ht="24.75" customHeight="1" x14ac:dyDescent="0.2">
      <c r="A27" s="84" t="s">
        <v>686</v>
      </c>
      <c r="B27" s="85" t="s">
        <v>154</v>
      </c>
      <c r="C27" s="86" t="s">
        <v>13</v>
      </c>
      <c r="D27" s="87">
        <v>37.729999999999997</v>
      </c>
      <c r="E27" s="82"/>
      <c r="F27" s="91"/>
    </row>
    <row r="28" spans="1:6" x14ac:dyDescent="0.2">
      <c r="A28" s="94"/>
      <c r="B28" s="95"/>
      <c r="C28" s="86"/>
      <c r="D28" s="90"/>
      <c r="E28" s="82"/>
      <c r="F28" s="165"/>
    </row>
    <row r="29" spans="1:6" x14ac:dyDescent="0.2">
      <c r="A29" s="78">
        <v>1.6</v>
      </c>
      <c r="B29" s="83" t="s">
        <v>382</v>
      </c>
      <c r="C29" s="80"/>
      <c r="D29" s="81"/>
      <c r="E29" s="82"/>
      <c r="F29" s="91"/>
    </row>
    <row r="30" spans="1:6" ht="24.75" customHeight="1" x14ac:dyDescent="0.2">
      <c r="A30" s="84"/>
      <c r="B30" s="85" t="s">
        <v>226</v>
      </c>
      <c r="C30" s="86"/>
      <c r="D30" s="87"/>
      <c r="E30" s="82"/>
      <c r="F30" s="91"/>
    </row>
    <row r="31" spans="1:6" ht="39" customHeight="1" x14ac:dyDescent="0.2">
      <c r="A31" s="84" t="s">
        <v>691</v>
      </c>
      <c r="B31" s="85" t="s">
        <v>227</v>
      </c>
      <c r="C31" s="86" t="s">
        <v>80</v>
      </c>
      <c r="D31" s="87">
        <v>1</v>
      </c>
      <c r="E31" s="82"/>
      <c r="F31" s="91"/>
    </row>
    <row r="32" spans="1:6" x14ac:dyDescent="0.2">
      <c r="A32" s="94"/>
      <c r="B32" s="95"/>
      <c r="C32" s="86"/>
      <c r="D32" s="263"/>
      <c r="E32" s="82"/>
      <c r="F32" s="165"/>
    </row>
    <row r="33" spans="1:6" x14ac:dyDescent="0.2">
      <c r="A33" s="94"/>
      <c r="B33" s="95"/>
      <c r="C33" s="86"/>
      <c r="D33" s="263"/>
      <c r="E33" s="82"/>
      <c r="F33" s="165"/>
    </row>
    <row r="34" spans="1:6" x14ac:dyDescent="0.2">
      <c r="A34" s="94"/>
      <c r="B34" s="95"/>
      <c r="C34" s="86"/>
      <c r="D34" s="263"/>
      <c r="E34" s="82"/>
      <c r="F34" s="165"/>
    </row>
    <row r="35" spans="1:6" x14ac:dyDescent="0.2">
      <c r="A35" s="94"/>
      <c r="B35" s="95"/>
      <c r="C35" s="86"/>
      <c r="D35" s="263"/>
      <c r="E35" s="82"/>
      <c r="F35" s="165"/>
    </row>
    <row r="36" spans="1:6" x14ac:dyDescent="0.2">
      <c r="A36" s="94"/>
      <c r="B36" s="95"/>
      <c r="C36" s="86"/>
      <c r="D36" s="263"/>
      <c r="E36" s="82"/>
      <c r="F36" s="165"/>
    </row>
    <row r="37" spans="1:6" x14ac:dyDescent="0.2">
      <c r="A37" s="94"/>
      <c r="B37" s="95"/>
      <c r="C37" s="86"/>
      <c r="D37" s="263"/>
      <c r="E37" s="82"/>
      <c r="F37" s="165"/>
    </row>
    <row r="38" spans="1:6" x14ac:dyDescent="0.2">
      <c r="A38" s="94"/>
      <c r="B38" s="95"/>
      <c r="C38" s="86"/>
      <c r="D38" s="263"/>
      <c r="E38" s="82"/>
      <c r="F38" s="165"/>
    </row>
    <row r="39" spans="1:6" x14ac:dyDescent="0.2">
      <c r="A39" s="94"/>
      <c r="B39" s="95"/>
      <c r="C39" s="86"/>
      <c r="D39" s="263"/>
      <c r="E39" s="82"/>
      <c r="F39" s="165"/>
    </row>
    <row r="40" spans="1:6" x14ac:dyDescent="0.2">
      <c r="A40" s="94"/>
      <c r="B40" s="95"/>
      <c r="C40" s="86"/>
      <c r="D40" s="263"/>
      <c r="E40" s="82"/>
      <c r="F40" s="165"/>
    </row>
    <row r="41" spans="1:6" x14ac:dyDescent="0.2">
      <c r="A41" s="94"/>
      <c r="B41" s="95"/>
      <c r="C41" s="86"/>
      <c r="D41" s="263"/>
      <c r="E41" s="82"/>
      <c r="F41" s="165"/>
    </row>
    <row r="42" spans="1:6" x14ac:dyDescent="0.2">
      <c r="A42" s="94"/>
      <c r="B42" s="95"/>
      <c r="C42" s="86"/>
      <c r="D42" s="263"/>
      <c r="E42" s="82"/>
      <c r="F42" s="165"/>
    </row>
    <row r="43" spans="1:6" x14ac:dyDescent="0.2">
      <c r="A43" s="96"/>
      <c r="B43" s="97"/>
      <c r="C43" s="98"/>
      <c r="D43" s="264"/>
      <c r="E43" s="99"/>
      <c r="F43" s="213"/>
    </row>
    <row r="44" spans="1:6" x14ac:dyDescent="0.2">
      <c r="A44" s="3"/>
      <c r="B44" s="4" t="s">
        <v>318</v>
      </c>
      <c r="C44" s="5"/>
      <c r="D44" s="256"/>
      <c r="E44" s="6"/>
      <c r="F44" s="6"/>
    </row>
    <row r="45" spans="1:6" s="69" customFormat="1" x14ac:dyDescent="0.2">
      <c r="A45" s="1"/>
      <c r="B45" s="4" t="s">
        <v>12</v>
      </c>
      <c r="C45" s="2"/>
      <c r="D45" s="257"/>
      <c r="E45" s="7"/>
      <c r="F45" s="7"/>
    </row>
    <row r="46" spans="1:6" x14ac:dyDescent="0.2">
      <c r="A46" s="74"/>
      <c r="B46" s="75" t="s">
        <v>71</v>
      </c>
      <c r="C46" s="76"/>
      <c r="D46" s="262"/>
      <c r="E46" s="77"/>
      <c r="F46" s="209"/>
    </row>
    <row r="47" spans="1:6" x14ac:dyDescent="0.2">
      <c r="A47" s="78"/>
      <c r="B47" s="79" t="s">
        <v>136</v>
      </c>
      <c r="C47" s="80"/>
      <c r="D47" s="258"/>
      <c r="E47" s="82"/>
      <c r="F47" s="91"/>
    </row>
    <row r="48" spans="1:6" x14ac:dyDescent="0.2">
      <c r="A48" s="78"/>
      <c r="B48" s="79"/>
      <c r="C48" s="80"/>
      <c r="D48" s="258"/>
      <c r="E48" s="82"/>
      <c r="F48" s="91"/>
    </row>
    <row r="49" spans="1:6" x14ac:dyDescent="0.2">
      <c r="A49" s="78">
        <v>2.1</v>
      </c>
      <c r="B49" s="83" t="s">
        <v>41</v>
      </c>
      <c r="C49" s="80"/>
      <c r="D49" s="258"/>
      <c r="E49" s="82"/>
      <c r="F49" s="91"/>
    </row>
    <row r="50" spans="1:6" ht="53.25" customHeight="1" x14ac:dyDescent="0.2">
      <c r="A50" s="84"/>
      <c r="B50" s="85" t="s">
        <v>155</v>
      </c>
      <c r="C50" s="86"/>
      <c r="D50" s="253"/>
      <c r="E50" s="82"/>
      <c r="F50" s="91"/>
    </row>
    <row r="51" spans="1:6" ht="26.25" customHeight="1" x14ac:dyDescent="0.2">
      <c r="A51" s="84"/>
      <c r="B51" s="85" t="s">
        <v>319</v>
      </c>
      <c r="C51" s="86"/>
      <c r="D51" s="253"/>
      <c r="E51" s="82"/>
      <c r="F51" s="91"/>
    </row>
    <row r="52" spans="1:6" ht="39.75" customHeight="1" x14ac:dyDescent="0.2">
      <c r="A52" s="84"/>
      <c r="B52" s="85" t="s">
        <v>156</v>
      </c>
      <c r="C52" s="86"/>
      <c r="D52" s="87"/>
      <c r="E52" s="82"/>
      <c r="F52" s="91"/>
    </row>
    <row r="53" spans="1:6" x14ac:dyDescent="0.2">
      <c r="A53" s="84"/>
      <c r="B53" s="85"/>
      <c r="C53" s="86"/>
      <c r="D53" s="87"/>
      <c r="E53" s="82"/>
      <c r="F53" s="91"/>
    </row>
    <row r="54" spans="1:6" ht="12.75" customHeight="1" x14ac:dyDescent="0.2">
      <c r="A54" s="84" t="s">
        <v>692</v>
      </c>
      <c r="B54" s="85" t="s">
        <v>157</v>
      </c>
      <c r="C54" s="86" t="s">
        <v>80</v>
      </c>
      <c r="D54" s="87">
        <v>1</v>
      </c>
      <c r="E54" s="82"/>
      <c r="F54" s="91"/>
    </row>
    <row r="55" spans="1:6" ht="12.75" customHeight="1" x14ac:dyDescent="0.2">
      <c r="A55" s="84"/>
      <c r="B55" s="85"/>
      <c r="C55" s="86"/>
      <c r="D55" s="87"/>
      <c r="E55" s="82"/>
      <c r="F55" s="91"/>
    </row>
    <row r="56" spans="1:6" x14ac:dyDescent="0.2">
      <c r="A56" s="78">
        <v>2.2000000000000002</v>
      </c>
      <c r="B56" s="83" t="s">
        <v>158</v>
      </c>
      <c r="C56" s="80"/>
      <c r="D56" s="81"/>
      <c r="E56" s="82"/>
      <c r="F56" s="91"/>
    </row>
    <row r="57" spans="1:6" ht="15" customHeight="1" x14ac:dyDescent="0.2">
      <c r="A57" s="84" t="s">
        <v>675</v>
      </c>
      <c r="B57" s="85" t="s">
        <v>383</v>
      </c>
      <c r="C57" s="86" t="s">
        <v>14</v>
      </c>
      <c r="D57" s="87">
        <v>0.46112500000000001</v>
      </c>
      <c r="E57" s="82"/>
      <c r="F57" s="91"/>
    </row>
    <row r="58" spans="1:6" ht="15" customHeight="1" x14ac:dyDescent="0.2">
      <c r="A58" s="84"/>
      <c r="B58" s="85"/>
      <c r="C58" s="86"/>
      <c r="D58" s="87"/>
      <c r="E58" s="82"/>
      <c r="F58" s="91"/>
    </row>
    <row r="59" spans="1:6" x14ac:dyDescent="0.2">
      <c r="A59" s="78">
        <v>2.2999999999999998</v>
      </c>
      <c r="B59" s="83" t="s">
        <v>160</v>
      </c>
      <c r="C59" s="80"/>
      <c r="D59" s="81"/>
      <c r="E59" s="82"/>
      <c r="F59" s="91"/>
    </row>
    <row r="60" spans="1:6" ht="12.75" customHeight="1" x14ac:dyDescent="0.2">
      <c r="A60" s="84" t="s">
        <v>17</v>
      </c>
      <c r="B60" s="85" t="s">
        <v>18</v>
      </c>
      <c r="C60" s="86"/>
      <c r="D60" s="87"/>
      <c r="E60" s="82"/>
      <c r="F60" s="91"/>
    </row>
    <row r="61" spans="1:6" ht="12.75" customHeight="1" x14ac:dyDescent="0.2">
      <c r="A61" s="84"/>
      <c r="B61" s="85"/>
      <c r="C61" s="86"/>
      <c r="D61" s="87"/>
      <c r="E61" s="82"/>
      <c r="F61" s="91"/>
    </row>
    <row r="62" spans="1:6" ht="12.75" customHeight="1" x14ac:dyDescent="0.2">
      <c r="A62" s="84" t="s">
        <v>43</v>
      </c>
      <c r="B62" s="85" t="s">
        <v>162</v>
      </c>
      <c r="C62" s="86"/>
      <c r="D62" s="87"/>
      <c r="E62" s="82"/>
      <c r="F62" s="91"/>
    </row>
    <row r="63" spans="1:6" ht="12.75" customHeight="1" x14ac:dyDescent="0.2">
      <c r="A63" s="84">
        <v>1</v>
      </c>
      <c r="B63" s="85" t="s">
        <v>384</v>
      </c>
      <c r="C63" s="86" t="s">
        <v>14</v>
      </c>
      <c r="D63" s="87">
        <v>0.44999999999999996</v>
      </c>
      <c r="E63" s="82"/>
      <c r="F63" s="91"/>
    </row>
    <row r="64" spans="1:6" ht="12.75" customHeight="1" x14ac:dyDescent="0.2">
      <c r="A64" s="84">
        <v>2</v>
      </c>
      <c r="B64" s="85" t="s">
        <v>148</v>
      </c>
      <c r="C64" s="86" t="s">
        <v>14</v>
      </c>
      <c r="D64" s="87">
        <v>0.24</v>
      </c>
      <c r="E64" s="82"/>
      <c r="F64" s="91"/>
    </row>
    <row r="65" spans="1:6" ht="12.75" customHeight="1" x14ac:dyDescent="0.2">
      <c r="A65" s="84">
        <v>3</v>
      </c>
      <c r="B65" s="85" t="s">
        <v>553</v>
      </c>
      <c r="C65" s="86" t="s">
        <v>14</v>
      </c>
      <c r="D65" s="87">
        <v>1.43</v>
      </c>
      <c r="E65" s="82"/>
      <c r="F65" s="91"/>
    </row>
    <row r="66" spans="1:6" s="70" customFormat="1" x14ac:dyDescent="0.2">
      <c r="A66" s="100"/>
      <c r="B66" s="101"/>
      <c r="C66" s="102"/>
      <c r="D66" s="86"/>
      <c r="E66" s="103"/>
      <c r="F66" s="165"/>
    </row>
    <row r="67" spans="1:6" ht="12.75" customHeight="1" x14ac:dyDescent="0.2">
      <c r="A67" s="84" t="s">
        <v>323</v>
      </c>
      <c r="B67" s="85" t="s">
        <v>385</v>
      </c>
      <c r="C67" s="86"/>
      <c r="D67" s="87"/>
      <c r="E67" s="82"/>
      <c r="F67" s="91"/>
    </row>
    <row r="68" spans="1:6" ht="12.75" customHeight="1" x14ac:dyDescent="0.2">
      <c r="A68" s="84">
        <v>1</v>
      </c>
      <c r="B68" s="85" t="s">
        <v>386</v>
      </c>
      <c r="C68" s="86" t="s">
        <v>14</v>
      </c>
      <c r="D68" s="87">
        <v>0.6</v>
      </c>
      <c r="E68" s="82"/>
      <c r="F68" s="91"/>
    </row>
    <row r="69" spans="1:6" s="70" customFormat="1" x14ac:dyDescent="0.2">
      <c r="A69" s="100"/>
      <c r="B69" s="101"/>
      <c r="C69" s="102"/>
      <c r="D69" s="86"/>
      <c r="E69" s="103"/>
      <c r="F69" s="165"/>
    </row>
    <row r="70" spans="1:6" ht="12.75" customHeight="1" x14ac:dyDescent="0.2">
      <c r="A70" s="84" t="s">
        <v>324</v>
      </c>
      <c r="B70" s="85" t="s">
        <v>387</v>
      </c>
      <c r="C70" s="86"/>
      <c r="D70" s="87"/>
      <c r="E70" s="82"/>
      <c r="F70" s="91"/>
    </row>
    <row r="71" spans="1:6" ht="12.75" customHeight="1" x14ac:dyDescent="0.2">
      <c r="A71" s="84">
        <v>1</v>
      </c>
      <c r="B71" s="85" t="s">
        <v>388</v>
      </c>
      <c r="C71" s="86" t="s">
        <v>14</v>
      </c>
      <c r="D71" s="87">
        <v>1.63</v>
      </c>
      <c r="E71" s="82"/>
      <c r="F71" s="91"/>
    </row>
    <row r="72" spans="1:6" x14ac:dyDescent="0.2">
      <c r="A72" s="94"/>
      <c r="B72" s="104"/>
      <c r="C72" s="105"/>
      <c r="D72" s="86"/>
      <c r="E72" s="91"/>
      <c r="F72" s="165"/>
    </row>
    <row r="73" spans="1:6" x14ac:dyDescent="0.2">
      <c r="A73" s="78">
        <v>2.4</v>
      </c>
      <c r="B73" s="83" t="s">
        <v>167</v>
      </c>
      <c r="C73" s="80"/>
      <c r="D73" s="81"/>
      <c r="E73" s="82"/>
      <c r="F73" s="91"/>
    </row>
    <row r="74" spans="1:6" ht="54.75" customHeight="1" x14ac:dyDescent="0.2">
      <c r="A74" s="84"/>
      <c r="B74" s="85" t="s">
        <v>168</v>
      </c>
      <c r="C74" s="86"/>
      <c r="D74" s="87"/>
      <c r="E74" s="82"/>
      <c r="F74" s="91"/>
    </row>
    <row r="75" spans="1:6" x14ac:dyDescent="0.2">
      <c r="A75" s="84"/>
      <c r="B75" s="85"/>
      <c r="C75" s="86"/>
      <c r="D75" s="87"/>
      <c r="E75" s="82"/>
      <c r="F75" s="91"/>
    </row>
    <row r="76" spans="1:6" ht="12.75" customHeight="1" x14ac:dyDescent="0.2">
      <c r="A76" s="84" t="s">
        <v>325</v>
      </c>
      <c r="B76" s="85" t="s">
        <v>162</v>
      </c>
      <c r="C76" s="86"/>
      <c r="D76" s="87"/>
      <c r="E76" s="82"/>
      <c r="F76" s="91"/>
    </row>
    <row r="77" spans="1:6" ht="12.75" customHeight="1" x14ac:dyDescent="0.2">
      <c r="A77" s="84">
        <v>1</v>
      </c>
      <c r="B77" s="85" t="s">
        <v>380</v>
      </c>
      <c r="C77" s="86" t="s">
        <v>13</v>
      </c>
      <c r="D77" s="87">
        <v>3.5999999999999996</v>
      </c>
      <c r="E77" s="82"/>
      <c r="F77" s="91"/>
    </row>
    <row r="78" spans="1:6" ht="12.75" customHeight="1" x14ac:dyDescent="0.2">
      <c r="A78" s="84">
        <v>2</v>
      </c>
      <c r="B78" s="85" t="s">
        <v>148</v>
      </c>
      <c r="C78" s="86" t="s">
        <v>13</v>
      </c>
      <c r="D78" s="87">
        <v>2.36</v>
      </c>
      <c r="E78" s="82"/>
      <c r="F78" s="91"/>
    </row>
    <row r="79" spans="1:6" ht="12.75" customHeight="1" x14ac:dyDescent="0.2">
      <c r="A79" s="84">
        <v>3</v>
      </c>
      <c r="B79" s="85" t="s">
        <v>553</v>
      </c>
      <c r="C79" s="86" t="s">
        <v>14</v>
      </c>
      <c r="D79" s="87">
        <v>14.23</v>
      </c>
      <c r="E79" s="82"/>
      <c r="F79" s="91"/>
    </row>
    <row r="80" spans="1:6" ht="12.75" customHeight="1" x14ac:dyDescent="0.2">
      <c r="A80" s="84"/>
      <c r="B80" s="85"/>
      <c r="C80" s="86"/>
      <c r="D80" s="87"/>
      <c r="E80" s="82"/>
      <c r="F80" s="91"/>
    </row>
    <row r="81" spans="1:6" ht="12.75" customHeight="1" x14ac:dyDescent="0.2">
      <c r="A81" s="84" t="s">
        <v>326</v>
      </c>
      <c r="B81" s="85" t="s">
        <v>385</v>
      </c>
      <c r="C81" s="86"/>
      <c r="D81" s="87"/>
      <c r="E81" s="82"/>
      <c r="F81" s="91"/>
    </row>
    <row r="82" spans="1:6" ht="12.75" customHeight="1" x14ac:dyDescent="0.2">
      <c r="A82" s="84">
        <v>1</v>
      </c>
      <c r="B82" s="85" t="s">
        <v>389</v>
      </c>
      <c r="C82" s="86" t="s">
        <v>13</v>
      </c>
      <c r="D82" s="87">
        <v>12</v>
      </c>
      <c r="E82" s="82"/>
      <c r="F82" s="91"/>
    </row>
    <row r="83" spans="1:6" ht="12.75" customHeight="1" x14ac:dyDescent="0.2">
      <c r="A83" s="84"/>
      <c r="B83" s="85"/>
      <c r="C83" s="86"/>
      <c r="D83" s="87"/>
      <c r="E83" s="82"/>
      <c r="F83" s="91"/>
    </row>
    <row r="84" spans="1:6" ht="12.75" customHeight="1" x14ac:dyDescent="0.2">
      <c r="A84" s="84" t="s">
        <v>327</v>
      </c>
      <c r="B84" s="85" t="s">
        <v>387</v>
      </c>
      <c r="C84" s="86"/>
      <c r="D84" s="87"/>
      <c r="E84" s="82"/>
      <c r="F84" s="91"/>
    </row>
    <row r="85" spans="1:6" ht="12.75" customHeight="1" x14ac:dyDescent="0.2">
      <c r="A85" s="84">
        <v>1</v>
      </c>
      <c r="B85" s="85" t="s">
        <v>388</v>
      </c>
      <c r="C85" s="86" t="s">
        <v>13</v>
      </c>
      <c r="D85" s="87">
        <v>21.65</v>
      </c>
      <c r="E85" s="82"/>
      <c r="F85" s="91"/>
    </row>
    <row r="86" spans="1:6" x14ac:dyDescent="0.2">
      <c r="A86" s="84"/>
      <c r="B86" s="104"/>
      <c r="C86" s="86"/>
      <c r="D86" s="86"/>
      <c r="E86" s="91"/>
      <c r="F86" s="165"/>
    </row>
    <row r="87" spans="1:6" x14ac:dyDescent="0.2">
      <c r="A87" s="78">
        <v>2.5</v>
      </c>
      <c r="B87" s="83" t="s">
        <v>175</v>
      </c>
      <c r="C87" s="80"/>
      <c r="D87" s="81"/>
      <c r="E87" s="82"/>
      <c r="F87" s="91"/>
    </row>
    <row r="88" spans="1:6" ht="55.5" customHeight="1" x14ac:dyDescent="0.2">
      <c r="A88" s="84"/>
      <c r="B88" s="85" t="s">
        <v>176</v>
      </c>
      <c r="C88" s="86"/>
      <c r="D88" s="87"/>
      <c r="E88" s="82"/>
      <c r="F88" s="91"/>
    </row>
    <row r="89" spans="1:6" ht="12.75" customHeight="1" x14ac:dyDescent="0.2">
      <c r="A89" s="84"/>
      <c r="B89" s="85" t="s">
        <v>177</v>
      </c>
      <c r="C89" s="86"/>
      <c r="D89" s="87"/>
      <c r="E89" s="82"/>
      <c r="F89" s="91"/>
    </row>
    <row r="90" spans="1:6" ht="12.75" customHeight="1" x14ac:dyDescent="0.2">
      <c r="A90" s="84"/>
      <c r="B90" s="85"/>
      <c r="C90" s="86"/>
      <c r="D90" s="87"/>
      <c r="E90" s="82"/>
      <c r="F90" s="91"/>
    </row>
    <row r="91" spans="1:6" ht="12.75" customHeight="1" x14ac:dyDescent="0.2">
      <c r="A91" s="84" t="s">
        <v>328</v>
      </c>
      <c r="B91" s="85" t="s">
        <v>608</v>
      </c>
      <c r="C91" s="86"/>
      <c r="D91" s="87"/>
      <c r="E91" s="82"/>
      <c r="F91" s="91"/>
    </row>
    <row r="92" spans="1:6" ht="12.75" customHeight="1" x14ac:dyDescent="0.2">
      <c r="A92" s="84">
        <v>1</v>
      </c>
      <c r="B92" s="85" t="s">
        <v>554</v>
      </c>
      <c r="C92" s="86" t="s">
        <v>331</v>
      </c>
      <c r="D92" s="87">
        <v>0.01</v>
      </c>
      <c r="E92" s="82"/>
      <c r="F92" s="91"/>
    </row>
    <row r="93" spans="1:6" s="143" customFormat="1" ht="12.75" customHeight="1" x14ac:dyDescent="0.2">
      <c r="A93" s="138">
        <v>2</v>
      </c>
      <c r="B93" s="139" t="s">
        <v>181</v>
      </c>
      <c r="C93" s="140" t="s">
        <v>331</v>
      </c>
      <c r="D93" s="141">
        <v>0.01</v>
      </c>
      <c r="E93" s="142"/>
      <c r="F93" s="215"/>
    </row>
    <row r="94" spans="1:6" s="149" customFormat="1" ht="12.75" customHeight="1" x14ac:dyDescent="0.2">
      <c r="A94" s="144">
        <v>3</v>
      </c>
      <c r="B94" s="145" t="s">
        <v>182</v>
      </c>
      <c r="C94" s="146" t="s">
        <v>331</v>
      </c>
      <c r="D94" s="147">
        <v>0.03</v>
      </c>
      <c r="E94" s="148"/>
      <c r="F94" s="220"/>
    </row>
    <row r="95" spans="1:6" ht="12.75" customHeight="1" x14ac:dyDescent="0.2">
      <c r="A95" s="84">
        <v>4</v>
      </c>
      <c r="B95" s="85" t="s">
        <v>181</v>
      </c>
      <c r="C95" s="86" t="s">
        <v>331</v>
      </c>
      <c r="D95" s="87">
        <v>0.04</v>
      </c>
      <c r="E95" s="82"/>
      <c r="F95" s="91"/>
    </row>
    <row r="96" spans="1:6" ht="12.75" customHeight="1" x14ac:dyDescent="0.2">
      <c r="A96" s="84">
        <v>5</v>
      </c>
      <c r="B96" s="85" t="s">
        <v>555</v>
      </c>
      <c r="C96" s="86" t="s">
        <v>331</v>
      </c>
      <c r="D96" s="87">
        <v>0.09</v>
      </c>
      <c r="E96" s="82"/>
      <c r="F96" s="91"/>
    </row>
    <row r="97" spans="1:6" ht="12.75" customHeight="1" x14ac:dyDescent="0.2">
      <c r="A97" s="84"/>
      <c r="B97" s="85"/>
      <c r="C97" s="86"/>
      <c r="D97" s="87"/>
      <c r="E97" s="82"/>
      <c r="F97" s="91"/>
    </row>
    <row r="98" spans="1:6" ht="12.75" customHeight="1" x14ac:dyDescent="0.2">
      <c r="A98" s="84" t="s">
        <v>332</v>
      </c>
      <c r="B98" s="85" t="s">
        <v>163</v>
      </c>
      <c r="C98" s="86"/>
      <c r="D98" s="87"/>
      <c r="E98" s="82"/>
      <c r="F98" s="91"/>
    </row>
    <row r="99" spans="1:6" ht="12.75" customHeight="1" x14ac:dyDescent="0.2">
      <c r="A99" s="84">
        <v>1</v>
      </c>
      <c r="B99" s="85" t="s">
        <v>184</v>
      </c>
      <c r="C99" s="86" t="s">
        <v>331</v>
      </c>
      <c r="D99" s="87">
        <v>0.02</v>
      </c>
      <c r="E99" s="82"/>
      <c r="F99" s="91"/>
    </row>
    <row r="100" spans="1:6" ht="12.75" customHeight="1" x14ac:dyDescent="0.2">
      <c r="A100" s="84">
        <v>2</v>
      </c>
      <c r="B100" s="85" t="s">
        <v>185</v>
      </c>
      <c r="C100" s="86" t="s">
        <v>331</v>
      </c>
      <c r="D100" s="87">
        <v>0.06</v>
      </c>
      <c r="E100" s="82"/>
      <c r="F100" s="91"/>
    </row>
    <row r="101" spans="1:6" ht="12.75" customHeight="1" x14ac:dyDescent="0.2">
      <c r="A101" s="84"/>
      <c r="B101" s="85"/>
      <c r="C101" s="86"/>
      <c r="D101" s="87"/>
      <c r="E101" s="82"/>
      <c r="F101" s="91"/>
    </row>
    <row r="102" spans="1:6" ht="12.75" customHeight="1" x14ac:dyDescent="0.2">
      <c r="A102" s="84" t="s">
        <v>335</v>
      </c>
      <c r="B102" s="85" t="s">
        <v>387</v>
      </c>
      <c r="C102" s="86"/>
      <c r="D102" s="87"/>
      <c r="E102" s="82"/>
      <c r="F102" s="91"/>
    </row>
    <row r="103" spans="1:6" ht="12.75" customHeight="1" x14ac:dyDescent="0.2">
      <c r="A103" s="84">
        <v>1</v>
      </c>
      <c r="B103" s="85" t="s">
        <v>188</v>
      </c>
      <c r="C103" s="86" t="s">
        <v>331</v>
      </c>
      <c r="D103" s="87">
        <v>0.04</v>
      </c>
      <c r="E103" s="82"/>
      <c r="F103" s="91"/>
    </row>
    <row r="104" spans="1:6" ht="12.75" customHeight="1" x14ac:dyDescent="0.2">
      <c r="A104" s="84">
        <v>2</v>
      </c>
      <c r="B104" s="85" t="s">
        <v>189</v>
      </c>
      <c r="C104" s="86" t="s">
        <v>331</v>
      </c>
      <c r="D104" s="87">
        <v>0.1</v>
      </c>
      <c r="E104" s="82"/>
      <c r="F104" s="91"/>
    </row>
    <row r="105" spans="1:6" x14ac:dyDescent="0.2">
      <c r="A105" s="94"/>
      <c r="B105" s="106"/>
      <c r="C105" s="105"/>
      <c r="D105" s="86"/>
      <c r="E105" s="91"/>
      <c r="F105" s="165"/>
    </row>
    <row r="106" spans="1:6" x14ac:dyDescent="0.2">
      <c r="A106" s="78">
        <v>2.6</v>
      </c>
      <c r="B106" s="83" t="s">
        <v>192</v>
      </c>
      <c r="C106" s="80"/>
      <c r="D106" s="81"/>
      <c r="E106" s="82"/>
      <c r="F106" s="91"/>
    </row>
    <row r="107" spans="1:6" ht="42" customHeight="1" x14ac:dyDescent="0.2">
      <c r="A107" s="84"/>
      <c r="B107" s="85" t="s">
        <v>193</v>
      </c>
      <c r="C107" s="86"/>
      <c r="D107" s="87"/>
      <c r="E107" s="82"/>
      <c r="F107" s="91"/>
    </row>
    <row r="108" spans="1:6" x14ac:dyDescent="0.2">
      <c r="A108" s="107" t="s">
        <v>677</v>
      </c>
      <c r="B108" s="106" t="s">
        <v>537</v>
      </c>
      <c r="C108" s="105" t="s">
        <v>14</v>
      </c>
      <c r="D108" s="87">
        <v>2.68</v>
      </c>
      <c r="E108" s="91"/>
      <c r="F108" s="91"/>
    </row>
    <row r="109" spans="1:6" ht="26.25" customHeight="1" x14ac:dyDescent="0.2">
      <c r="A109" s="84" t="s">
        <v>693</v>
      </c>
      <c r="B109" s="85" t="s">
        <v>194</v>
      </c>
      <c r="C109" s="86" t="s">
        <v>80</v>
      </c>
      <c r="D109" s="87">
        <v>1</v>
      </c>
      <c r="E109" s="82"/>
      <c r="F109" s="91"/>
    </row>
    <row r="110" spans="1:6" x14ac:dyDescent="0.2">
      <c r="A110" s="84" t="s">
        <v>694</v>
      </c>
      <c r="B110" s="85" t="s">
        <v>558</v>
      </c>
      <c r="C110" s="105" t="s">
        <v>14</v>
      </c>
      <c r="D110" s="87">
        <v>0.12</v>
      </c>
      <c r="E110" s="82"/>
      <c r="F110" s="91"/>
    </row>
    <row r="111" spans="1:6" s="66" customFormat="1" x14ac:dyDescent="0.2">
      <c r="A111" s="107"/>
      <c r="B111" s="108"/>
      <c r="C111" s="82"/>
      <c r="D111" s="82"/>
      <c r="E111" s="91"/>
      <c r="F111" s="165"/>
    </row>
    <row r="112" spans="1:6" s="66" customFormat="1" x14ac:dyDescent="0.2">
      <c r="A112" s="107"/>
      <c r="B112" s="108"/>
      <c r="C112" s="82"/>
      <c r="D112" s="82"/>
      <c r="E112" s="91"/>
      <c r="F112" s="165"/>
    </row>
    <row r="113" spans="1:6" s="66" customFormat="1" x14ac:dyDescent="0.2">
      <c r="A113" s="107"/>
      <c r="B113" s="108"/>
      <c r="C113" s="82"/>
      <c r="D113" s="82"/>
      <c r="E113" s="91"/>
      <c r="F113" s="165"/>
    </row>
    <row r="114" spans="1:6" s="66" customFormat="1" x14ac:dyDescent="0.2">
      <c r="A114" s="107"/>
      <c r="B114" s="108"/>
      <c r="C114" s="82"/>
      <c r="D114" s="82"/>
      <c r="E114" s="91"/>
      <c r="F114" s="165"/>
    </row>
    <row r="115" spans="1:6" s="66" customFormat="1" x14ac:dyDescent="0.2">
      <c r="A115" s="107"/>
      <c r="B115" s="108"/>
      <c r="C115" s="82"/>
      <c r="D115" s="82"/>
      <c r="E115" s="91"/>
      <c r="F115" s="165"/>
    </row>
    <row r="116" spans="1:6" s="66" customFormat="1" x14ac:dyDescent="0.2">
      <c r="A116" s="107"/>
      <c r="B116" s="108"/>
      <c r="C116" s="82"/>
      <c r="D116" s="82"/>
      <c r="E116" s="91"/>
      <c r="F116" s="165"/>
    </row>
    <row r="117" spans="1:6" s="66" customFormat="1" x14ac:dyDescent="0.2">
      <c r="A117" s="107"/>
      <c r="B117" s="108"/>
      <c r="C117" s="82"/>
      <c r="D117" s="82"/>
      <c r="E117" s="91"/>
      <c r="F117" s="165"/>
    </row>
    <row r="118" spans="1:6" s="66" customFormat="1" x14ac:dyDescent="0.2">
      <c r="A118" s="107"/>
      <c r="B118" s="108"/>
      <c r="C118" s="82"/>
      <c r="D118" s="82"/>
      <c r="E118" s="91"/>
      <c r="F118" s="165"/>
    </row>
    <row r="119" spans="1:6" s="66" customFormat="1" x14ac:dyDescent="0.2">
      <c r="A119" s="107"/>
      <c r="B119" s="108"/>
      <c r="C119" s="82"/>
      <c r="D119" s="82"/>
      <c r="E119" s="91"/>
      <c r="F119" s="165"/>
    </row>
    <row r="120" spans="1:6" s="66" customFormat="1" x14ac:dyDescent="0.2">
      <c r="A120" s="107"/>
      <c r="B120" s="108"/>
      <c r="C120" s="82"/>
      <c r="D120" s="82"/>
      <c r="E120" s="91"/>
      <c r="F120" s="165"/>
    </row>
    <row r="121" spans="1:6" s="66" customFormat="1" x14ac:dyDescent="0.2">
      <c r="A121" s="107"/>
      <c r="B121" s="108"/>
      <c r="C121" s="82"/>
      <c r="D121" s="82"/>
      <c r="E121" s="91"/>
      <c r="F121" s="165"/>
    </row>
    <row r="122" spans="1:6" s="66" customFormat="1" x14ac:dyDescent="0.2">
      <c r="A122" s="107"/>
      <c r="B122" s="108"/>
      <c r="C122" s="82"/>
      <c r="D122" s="254"/>
      <c r="E122" s="91"/>
      <c r="F122" s="165"/>
    </row>
    <row r="123" spans="1:6" s="66" customFormat="1" x14ac:dyDescent="0.2">
      <c r="A123" s="107"/>
      <c r="B123" s="108"/>
      <c r="C123" s="82"/>
      <c r="D123" s="254"/>
      <c r="E123" s="91"/>
      <c r="F123" s="165"/>
    </row>
    <row r="124" spans="1:6" s="66" customFormat="1" x14ac:dyDescent="0.2">
      <c r="A124" s="107"/>
      <c r="B124" s="108"/>
      <c r="C124" s="82"/>
      <c r="D124" s="254"/>
      <c r="E124" s="91"/>
      <c r="F124" s="165"/>
    </row>
    <row r="125" spans="1:6" s="66" customFormat="1" x14ac:dyDescent="0.2">
      <c r="A125" s="107"/>
      <c r="B125" s="108"/>
      <c r="C125" s="82"/>
      <c r="D125" s="254"/>
      <c r="E125" s="91"/>
      <c r="F125" s="165"/>
    </row>
    <row r="126" spans="1:6" s="66" customFormat="1" x14ac:dyDescent="0.2">
      <c r="A126" s="107"/>
      <c r="B126" s="108"/>
      <c r="C126" s="82"/>
      <c r="D126" s="254"/>
      <c r="E126" s="91"/>
      <c r="F126" s="165"/>
    </row>
    <row r="127" spans="1:6" s="66" customFormat="1" x14ac:dyDescent="0.2">
      <c r="A127" s="107"/>
      <c r="B127" s="108"/>
      <c r="C127" s="82"/>
      <c r="D127" s="254"/>
      <c r="E127" s="91"/>
      <c r="F127" s="165"/>
    </row>
    <row r="128" spans="1:6" s="66" customFormat="1" x14ac:dyDescent="0.2">
      <c r="A128" s="107"/>
      <c r="B128" s="108"/>
      <c r="C128" s="82"/>
      <c r="D128" s="254"/>
      <c r="E128" s="91"/>
      <c r="F128" s="165"/>
    </row>
    <row r="129" spans="1:6" s="66" customFormat="1" x14ac:dyDescent="0.2">
      <c r="A129" s="107"/>
      <c r="B129" s="108"/>
      <c r="C129" s="82"/>
      <c r="D129" s="254"/>
      <c r="E129" s="91"/>
      <c r="F129" s="165"/>
    </row>
    <row r="130" spans="1:6" s="66" customFormat="1" x14ac:dyDescent="0.2">
      <c r="A130" s="107"/>
      <c r="B130" s="108"/>
      <c r="C130" s="82"/>
      <c r="D130" s="254"/>
      <c r="E130" s="91"/>
      <c r="F130" s="165"/>
    </row>
    <row r="131" spans="1:6" s="66" customFormat="1" x14ac:dyDescent="0.2">
      <c r="A131" s="107"/>
      <c r="B131" s="108"/>
      <c r="C131" s="82"/>
      <c r="D131" s="254"/>
      <c r="E131" s="91"/>
      <c r="F131" s="165"/>
    </row>
    <row r="132" spans="1:6" s="66" customFormat="1" x14ac:dyDescent="0.2">
      <c r="A132" s="107"/>
      <c r="B132" s="108"/>
      <c r="C132" s="82"/>
      <c r="D132" s="254"/>
      <c r="E132" s="91"/>
      <c r="F132" s="165"/>
    </row>
    <row r="133" spans="1:6" s="66" customFormat="1" x14ac:dyDescent="0.2">
      <c r="A133" s="107"/>
      <c r="B133" s="108"/>
      <c r="C133" s="82"/>
      <c r="D133" s="254"/>
      <c r="E133" s="91"/>
      <c r="F133" s="165"/>
    </row>
    <row r="134" spans="1:6" s="66" customFormat="1" x14ac:dyDescent="0.2">
      <c r="A134" s="107"/>
      <c r="B134" s="108"/>
      <c r="C134" s="82"/>
      <c r="D134" s="254"/>
      <c r="E134" s="91"/>
      <c r="F134" s="165"/>
    </row>
    <row r="135" spans="1:6" s="66" customFormat="1" x14ac:dyDescent="0.2">
      <c r="A135" s="107"/>
      <c r="B135" s="108"/>
      <c r="C135" s="82"/>
      <c r="D135" s="254"/>
      <c r="E135" s="91"/>
      <c r="F135" s="165"/>
    </row>
    <row r="136" spans="1:6" s="66" customFormat="1" x14ac:dyDescent="0.2">
      <c r="A136" s="107"/>
      <c r="B136" s="108"/>
      <c r="C136" s="82"/>
      <c r="D136" s="254"/>
      <c r="E136" s="91"/>
      <c r="F136" s="165"/>
    </row>
    <row r="137" spans="1:6" s="66" customFormat="1" x14ac:dyDescent="0.2">
      <c r="A137" s="107"/>
      <c r="B137" s="108"/>
      <c r="C137" s="82"/>
      <c r="D137" s="254"/>
      <c r="E137" s="91"/>
      <c r="F137" s="165"/>
    </row>
    <row r="138" spans="1:6" s="66" customFormat="1" x14ac:dyDescent="0.2">
      <c r="A138" s="107"/>
      <c r="B138" s="108"/>
      <c r="C138" s="82"/>
      <c r="D138" s="254"/>
      <c r="E138" s="91"/>
      <c r="F138" s="165"/>
    </row>
    <row r="139" spans="1:6" s="66" customFormat="1" x14ac:dyDescent="0.2">
      <c r="A139" s="107"/>
      <c r="B139" s="108"/>
      <c r="C139" s="82"/>
      <c r="D139" s="254"/>
      <c r="E139" s="91"/>
      <c r="F139" s="165"/>
    </row>
    <row r="140" spans="1:6" s="66" customFormat="1" x14ac:dyDescent="0.2">
      <c r="A140" s="107"/>
      <c r="B140" s="108"/>
      <c r="C140" s="82"/>
      <c r="D140" s="254"/>
      <c r="E140" s="91"/>
      <c r="F140" s="165"/>
    </row>
    <row r="141" spans="1:6" s="66" customFormat="1" x14ac:dyDescent="0.2">
      <c r="A141" s="107"/>
      <c r="B141" s="108"/>
      <c r="C141" s="82"/>
      <c r="D141" s="254"/>
      <c r="E141" s="91"/>
      <c r="F141" s="165"/>
    </row>
    <row r="142" spans="1:6" s="66" customFormat="1" x14ac:dyDescent="0.2">
      <c r="A142" s="107"/>
      <c r="B142" s="108"/>
      <c r="C142" s="82"/>
      <c r="D142" s="254"/>
      <c r="E142" s="91"/>
      <c r="F142" s="165"/>
    </row>
    <row r="143" spans="1:6" s="66" customFormat="1" x14ac:dyDescent="0.2">
      <c r="A143" s="107"/>
      <c r="B143" s="108"/>
      <c r="C143" s="82"/>
      <c r="D143" s="254"/>
      <c r="E143" s="91"/>
      <c r="F143" s="165"/>
    </row>
    <row r="144" spans="1:6" s="66" customFormat="1" x14ac:dyDescent="0.2">
      <c r="A144" s="107"/>
      <c r="B144" s="108"/>
      <c r="C144" s="82"/>
      <c r="D144" s="254"/>
      <c r="E144" s="91"/>
      <c r="F144" s="165"/>
    </row>
    <row r="145" spans="1:6" s="66" customFormat="1" x14ac:dyDescent="0.2">
      <c r="A145" s="107"/>
      <c r="B145" s="108"/>
      <c r="C145" s="82"/>
      <c r="D145" s="254"/>
      <c r="E145" s="91"/>
      <c r="F145" s="165"/>
    </row>
    <row r="146" spans="1:6" s="66" customFormat="1" x14ac:dyDescent="0.2">
      <c r="A146" s="107"/>
      <c r="B146" s="108"/>
      <c r="C146" s="82"/>
      <c r="D146" s="254"/>
      <c r="E146" s="91"/>
      <c r="F146" s="165"/>
    </row>
    <row r="147" spans="1:6" s="66" customFormat="1" x14ac:dyDescent="0.2">
      <c r="A147" s="107"/>
      <c r="B147" s="108"/>
      <c r="C147" s="82"/>
      <c r="D147" s="254"/>
      <c r="E147" s="91"/>
      <c r="F147" s="165"/>
    </row>
    <row r="148" spans="1:6" s="66" customFormat="1" x14ac:dyDescent="0.2">
      <c r="A148" s="107"/>
      <c r="B148" s="108"/>
      <c r="C148" s="82"/>
      <c r="D148" s="254"/>
      <c r="E148" s="91"/>
      <c r="F148" s="165"/>
    </row>
    <row r="149" spans="1:6" x14ac:dyDescent="0.2">
      <c r="A149" s="84"/>
      <c r="B149" s="106"/>
      <c r="C149" s="105"/>
      <c r="D149" s="259"/>
      <c r="E149" s="91"/>
      <c r="F149" s="165"/>
    </row>
    <row r="150" spans="1:6" x14ac:dyDescent="0.2">
      <c r="A150" s="3"/>
      <c r="B150" s="4" t="s">
        <v>340</v>
      </c>
      <c r="C150" s="5"/>
      <c r="D150" s="256"/>
      <c r="E150" s="6"/>
      <c r="F150" s="6"/>
    </row>
    <row r="151" spans="1:6" x14ac:dyDescent="0.2">
      <c r="A151" s="3"/>
      <c r="B151" s="4" t="s">
        <v>16</v>
      </c>
      <c r="C151" s="5"/>
      <c r="D151" s="256"/>
      <c r="E151" s="6"/>
      <c r="F151" s="6"/>
    </row>
    <row r="152" spans="1:6" x14ac:dyDescent="0.2">
      <c r="A152" s="78"/>
      <c r="B152" s="79" t="s">
        <v>73</v>
      </c>
      <c r="C152" s="80"/>
      <c r="D152" s="258"/>
      <c r="E152" s="82"/>
      <c r="F152" s="91"/>
    </row>
    <row r="153" spans="1:6" x14ac:dyDescent="0.2">
      <c r="A153" s="78"/>
      <c r="B153" s="79" t="s">
        <v>137</v>
      </c>
      <c r="C153" s="80"/>
      <c r="D153" s="258"/>
      <c r="E153" s="82"/>
      <c r="F153" s="91"/>
    </row>
    <row r="154" spans="1:6" x14ac:dyDescent="0.2">
      <c r="A154" s="88"/>
      <c r="B154" s="79"/>
      <c r="C154" s="86"/>
      <c r="D154" s="263"/>
      <c r="E154" s="91"/>
      <c r="F154" s="165"/>
    </row>
    <row r="155" spans="1:6" x14ac:dyDescent="0.2">
      <c r="A155" s="78">
        <v>3.1</v>
      </c>
      <c r="B155" s="83" t="s">
        <v>41</v>
      </c>
      <c r="C155" s="80"/>
      <c r="D155" s="258"/>
      <c r="E155" s="82"/>
      <c r="F155" s="91"/>
    </row>
    <row r="156" spans="1:6" ht="55.5" customHeight="1" x14ac:dyDescent="0.2">
      <c r="A156" s="84"/>
      <c r="B156" s="85" t="s">
        <v>21</v>
      </c>
      <c r="C156" s="86"/>
      <c r="D156" s="253"/>
      <c r="E156" s="82"/>
      <c r="F156" s="91"/>
    </row>
    <row r="157" spans="1:6" ht="64.5" customHeight="1" x14ac:dyDescent="0.2">
      <c r="A157" s="84"/>
      <c r="B157" s="85" t="s">
        <v>467</v>
      </c>
      <c r="C157" s="86"/>
      <c r="D157" s="253"/>
      <c r="E157" s="82"/>
      <c r="F157" s="91"/>
    </row>
    <row r="158" spans="1:6" ht="55.5" customHeight="1" x14ac:dyDescent="0.2">
      <c r="A158" s="84"/>
      <c r="B158" s="85" t="s">
        <v>468</v>
      </c>
      <c r="C158" s="86"/>
      <c r="D158" s="253"/>
      <c r="E158" s="82"/>
      <c r="F158" s="91"/>
    </row>
    <row r="159" spans="1:6" x14ac:dyDescent="0.2">
      <c r="A159" s="84"/>
      <c r="B159" s="85"/>
      <c r="C159" s="86"/>
      <c r="D159" s="253"/>
      <c r="E159" s="82"/>
      <c r="F159" s="91"/>
    </row>
    <row r="160" spans="1:6" x14ac:dyDescent="0.2">
      <c r="A160" s="78">
        <v>3.2</v>
      </c>
      <c r="B160" s="83" t="s">
        <v>341</v>
      </c>
      <c r="C160" s="80"/>
      <c r="D160" s="258"/>
      <c r="E160" s="82"/>
      <c r="F160" s="91"/>
    </row>
    <row r="161" spans="1:6" ht="26.25" customHeight="1" x14ac:dyDescent="0.2">
      <c r="A161" s="84" t="s">
        <v>220</v>
      </c>
      <c r="B161" s="85" t="s">
        <v>390</v>
      </c>
      <c r="C161" s="86"/>
      <c r="D161" s="87"/>
      <c r="E161" s="82"/>
      <c r="F161" s="91"/>
    </row>
    <row r="162" spans="1:6" ht="14.25" customHeight="1" x14ac:dyDescent="0.2">
      <c r="A162" s="84">
        <v>1</v>
      </c>
      <c r="B162" s="85" t="s">
        <v>391</v>
      </c>
      <c r="C162" s="86" t="s">
        <v>13</v>
      </c>
      <c r="D162" s="87">
        <v>36</v>
      </c>
      <c r="E162" s="82"/>
      <c r="F162" s="91"/>
    </row>
    <row r="163" spans="1:6" ht="26.25" customHeight="1" x14ac:dyDescent="0.2">
      <c r="A163" s="84" t="s">
        <v>261</v>
      </c>
      <c r="B163" s="85" t="s">
        <v>392</v>
      </c>
      <c r="C163" s="86"/>
      <c r="D163" s="87"/>
      <c r="E163" s="82"/>
      <c r="F163" s="91"/>
    </row>
    <row r="164" spans="1:6" ht="15" customHeight="1" x14ac:dyDescent="0.2">
      <c r="A164" s="84">
        <v>2</v>
      </c>
      <c r="B164" s="85" t="s">
        <v>393</v>
      </c>
      <c r="C164" s="86" t="s">
        <v>13</v>
      </c>
      <c r="D164" s="87">
        <v>30</v>
      </c>
      <c r="E164" s="82"/>
      <c r="F164" s="91"/>
    </row>
    <row r="165" spans="1:6" x14ac:dyDescent="0.2">
      <c r="A165" s="88"/>
      <c r="B165" s="109"/>
      <c r="C165" s="86"/>
      <c r="D165" s="86"/>
      <c r="E165" s="91"/>
      <c r="F165" s="165"/>
    </row>
    <row r="166" spans="1:6" x14ac:dyDescent="0.2">
      <c r="A166" s="78">
        <v>3.3</v>
      </c>
      <c r="B166" s="83" t="s">
        <v>198</v>
      </c>
      <c r="C166" s="80"/>
      <c r="D166" s="81"/>
      <c r="E166" s="82"/>
      <c r="F166" s="91"/>
    </row>
    <row r="167" spans="1:6" ht="40.5" customHeight="1" x14ac:dyDescent="0.2">
      <c r="A167" s="84"/>
      <c r="B167" s="85" t="s">
        <v>342</v>
      </c>
      <c r="C167" s="86"/>
      <c r="D167" s="87"/>
      <c r="E167" s="82"/>
      <c r="F167" s="91"/>
    </row>
    <row r="168" spans="1:6" ht="38.25" x14ac:dyDescent="0.2">
      <c r="A168" s="84" t="s">
        <v>19</v>
      </c>
      <c r="B168" s="85" t="s">
        <v>394</v>
      </c>
      <c r="C168" s="86"/>
      <c r="D168" s="87"/>
      <c r="E168" s="82"/>
      <c r="F168" s="91"/>
    </row>
    <row r="169" spans="1:6" ht="15" customHeight="1" x14ac:dyDescent="0.2">
      <c r="A169" s="84">
        <v>1</v>
      </c>
      <c r="B169" s="85" t="s">
        <v>395</v>
      </c>
      <c r="C169" s="86" t="s">
        <v>13</v>
      </c>
      <c r="D169" s="87">
        <v>36</v>
      </c>
      <c r="E169" s="82"/>
      <c r="F169" s="91"/>
    </row>
    <row r="170" spans="1:6" ht="38.25" x14ac:dyDescent="0.2">
      <c r="A170" s="84" t="s">
        <v>29</v>
      </c>
      <c r="B170" s="85" t="s">
        <v>396</v>
      </c>
      <c r="C170" s="86"/>
      <c r="D170" s="87"/>
      <c r="E170" s="82"/>
      <c r="F170" s="91"/>
    </row>
    <row r="171" spans="1:6" ht="15" customHeight="1" x14ac:dyDescent="0.2">
      <c r="A171" s="84">
        <v>2</v>
      </c>
      <c r="B171" s="85" t="s">
        <v>397</v>
      </c>
      <c r="C171" s="86" t="s">
        <v>13</v>
      </c>
      <c r="D171" s="87">
        <v>96</v>
      </c>
      <c r="E171" s="82"/>
      <c r="F171" s="91"/>
    </row>
    <row r="172" spans="1:6" x14ac:dyDescent="0.2">
      <c r="A172" s="88"/>
      <c r="B172" s="90"/>
      <c r="C172" s="86"/>
      <c r="D172" s="86"/>
      <c r="E172" s="91"/>
      <c r="F172" s="165"/>
    </row>
    <row r="173" spans="1:6" x14ac:dyDescent="0.2">
      <c r="A173" s="78">
        <v>3.4</v>
      </c>
      <c r="B173" s="83" t="s">
        <v>44</v>
      </c>
      <c r="C173" s="80"/>
      <c r="D173" s="81"/>
      <c r="E173" s="82"/>
      <c r="F173" s="91"/>
    </row>
    <row r="174" spans="1:6" x14ac:dyDescent="0.2">
      <c r="A174" s="84" t="s">
        <v>169</v>
      </c>
      <c r="B174" s="85" t="s">
        <v>398</v>
      </c>
      <c r="C174" s="86"/>
      <c r="D174" s="87"/>
      <c r="E174" s="82"/>
      <c r="F174" s="91"/>
    </row>
    <row r="175" spans="1:6" ht="12.75" customHeight="1" x14ac:dyDescent="0.2">
      <c r="A175" s="84">
        <v>1</v>
      </c>
      <c r="B175" s="85" t="s">
        <v>399</v>
      </c>
      <c r="C175" s="86" t="s">
        <v>13</v>
      </c>
      <c r="D175" s="87">
        <v>37.729999999999997</v>
      </c>
      <c r="E175" s="82"/>
      <c r="F175" s="91"/>
    </row>
    <row r="176" spans="1:6" x14ac:dyDescent="0.2">
      <c r="A176" s="94"/>
      <c r="B176" s="108"/>
      <c r="C176" s="86"/>
      <c r="D176" s="86"/>
      <c r="E176" s="91"/>
      <c r="F176" s="165"/>
    </row>
    <row r="177" spans="1:6" x14ac:dyDescent="0.2">
      <c r="A177" s="78">
        <v>3.5</v>
      </c>
      <c r="B177" s="83" t="s">
        <v>400</v>
      </c>
      <c r="C177" s="80"/>
      <c r="D177" s="81"/>
      <c r="E177" s="82"/>
      <c r="F177" s="91"/>
    </row>
    <row r="178" spans="1:6" ht="24.75" customHeight="1" x14ac:dyDescent="0.2">
      <c r="A178" s="84" t="s">
        <v>178</v>
      </c>
      <c r="B178" s="85" t="s">
        <v>469</v>
      </c>
      <c r="C178" s="86" t="s">
        <v>10</v>
      </c>
      <c r="D178" s="87">
        <v>1</v>
      </c>
      <c r="E178" s="82"/>
      <c r="F178" s="91"/>
    </row>
    <row r="179" spans="1:6" x14ac:dyDescent="0.2">
      <c r="A179" s="94"/>
      <c r="B179" s="277"/>
      <c r="C179" s="86"/>
      <c r="D179" s="86"/>
      <c r="E179" s="91"/>
      <c r="F179" s="165"/>
    </row>
    <row r="180" spans="1:6" x14ac:dyDescent="0.2">
      <c r="A180" s="94"/>
      <c r="B180" s="108"/>
      <c r="C180" s="86"/>
      <c r="D180" s="259"/>
      <c r="E180" s="91"/>
      <c r="F180" s="165"/>
    </row>
    <row r="181" spans="1:6" x14ac:dyDescent="0.2">
      <c r="A181" s="94"/>
      <c r="B181" s="108"/>
      <c r="C181" s="86"/>
      <c r="D181" s="259"/>
      <c r="E181" s="91"/>
      <c r="F181" s="165"/>
    </row>
    <row r="182" spans="1:6" x14ac:dyDescent="0.2">
      <c r="A182" s="94"/>
      <c r="B182" s="108"/>
      <c r="C182" s="86"/>
      <c r="D182" s="259"/>
      <c r="E182" s="91"/>
      <c r="F182" s="165"/>
    </row>
    <row r="183" spans="1:6" x14ac:dyDescent="0.2">
      <c r="A183" s="94"/>
      <c r="B183" s="108"/>
      <c r="C183" s="86"/>
      <c r="D183" s="259"/>
      <c r="E183" s="91"/>
      <c r="F183" s="165"/>
    </row>
    <row r="184" spans="1:6" x14ac:dyDescent="0.2">
      <c r="A184" s="94"/>
      <c r="B184" s="108"/>
      <c r="C184" s="86"/>
      <c r="D184" s="259"/>
      <c r="E184" s="91"/>
      <c r="F184" s="165"/>
    </row>
    <row r="185" spans="1:6" x14ac:dyDescent="0.2">
      <c r="A185" s="94"/>
      <c r="B185" s="108"/>
      <c r="C185" s="86"/>
      <c r="D185" s="259"/>
      <c r="E185" s="91"/>
      <c r="F185" s="165"/>
    </row>
    <row r="186" spans="1:6" x14ac:dyDescent="0.2">
      <c r="A186" s="94"/>
      <c r="B186" s="108"/>
      <c r="C186" s="86"/>
      <c r="D186" s="259"/>
      <c r="E186" s="91"/>
      <c r="F186" s="165"/>
    </row>
    <row r="187" spans="1:6" x14ac:dyDescent="0.2">
      <c r="A187" s="94"/>
      <c r="B187" s="108"/>
      <c r="C187" s="86"/>
      <c r="D187" s="259"/>
      <c r="E187" s="91"/>
      <c r="F187" s="165"/>
    </row>
    <row r="188" spans="1:6" x14ac:dyDescent="0.2">
      <c r="A188" s="94"/>
      <c r="B188" s="108"/>
      <c r="C188" s="86"/>
      <c r="D188" s="259"/>
      <c r="E188" s="91"/>
      <c r="F188" s="165"/>
    </row>
    <row r="189" spans="1:6" x14ac:dyDescent="0.2">
      <c r="A189" s="107"/>
      <c r="B189" s="108"/>
      <c r="C189" s="82"/>
      <c r="D189" s="254"/>
      <c r="E189" s="91"/>
      <c r="F189" s="165"/>
    </row>
    <row r="190" spans="1:6" x14ac:dyDescent="0.2">
      <c r="A190" s="107"/>
      <c r="B190" s="108"/>
      <c r="C190" s="82"/>
      <c r="D190" s="254"/>
      <c r="E190" s="91"/>
      <c r="F190" s="165"/>
    </row>
    <row r="191" spans="1:6" x14ac:dyDescent="0.2">
      <c r="A191" s="3"/>
      <c r="B191" s="4" t="s">
        <v>345</v>
      </c>
      <c r="C191" s="5"/>
      <c r="D191" s="256"/>
      <c r="E191" s="6"/>
      <c r="F191" s="6"/>
    </row>
    <row r="192" spans="1:6" s="69" customFormat="1" x14ac:dyDescent="0.2">
      <c r="A192" s="1"/>
      <c r="B192" s="4" t="s">
        <v>20</v>
      </c>
      <c r="C192" s="2"/>
      <c r="D192" s="257"/>
      <c r="E192" s="7"/>
      <c r="F192" s="7"/>
    </row>
    <row r="193" spans="1:6" x14ac:dyDescent="0.2">
      <c r="A193" s="78"/>
      <c r="B193" s="79" t="s">
        <v>81</v>
      </c>
      <c r="C193" s="80"/>
      <c r="D193" s="258"/>
      <c r="E193" s="82"/>
      <c r="F193" s="91"/>
    </row>
    <row r="194" spans="1:6" x14ac:dyDescent="0.2">
      <c r="A194" s="78"/>
      <c r="B194" s="79" t="s">
        <v>72</v>
      </c>
      <c r="C194" s="80"/>
      <c r="D194" s="258"/>
      <c r="E194" s="82"/>
      <c r="F194" s="91"/>
    </row>
    <row r="195" spans="1:6" x14ac:dyDescent="0.2">
      <c r="A195" s="110"/>
      <c r="B195" s="80"/>
      <c r="C195" s="82"/>
      <c r="D195" s="259"/>
      <c r="E195" s="91"/>
      <c r="F195" s="165"/>
    </row>
    <row r="196" spans="1:6" x14ac:dyDescent="0.2">
      <c r="A196" s="78">
        <v>4.0999999999999996</v>
      </c>
      <c r="B196" s="83" t="s">
        <v>41</v>
      </c>
      <c r="C196" s="80"/>
      <c r="D196" s="258"/>
      <c r="E196" s="82"/>
      <c r="F196" s="91"/>
    </row>
    <row r="197" spans="1:6" ht="65.25" customHeight="1" x14ac:dyDescent="0.2">
      <c r="A197" s="84"/>
      <c r="B197" s="85" t="s">
        <v>51</v>
      </c>
      <c r="C197" s="86"/>
      <c r="D197" s="253"/>
      <c r="E197" s="82"/>
      <c r="F197" s="91"/>
    </row>
    <row r="198" spans="1:6" x14ac:dyDescent="0.2">
      <c r="A198" s="110"/>
      <c r="B198" s="111"/>
      <c r="C198" s="82"/>
      <c r="D198" s="259"/>
      <c r="E198" s="91"/>
      <c r="F198" s="165"/>
    </row>
    <row r="199" spans="1:6" x14ac:dyDescent="0.2">
      <c r="A199" s="78">
        <v>4.2</v>
      </c>
      <c r="B199" s="83" t="s">
        <v>401</v>
      </c>
      <c r="C199" s="80"/>
      <c r="D199" s="258"/>
      <c r="E199" s="82"/>
      <c r="F199" s="91"/>
    </row>
    <row r="200" spans="1:6" ht="12.75" customHeight="1" x14ac:dyDescent="0.2">
      <c r="A200" s="84" t="s">
        <v>31</v>
      </c>
      <c r="B200" s="85" t="s">
        <v>402</v>
      </c>
      <c r="C200" s="86" t="s">
        <v>36</v>
      </c>
      <c r="D200" s="87">
        <v>145</v>
      </c>
      <c r="E200" s="82"/>
      <c r="F200" s="91"/>
    </row>
    <row r="201" spans="1:6" ht="12.75" customHeight="1" x14ac:dyDescent="0.2">
      <c r="A201" s="84" t="s">
        <v>49</v>
      </c>
      <c r="B201" s="85" t="s">
        <v>556</v>
      </c>
      <c r="C201" s="86" t="s">
        <v>36</v>
      </c>
      <c r="D201" s="87">
        <v>95.748800000000003</v>
      </c>
      <c r="E201" s="82"/>
      <c r="F201" s="91"/>
    </row>
    <row r="202" spans="1:6" ht="12.75" customHeight="1" x14ac:dyDescent="0.2">
      <c r="A202" s="84" t="s">
        <v>46</v>
      </c>
      <c r="B202" s="85" t="s">
        <v>557</v>
      </c>
      <c r="C202" s="86" t="s">
        <v>36</v>
      </c>
      <c r="D202" s="87">
        <v>24.67</v>
      </c>
      <c r="E202" s="82"/>
      <c r="F202" s="91"/>
    </row>
    <row r="203" spans="1:6" ht="23.25" customHeight="1" x14ac:dyDescent="0.2">
      <c r="A203" s="84" t="s">
        <v>303</v>
      </c>
      <c r="B203" s="85" t="s">
        <v>403</v>
      </c>
      <c r="C203" s="86" t="s">
        <v>36</v>
      </c>
      <c r="D203" s="87">
        <v>34</v>
      </c>
      <c r="E203" s="82"/>
      <c r="F203" s="91"/>
    </row>
    <row r="204" spans="1:6" s="66" customFormat="1" x14ac:dyDescent="0.2">
      <c r="A204" s="107"/>
      <c r="B204" s="112"/>
      <c r="C204" s="82"/>
      <c r="D204" s="254"/>
      <c r="E204" s="82"/>
      <c r="F204" s="165"/>
    </row>
    <row r="205" spans="1:6" s="66" customFormat="1" x14ac:dyDescent="0.2">
      <c r="A205" s="107"/>
      <c r="B205" s="112"/>
      <c r="C205" s="82"/>
      <c r="D205" s="254"/>
      <c r="E205" s="82"/>
      <c r="F205" s="165"/>
    </row>
    <row r="206" spans="1:6" s="66" customFormat="1" x14ac:dyDescent="0.2">
      <c r="A206" s="107"/>
      <c r="B206" s="112"/>
      <c r="C206" s="82"/>
      <c r="D206" s="254"/>
      <c r="E206" s="82"/>
      <c r="F206" s="165"/>
    </row>
    <row r="207" spans="1:6" s="66" customFormat="1" x14ac:dyDescent="0.2">
      <c r="A207" s="107"/>
      <c r="B207" s="112"/>
      <c r="C207" s="82"/>
      <c r="D207" s="254"/>
      <c r="E207" s="82"/>
      <c r="F207" s="165"/>
    </row>
    <row r="208" spans="1:6" s="66" customFormat="1" x14ac:dyDescent="0.2">
      <c r="A208" s="107"/>
      <c r="B208" s="112"/>
      <c r="C208" s="82"/>
      <c r="D208" s="254"/>
      <c r="E208" s="82"/>
      <c r="F208" s="165"/>
    </row>
    <row r="209" spans="1:6" s="66" customFormat="1" x14ac:dyDescent="0.2">
      <c r="A209" s="107"/>
      <c r="B209" s="112"/>
      <c r="C209" s="82"/>
      <c r="D209" s="254"/>
      <c r="E209" s="82"/>
      <c r="F209" s="165"/>
    </row>
    <row r="210" spans="1:6" s="66" customFormat="1" x14ac:dyDescent="0.2">
      <c r="A210" s="107"/>
      <c r="B210" s="112"/>
      <c r="C210" s="82"/>
      <c r="D210" s="254"/>
      <c r="E210" s="82"/>
      <c r="F210" s="165"/>
    </row>
    <row r="211" spans="1:6" s="66" customFormat="1" x14ac:dyDescent="0.2">
      <c r="A211" s="107"/>
      <c r="B211" s="112"/>
      <c r="C211" s="82"/>
      <c r="D211" s="254"/>
      <c r="E211" s="82"/>
      <c r="F211" s="165"/>
    </row>
    <row r="212" spans="1:6" s="66" customFormat="1" x14ac:dyDescent="0.2">
      <c r="A212" s="107"/>
      <c r="B212" s="112"/>
      <c r="C212" s="82"/>
      <c r="D212" s="254"/>
      <c r="E212" s="82"/>
      <c r="F212" s="165"/>
    </row>
    <row r="213" spans="1:6" s="66" customFormat="1" x14ac:dyDescent="0.2">
      <c r="A213" s="107"/>
      <c r="B213" s="112"/>
      <c r="C213" s="82"/>
      <c r="D213" s="254"/>
      <c r="E213" s="82"/>
      <c r="F213" s="165"/>
    </row>
    <row r="214" spans="1:6" s="66" customFormat="1" x14ac:dyDescent="0.2">
      <c r="A214" s="107"/>
      <c r="B214" s="112"/>
      <c r="C214" s="82"/>
      <c r="D214" s="254"/>
      <c r="E214" s="82"/>
      <c r="F214" s="165"/>
    </row>
    <row r="215" spans="1:6" s="66" customFormat="1" x14ac:dyDescent="0.2">
      <c r="A215" s="107"/>
      <c r="B215" s="112"/>
      <c r="C215" s="82"/>
      <c r="D215" s="254"/>
      <c r="E215" s="82"/>
      <c r="F215" s="165"/>
    </row>
    <row r="216" spans="1:6" s="66" customFormat="1" x14ac:dyDescent="0.2">
      <c r="A216" s="107"/>
      <c r="B216" s="112"/>
      <c r="C216" s="82"/>
      <c r="D216" s="254"/>
      <c r="E216" s="82"/>
      <c r="F216" s="165"/>
    </row>
    <row r="217" spans="1:6" s="66" customFormat="1" x14ac:dyDescent="0.2">
      <c r="A217" s="107"/>
      <c r="B217" s="112"/>
      <c r="C217" s="82"/>
      <c r="D217" s="254"/>
      <c r="E217" s="82"/>
      <c r="F217" s="165"/>
    </row>
    <row r="218" spans="1:6" s="66" customFormat="1" x14ac:dyDescent="0.2">
      <c r="A218" s="107"/>
      <c r="B218" s="112"/>
      <c r="C218" s="82"/>
      <c r="D218" s="254"/>
      <c r="E218" s="82"/>
      <c r="F218" s="165"/>
    </row>
    <row r="219" spans="1:6" s="66" customFormat="1" x14ac:dyDescent="0.2">
      <c r="A219" s="107"/>
      <c r="B219" s="112"/>
      <c r="C219" s="82"/>
      <c r="D219" s="254"/>
      <c r="E219" s="82"/>
      <c r="F219" s="165"/>
    </row>
    <row r="220" spans="1:6" s="66" customFormat="1" x14ac:dyDescent="0.2">
      <c r="A220" s="107"/>
      <c r="B220" s="112"/>
      <c r="C220" s="82"/>
      <c r="D220" s="254"/>
      <c r="E220" s="82"/>
      <c r="F220" s="165"/>
    </row>
    <row r="221" spans="1:6" s="66" customFormat="1" x14ac:dyDescent="0.2">
      <c r="A221" s="107"/>
      <c r="B221" s="112"/>
      <c r="C221" s="82"/>
      <c r="D221" s="254"/>
      <c r="E221" s="82"/>
      <c r="F221" s="165"/>
    </row>
    <row r="222" spans="1:6" s="66" customFormat="1" x14ac:dyDescent="0.2">
      <c r="A222" s="107"/>
      <c r="B222" s="112"/>
      <c r="C222" s="82"/>
      <c r="D222" s="254"/>
      <c r="E222" s="82"/>
      <c r="F222" s="165"/>
    </row>
    <row r="223" spans="1:6" s="66" customFormat="1" x14ac:dyDescent="0.2">
      <c r="A223" s="107"/>
      <c r="B223" s="112"/>
      <c r="C223" s="82"/>
      <c r="D223" s="254"/>
      <c r="E223" s="82"/>
      <c r="F223" s="165"/>
    </row>
    <row r="224" spans="1:6" s="66" customFormat="1" x14ac:dyDescent="0.2">
      <c r="A224" s="107"/>
      <c r="B224" s="112"/>
      <c r="C224" s="82"/>
      <c r="D224" s="254"/>
      <c r="E224" s="82"/>
      <c r="F224" s="165"/>
    </row>
    <row r="225" spans="1:6" s="66" customFormat="1" x14ac:dyDescent="0.2">
      <c r="A225" s="107"/>
      <c r="B225" s="112"/>
      <c r="C225" s="82"/>
      <c r="D225" s="254"/>
      <c r="E225" s="82"/>
      <c r="F225" s="165"/>
    </row>
    <row r="226" spans="1:6" s="66" customFormat="1" x14ac:dyDescent="0.2">
      <c r="A226" s="107"/>
      <c r="B226" s="112"/>
      <c r="C226" s="82"/>
      <c r="D226" s="254"/>
      <c r="E226" s="82"/>
      <c r="F226" s="165"/>
    </row>
    <row r="227" spans="1:6" s="66" customFormat="1" x14ac:dyDescent="0.2">
      <c r="A227" s="107"/>
      <c r="B227" s="112"/>
      <c r="C227" s="82"/>
      <c r="D227" s="254"/>
      <c r="E227" s="82"/>
      <c r="F227" s="165"/>
    </row>
    <row r="228" spans="1:6" s="66" customFormat="1" x14ac:dyDescent="0.2">
      <c r="A228" s="107"/>
      <c r="B228" s="112"/>
      <c r="C228" s="82"/>
      <c r="D228" s="254"/>
      <c r="E228" s="82"/>
      <c r="F228" s="165"/>
    </row>
    <row r="229" spans="1:6" s="66" customFormat="1" x14ac:dyDescent="0.2">
      <c r="A229" s="107"/>
      <c r="B229" s="112"/>
      <c r="C229" s="82"/>
      <c r="D229" s="254"/>
      <c r="E229" s="82"/>
      <c r="F229" s="165"/>
    </row>
    <row r="230" spans="1:6" s="66" customFormat="1" x14ac:dyDescent="0.2">
      <c r="A230" s="107"/>
      <c r="B230" s="112"/>
      <c r="C230" s="82"/>
      <c r="D230" s="254"/>
      <c r="E230" s="82"/>
      <c r="F230" s="165"/>
    </row>
    <row r="231" spans="1:6" s="66" customFormat="1" x14ac:dyDescent="0.2">
      <c r="A231" s="107"/>
      <c r="B231" s="112"/>
      <c r="C231" s="82"/>
      <c r="D231" s="254"/>
      <c r="E231" s="82"/>
      <c r="F231" s="165"/>
    </row>
    <row r="232" spans="1:6" s="66" customFormat="1" x14ac:dyDescent="0.2">
      <c r="A232" s="107"/>
      <c r="B232" s="112"/>
      <c r="C232" s="82"/>
      <c r="D232" s="254"/>
      <c r="E232" s="82"/>
      <c r="F232" s="165"/>
    </row>
    <row r="233" spans="1:6" s="66" customFormat="1" x14ac:dyDescent="0.2">
      <c r="A233" s="107"/>
      <c r="B233" s="112"/>
      <c r="C233" s="82"/>
      <c r="D233" s="254"/>
      <c r="E233" s="82"/>
      <c r="F233" s="165"/>
    </row>
    <row r="234" spans="1:6" s="66" customFormat="1" x14ac:dyDescent="0.2">
      <c r="A234" s="107"/>
      <c r="B234" s="112"/>
      <c r="C234" s="82"/>
      <c r="D234" s="254"/>
      <c r="E234" s="82"/>
      <c r="F234" s="165"/>
    </row>
    <row r="235" spans="1:6" s="66" customFormat="1" x14ac:dyDescent="0.2">
      <c r="A235" s="107"/>
      <c r="B235" s="112"/>
      <c r="C235" s="82"/>
      <c r="D235" s="254"/>
      <c r="E235" s="82"/>
      <c r="F235" s="165"/>
    </row>
    <row r="236" spans="1:6" s="66" customFormat="1" x14ac:dyDescent="0.2">
      <c r="A236" s="107"/>
      <c r="B236" s="112"/>
      <c r="C236" s="82"/>
      <c r="D236" s="254"/>
      <c r="E236" s="82"/>
      <c r="F236" s="165"/>
    </row>
    <row r="237" spans="1:6" s="66" customFormat="1" x14ac:dyDescent="0.2">
      <c r="A237" s="107"/>
      <c r="B237" s="112"/>
      <c r="C237" s="82"/>
      <c r="D237" s="254"/>
      <c r="E237" s="82"/>
      <c r="F237" s="165"/>
    </row>
    <row r="238" spans="1:6" s="66" customFormat="1" x14ac:dyDescent="0.2">
      <c r="A238" s="107"/>
      <c r="B238" s="112"/>
      <c r="C238" s="82"/>
      <c r="D238" s="254"/>
      <c r="E238" s="82"/>
      <c r="F238" s="165"/>
    </row>
    <row r="239" spans="1:6" s="66" customFormat="1" x14ac:dyDescent="0.2">
      <c r="A239" s="107"/>
      <c r="B239" s="112"/>
      <c r="C239" s="82"/>
      <c r="D239" s="254"/>
      <c r="E239" s="82"/>
      <c r="F239" s="165"/>
    </row>
    <row r="240" spans="1:6" s="66" customFormat="1" x14ac:dyDescent="0.2">
      <c r="A240" s="107"/>
      <c r="B240" s="112"/>
      <c r="C240" s="82"/>
      <c r="D240" s="254"/>
      <c r="E240" s="82"/>
      <c r="F240" s="165"/>
    </row>
    <row r="241" spans="1:6" s="66" customFormat="1" x14ac:dyDescent="0.2">
      <c r="A241" s="107"/>
      <c r="B241" s="112"/>
      <c r="C241" s="82"/>
      <c r="D241" s="254"/>
      <c r="E241" s="82"/>
      <c r="F241" s="165"/>
    </row>
    <row r="242" spans="1:6" s="66" customFormat="1" x14ac:dyDescent="0.2">
      <c r="A242" s="107"/>
      <c r="B242" s="112"/>
      <c r="C242" s="82"/>
      <c r="D242" s="254"/>
      <c r="E242" s="82"/>
      <c r="F242" s="165"/>
    </row>
    <row r="243" spans="1:6" s="66" customFormat="1" x14ac:dyDescent="0.2">
      <c r="A243" s="107"/>
      <c r="B243" s="112"/>
      <c r="C243" s="82"/>
      <c r="D243" s="254"/>
      <c r="E243" s="82"/>
      <c r="F243" s="165"/>
    </row>
    <row r="244" spans="1:6" s="66" customFormat="1" x14ac:dyDescent="0.2">
      <c r="A244" s="107"/>
      <c r="B244" s="112"/>
      <c r="C244" s="82"/>
      <c r="D244" s="254"/>
      <c r="E244" s="82"/>
      <c r="F244" s="165"/>
    </row>
    <row r="245" spans="1:6" s="66" customFormat="1" x14ac:dyDescent="0.2">
      <c r="A245" s="107"/>
      <c r="B245" s="112"/>
      <c r="C245" s="82"/>
      <c r="D245" s="254"/>
      <c r="E245" s="82"/>
      <c r="F245" s="165"/>
    </row>
    <row r="246" spans="1:6" s="66" customFormat="1" x14ac:dyDescent="0.2">
      <c r="A246" s="107"/>
      <c r="B246" s="112"/>
      <c r="C246" s="82"/>
      <c r="D246" s="254"/>
      <c r="E246" s="82"/>
      <c r="F246" s="165"/>
    </row>
    <row r="247" spans="1:6" s="66" customFormat="1" x14ac:dyDescent="0.2">
      <c r="A247" s="107"/>
      <c r="B247" s="112"/>
      <c r="C247" s="82"/>
      <c r="D247" s="254"/>
      <c r="E247" s="82"/>
      <c r="F247" s="165"/>
    </row>
    <row r="248" spans="1:6" x14ac:dyDescent="0.2">
      <c r="A248" s="3"/>
      <c r="B248" s="4" t="s">
        <v>404</v>
      </c>
      <c r="C248" s="5"/>
      <c r="D248" s="256"/>
      <c r="E248" s="6"/>
      <c r="F248" s="6"/>
    </row>
    <row r="249" spans="1:6" s="69" customFormat="1" x14ac:dyDescent="0.2">
      <c r="A249" s="1"/>
      <c r="B249" s="4" t="s">
        <v>24</v>
      </c>
      <c r="C249" s="2"/>
      <c r="D249" s="257"/>
      <c r="E249" s="7"/>
      <c r="F249" s="7"/>
    </row>
    <row r="250" spans="1:6" x14ac:dyDescent="0.2">
      <c r="A250" s="78"/>
      <c r="B250" s="79" t="s">
        <v>133</v>
      </c>
      <c r="C250" s="80"/>
      <c r="D250" s="258"/>
      <c r="E250" s="82"/>
      <c r="F250" s="91"/>
    </row>
    <row r="251" spans="1:6" x14ac:dyDescent="0.2">
      <c r="A251" s="78"/>
      <c r="B251" s="79" t="s">
        <v>74</v>
      </c>
      <c r="C251" s="80"/>
      <c r="D251" s="258"/>
      <c r="E251" s="82"/>
      <c r="F251" s="91"/>
    </row>
    <row r="252" spans="1:6" x14ac:dyDescent="0.2">
      <c r="A252" s="78">
        <v>5.0999999999999996</v>
      </c>
      <c r="B252" s="83" t="s">
        <v>41</v>
      </c>
      <c r="C252" s="80"/>
      <c r="D252" s="258"/>
      <c r="E252" s="82"/>
      <c r="F252" s="91"/>
    </row>
    <row r="253" spans="1:6" ht="54.75" customHeight="1" x14ac:dyDescent="0.2">
      <c r="A253" s="84"/>
      <c r="B253" s="85" t="s">
        <v>405</v>
      </c>
      <c r="C253" s="86"/>
      <c r="D253" s="253"/>
      <c r="E253" s="82"/>
      <c r="F253" s="91"/>
    </row>
    <row r="254" spans="1:6" x14ac:dyDescent="0.2">
      <c r="A254" s="110"/>
      <c r="B254" s="104"/>
      <c r="C254" s="105"/>
      <c r="D254" s="259"/>
      <c r="E254" s="91"/>
      <c r="F254" s="165"/>
    </row>
    <row r="255" spans="1:6" x14ac:dyDescent="0.2">
      <c r="A255" s="78">
        <v>5.2</v>
      </c>
      <c r="B255" s="83" t="s">
        <v>207</v>
      </c>
      <c r="C255" s="80"/>
      <c r="D255" s="81"/>
      <c r="E255" s="82"/>
      <c r="F255" s="91"/>
    </row>
    <row r="256" spans="1:6" ht="41.25" customHeight="1" x14ac:dyDescent="0.2">
      <c r="A256" s="84" t="s">
        <v>352</v>
      </c>
      <c r="B256" s="113" t="s">
        <v>532</v>
      </c>
      <c r="C256" s="86" t="s">
        <v>13</v>
      </c>
      <c r="D256" s="87">
        <v>73.19</v>
      </c>
      <c r="E256" s="82"/>
      <c r="F256" s="91"/>
    </row>
    <row r="257" spans="1:6" x14ac:dyDescent="0.2">
      <c r="A257" s="110"/>
      <c r="B257" s="104"/>
      <c r="C257" s="105"/>
      <c r="D257" s="86"/>
      <c r="E257" s="91"/>
      <c r="F257" s="165"/>
    </row>
    <row r="258" spans="1:6" x14ac:dyDescent="0.2">
      <c r="A258" s="78">
        <v>5.3</v>
      </c>
      <c r="B258" s="83" t="s">
        <v>208</v>
      </c>
      <c r="C258" s="80"/>
      <c r="D258" s="81"/>
      <c r="E258" s="82"/>
      <c r="F258" s="91"/>
    </row>
    <row r="259" spans="1:6" ht="15.75" customHeight="1" x14ac:dyDescent="0.2">
      <c r="A259" s="84" t="s">
        <v>354</v>
      </c>
      <c r="B259" s="85" t="s">
        <v>538</v>
      </c>
      <c r="C259" s="86" t="s">
        <v>36</v>
      </c>
      <c r="D259" s="87">
        <v>24.67</v>
      </c>
      <c r="E259" s="82"/>
      <c r="F259" s="91"/>
    </row>
    <row r="260" spans="1:6" x14ac:dyDescent="0.2">
      <c r="A260" s="78"/>
      <c r="B260" s="114"/>
      <c r="C260" s="105"/>
      <c r="D260" s="86"/>
      <c r="E260" s="115"/>
      <c r="F260" s="165"/>
    </row>
    <row r="261" spans="1:6" x14ac:dyDescent="0.2">
      <c r="A261" s="78">
        <v>5.4</v>
      </c>
      <c r="B261" s="83" t="s">
        <v>209</v>
      </c>
      <c r="C261" s="80"/>
      <c r="D261" s="81"/>
      <c r="E261" s="82"/>
      <c r="F261" s="91"/>
    </row>
    <row r="262" spans="1:6" ht="27" customHeight="1" x14ac:dyDescent="0.2">
      <c r="A262" s="84"/>
      <c r="B262" s="36" t="s">
        <v>609</v>
      </c>
      <c r="C262" s="86"/>
      <c r="D262" s="87"/>
      <c r="E262" s="82"/>
      <c r="F262" s="91"/>
    </row>
    <row r="263" spans="1:6" ht="15.75" customHeight="1" x14ac:dyDescent="0.2">
      <c r="A263" s="84" t="s">
        <v>635</v>
      </c>
      <c r="B263" s="85" t="s">
        <v>210</v>
      </c>
      <c r="C263" s="86" t="s">
        <v>13</v>
      </c>
      <c r="D263" s="87">
        <v>73.19</v>
      </c>
      <c r="E263" s="82"/>
      <c r="F263" s="91"/>
    </row>
    <row r="264" spans="1:6" x14ac:dyDescent="0.2">
      <c r="A264" s="94"/>
      <c r="B264" s="109"/>
      <c r="C264" s="105"/>
      <c r="D264" s="86"/>
      <c r="E264" s="82"/>
      <c r="F264" s="165"/>
    </row>
    <row r="265" spans="1:6" x14ac:dyDescent="0.2">
      <c r="A265" s="78">
        <v>5.5</v>
      </c>
      <c r="B265" s="83" t="s">
        <v>406</v>
      </c>
      <c r="C265" s="80"/>
      <c r="D265" s="81"/>
      <c r="E265" s="82"/>
      <c r="F265" s="91"/>
    </row>
    <row r="266" spans="1:6" ht="27" customHeight="1" x14ac:dyDescent="0.2">
      <c r="A266" s="84" t="s">
        <v>637</v>
      </c>
      <c r="B266" s="85" t="s">
        <v>79</v>
      </c>
      <c r="C266" s="86" t="s">
        <v>36</v>
      </c>
      <c r="D266" s="87">
        <v>13.2</v>
      </c>
      <c r="E266" s="82"/>
      <c r="F266" s="91"/>
    </row>
    <row r="267" spans="1:6" x14ac:dyDescent="0.2">
      <c r="A267" s="94"/>
      <c r="B267" s="109"/>
      <c r="C267" s="105"/>
      <c r="D267" s="86"/>
      <c r="E267" s="82"/>
      <c r="F267" s="165"/>
    </row>
    <row r="268" spans="1:6" x14ac:dyDescent="0.2">
      <c r="A268" s="94"/>
      <c r="B268" s="109"/>
      <c r="C268" s="105"/>
      <c r="D268" s="86"/>
      <c r="E268" s="82"/>
      <c r="F268" s="165"/>
    </row>
    <row r="269" spans="1:6" x14ac:dyDescent="0.2">
      <c r="A269" s="78">
        <v>5.6</v>
      </c>
      <c r="B269" s="83" t="s">
        <v>76</v>
      </c>
      <c r="C269" s="105"/>
      <c r="D269" s="87"/>
      <c r="E269" s="82"/>
      <c r="F269" s="91"/>
    </row>
    <row r="270" spans="1:6" s="66" customFormat="1" ht="51" x14ac:dyDescent="0.2">
      <c r="A270" s="107"/>
      <c r="B270" s="108" t="s">
        <v>77</v>
      </c>
      <c r="C270" s="116"/>
      <c r="D270" s="117"/>
      <c r="E270" s="82"/>
      <c r="F270" s="91"/>
    </row>
    <row r="271" spans="1:6" s="66" customFormat="1" x14ac:dyDescent="0.2">
      <c r="A271" s="107" t="s">
        <v>639</v>
      </c>
      <c r="B271" s="108" t="s">
        <v>291</v>
      </c>
      <c r="C271" s="116" t="s">
        <v>36</v>
      </c>
      <c r="D271" s="117">
        <v>34.1</v>
      </c>
      <c r="E271" s="82"/>
      <c r="F271" s="91"/>
    </row>
    <row r="272" spans="1:6" x14ac:dyDescent="0.2">
      <c r="A272" s="94"/>
      <c r="B272" s="109"/>
      <c r="C272" s="105"/>
      <c r="D272" s="86"/>
      <c r="E272" s="82"/>
      <c r="F272" s="165"/>
    </row>
    <row r="273" spans="1:6" x14ac:dyDescent="0.2">
      <c r="A273" s="94"/>
      <c r="B273" s="109"/>
      <c r="C273" s="105"/>
      <c r="D273" s="259"/>
      <c r="E273" s="82"/>
      <c r="F273" s="165"/>
    </row>
    <row r="274" spans="1:6" x14ac:dyDescent="0.2">
      <c r="A274" s="94"/>
      <c r="B274" s="109"/>
      <c r="C274" s="105"/>
      <c r="D274" s="259"/>
      <c r="E274" s="82"/>
      <c r="F274" s="165"/>
    </row>
    <row r="275" spans="1:6" x14ac:dyDescent="0.2">
      <c r="A275" s="94"/>
      <c r="B275" s="109"/>
      <c r="C275" s="105"/>
      <c r="D275" s="259"/>
      <c r="E275" s="82"/>
      <c r="F275" s="165"/>
    </row>
    <row r="276" spans="1:6" x14ac:dyDescent="0.2">
      <c r="A276" s="94"/>
      <c r="B276" s="109"/>
      <c r="C276" s="105"/>
      <c r="D276" s="259"/>
      <c r="E276" s="82"/>
      <c r="F276" s="165"/>
    </row>
    <row r="277" spans="1:6" x14ac:dyDescent="0.2">
      <c r="A277" s="94"/>
      <c r="B277" s="109"/>
      <c r="C277" s="105"/>
      <c r="D277" s="259"/>
      <c r="E277" s="82"/>
      <c r="F277" s="165"/>
    </row>
    <row r="278" spans="1:6" x14ac:dyDescent="0.2">
      <c r="A278" s="94"/>
      <c r="B278" s="109"/>
      <c r="C278" s="105"/>
      <c r="D278" s="259"/>
      <c r="E278" s="82"/>
      <c r="F278" s="165"/>
    </row>
    <row r="279" spans="1:6" x14ac:dyDescent="0.2">
      <c r="A279" s="94"/>
      <c r="B279" s="109"/>
      <c r="C279" s="105"/>
      <c r="D279" s="259"/>
      <c r="E279" s="82"/>
      <c r="F279" s="165"/>
    </row>
    <row r="280" spans="1:6" x14ac:dyDescent="0.2">
      <c r="A280" s="94"/>
      <c r="B280" s="109"/>
      <c r="C280" s="105"/>
      <c r="D280" s="259"/>
      <c r="E280" s="82"/>
      <c r="F280" s="165"/>
    </row>
    <row r="281" spans="1:6" x14ac:dyDescent="0.2">
      <c r="A281" s="94"/>
      <c r="B281" s="109"/>
      <c r="C281" s="105"/>
      <c r="D281" s="259"/>
      <c r="E281" s="82"/>
      <c r="F281" s="165"/>
    </row>
    <row r="282" spans="1:6" x14ac:dyDescent="0.2">
      <c r="A282" s="94"/>
      <c r="B282" s="109"/>
      <c r="C282" s="105"/>
      <c r="D282" s="259"/>
      <c r="E282" s="82"/>
      <c r="F282" s="165"/>
    </row>
    <row r="283" spans="1:6" x14ac:dyDescent="0.2">
      <c r="A283" s="94"/>
      <c r="B283" s="109"/>
      <c r="C283" s="105"/>
      <c r="D283" s="259"/>
      <c r="E283" s="82"/>
      <c r="F283" s="165"/>
    </row>
    <row r="284" spans="1:6" x14ac:dyDescent="0.2">
      <c r="A284" s="94"/>
      <c r="B284" s="109"/>
      <c r="C284" s="105"/>
      <c r="D284" s="259"/>
      <c r="E284" s="82"/>
      <c r="F284" s="165"/>
    </row>
    <row r="285" spans="1:6" x14ac:dyDescent="0.2">
      <c r="A285" s="94"/>
      <c r="B285" s="109"/>
      <c r="C285" s="105"/>
      <c r="D285" s="259"/>
      <c r="E285" s="82"/>
      <c r="F285" s="165"/>
    </row>
    <row r="286" spans="1:6" x14ac:dyDescent="0.2">
      <c r="A286" s="94"/>
      <c r="B286" s="109"/>
      <c r="C286" s="105"/>
      <c r="D286" s="259"/>
      <c r="E286" s="82"/>
      <c r="F286" s="165"/>
    </row>
    <row r="287" spans="1:6" x14ac:dyDescent="0.2">
      <c r="A287" s="94"/>
      <c r="B287" s="109"/>
      <c r="C287" s="105"/>
      <c r="D287" s="259"/>
      <c r="E287" s="82"/>
      <c r="F287" s="165"/>
    </row>
    <row r="288" spans="1:6" x14ac:dyDescent="0.2">
      <c r="A288" s="94"/>
      <c r="B288" s="109"/>
      <c r="C288" s="105"/>
      <c r="D288" s="259"/>
      <c r="E288" s="82"/>
      <c r="F288" s="165"/>
    </row>
    <row r="289" spans="1:6" x14ac:dyDescent="0.2">
      <c r="A289" s="94"/>
      <c r="B289" s="109"/>
      <c r="C289" s="105"/>
      <c r="D289" s="259"/>
      <c r="E289" s="82"/>
      <c r="F289" s="165"/>
    </row>
    <row r="290" spans="1:6" x14ac:dyDescent="0.2">
      <c r="A290" s="94"/>
      <c r="B290" s="109"/>
      <c r="C290" s="105"/>
      <c r="D290" s="259"/>
      <c r="E290" s="82"/>
      <c r="F290" s="165"/>
    </row>
    <row r="291" spans="1:6" x14ac:dyDescent="0.2">
      <c r="A291" s="94"/>
      <c r="B291" s="109"/>
      <c r="C291" s="105"/>
      <c r="D291" s="259"/>
      <c r="E291" s="82"/>
      <c r="F291" s="165"/>
    </row>
    <row r="292" spans="1:6" x14ac:dyDescent="0.2">
      <c r="A292" s="94"/>
      <c r="B292" s="109"/>
      <c r="C292" s="105"/>
      <c r="D292" s="259"/>
      <c r="E292" s="82"/>
      <c r="F292" s="165"/>
    </row>
    <row r="293" spans="1:6" x14ac:dyDescent="0.2">
      <c r="A293" s="94"/>
      <c r="B293" s="109"/>
      <c r="C293" s="105"/>
      <c r="D293" s="259"/>
      <c r="E293" s="82"/>
      <c r="F293" s="165"/>
    </row>
    <row r="294" spans="1:6" x14ac:dyDescent="0.2">
      <c r="A294" s="94"/>
      <c r="B294" s="109"/>
      <c r="C294" s="105"/>
      <c r="D294" s="259"/>
      <c r="E294" s="82"/>
      <c r="F294" s="165"/>
    </row>
    <row r="295" spans="1:6" x14ac:dyDescent="0.2">
      <c r="A295" s="94"/>
      <c r="B295" s="109"/>
      <c r="C295" s="105"/>
      <c r="D295" s="259"/>
      <c r="E295" s="82"/>
      <c r="F295" s="165"/>
    </row>
    <row r="296" spans="1:6" x14ac:dyDescent="0.2">
      <c r="A296" s="94"/>
      <c r="B296" s="109"/>
      <c r="C296" s="105"/>
      <c r="D296" s="259"/>
      <c r="E296" s="82"/>
      <c r="F296" s="165"/>
    </row>
    <row r="297" spans="1:6" x14ac:dyDescent="0.2">
      <c r="A297" s="94"/>
      <c r="B297" s="109"/>
      <c r="C297" s="105"/>
      <c r="D297" s="259"/>
      <c r="E297" s="82"/>
      <c r="F297" s="165"/>
    </row>
    <row r="298" spans="1:6" x14ac:dyDescent="0.2">
      <c r="A298" s="94"/>
      <c r="B298" s="109"/>
      <c r="C298" s="105"/>
      <c r="D298" s="259"/>
      <c r="E298" s="82"/>
      <c r="F298" s="165"/>
    </row>
    <row r="299" spans="1:6" x14ac:dyDescent="0.2">
      <c r="A299" s="3"/>
      <c r="B299" s="4" t="s">
        <v>407</v>
      </c>
      <c r="C299" s="5"/>
      <c r="D299" s="256"/>
      <c r="E299" s="6"/>
      <c r="F299" s="6"/>
    </row>
    <row r="300" spans="1:6" s="69" customFormat="1" x14ac:dyDescent="0.2">
      <c r="A300" s="1"/>
      <c r="B300" s="4" t="s">
        <v>25</v>
      </c>
      <c r="C300" s="2"/>
      <c r="D300" s="257"/>
      <c r="E300" s="7"/>
      <c r="F300" s="7"/>
    </row>
    <row r="301" spans="1:6" x14ac:dyDescent="0.2">
      <c r="A301" s="78"/>
      <c r="B301" s="79" t="s">
        <v>89</v>
      </c>
      <c r="C301" s="80"/>
      <c r="D301" s="258"/>
      <c r="E301" s="82"/>
      <c r="F301" s="91"/>
    </row>
    <row r="302" spans="1:6" x14ac:dyDescent="0.2">
      <c r="A302" s="78"/>
      <c r="B302" s="79" t="s">
        <v>82</v>
      </c>
      <c r="C302" s="80"/>
      <c r="D302" s="258"/>
      <c r="E302" s="82"/>
      <c r="F302" s="91"/>
    </row>
    <row r="303" spans="1:6" x14ac:dyDescent="0.2">
      <c r="A303" s="78">
        <v>6.1</v>
      </c>
      <c r="B303" s="83" t="s">
        <v>408</v>
      </c>
      <c r="C303" s="80"/>
      <c r="D303" s="258"/>
      <c r="E303" s="82"/>
      <c r="F303" s="91"/>
    </row>
    <row r="304" spans="1:6" ht="39.75" customHeight="1" x14ac:dyDescent="0.2">
      <c r="A304" s="84" t="s">
        <v>409</v>
      </c>
      <c r="B304" s="85" t="s">
        <v>410</v>
      </c>
      <c r="C304" s="86"/>
      <c r="D304" s="253"/>
      <c r="E304" s="82"/>
      <c r="F304" s="91"/>
    </row>
    <row r="305" spans="1:6" ht="39.75" customHeight="1" x14ac:dyDescent="0.2">
      <c r="A305" s="84">
        <v>1</v>
      </c>
      <c r="B305" s="85" t="s">
        <v>559</v>
      </c>
      <c r="C305" s="86" t="s">
        <v>13</v>
      </c>
      <c r="D305" s="87">
        <v>16</v>
      </c>
      <c r="E305" s="82"/>
      <c r="F305" s="91"/>
    </row>
    <row r="306" spans="1:6" ht="39.75" customHeight="1" x14ac:dyDescent="0.2">
      <c r="A306" s="84">
        <v>2</v>
      </c>
      <c r="B306" s="85" t="s">
        <v>560</v>
      </c>
      <c r="C306" s="86" t="s">
        <v>13</v>
      </c>
      <c r="D306" s="87">
        <v>57.2</v>
      </c>
      <c r="E306" s="82"/>
      <c r="F306" s="91"/>
    </row>
    <row r="307" spans="1:6" x14ac:dyDescent="0.2">
      <c r="A307" s="118"/>
      <c r="B307" s="86"/>
      <c r="C307" s="86"/>
      <c r="D307" s="259"/>
      <c r="E307" s="91"/>
      <c r="F307" s="165"/>
    </row>
    <row r="308" spans="1:6" x14ac:dyDescent="0.2">
      <c r="A308" s="118"/>
      <c r="B308" s="86"/>
      <c r="C308" s="86"/>
      <c r="D308" s="259"/>
      <c r="E308" s="91"/>
      <c r="F308" s="165"/>
    </row>
    <row r="309" spans="1:6" x14ac:dyDescent="0.2">
      <c r="A309" s="118"/>
      <c r="B309" s="86"/>
      <c r="C309" s="86"/>
      <c r="D309" s="259"/>
      <c r="E309" s="91"/>
      <c r="F309" s="165"/>
    </row>
    <row r="310" spans="1:6" x14ac:dyDescent="0.2">
      <c r="A310" s="118"/>
      <c r="B310" s="86"/>
      <c r="C310" s="86"/>
      <c r="D310" s="259"/>
      <c r="E310" s="91"/>
      <c r="F310" s="165"/>
    </row>
    <row r="311" spans="1:6" x14ac:dyDescent="0.2">
      <c r="A311" s="118"/>
      <c r="B311" s="86"/>
      <c r="C311" s="86"/>
      <c r="D311" s="259"/>
      <c r="E311" s="91"/>
      <c r="F311" s="165"/>
    </row>
    <row r="312" spans="1:6" x14ac:dyDescent="0.2">
      <c r="A312" s="118"/>
      <c r="B312" s="86"/>
      <c r="C312" s="86"/>
      <c r="D312" s="259"/>
      <c r="E312" s="91"/>
      <c r="F312" s="165"/>
    </row>
    <row r="313" spans="1:6" x14ac:dyDescent="0.2">
      <c r="A313" s="118"/>
      <c r="B313" s="86"/>
      <c r="C313" s="86"/>
      <c r="D313" s="259"/>
      <c r="E313" s="91"/>
      <c r="F313" s="165"/>
    </row>
    <row r="314" spans="1:6" x14ac:dyDescent="0.2">
      <c r="A314" s="118"/>
      <c r="B314" s="86"/>
      <c r="C314" s="86"/>
      <c r="D314" s="259"/>
      <c r="E314" s="91"/>
      <c r="F314" s="165"/>
    </row>
    <row r="315" spans="1:6" x14ac:dyDescent="0.2">
      <c r="A315" s="118"/>
      <c r="B315" s="86"/>
      <c r="C315" s="86"/>
      <c r="D315" s="259"/>
      <c r="E315" s="91"/>
      <c r="F315" s="165"/>
    </row>
    <row r="316" spans="1:6" x14ac:dyDescent="0.2">
      <c r="A316" s="118"/>
      <c r="B316" s="86"/>
      <c r="C316" s="86"/>
      <c r="D316" s="259"/>
      <c r="E316" s="91"/>
      <c r="F316" s="165"/>
    </row>
    <row r="317" spans="1:6" x14ac:dyDescent="0.2">
      <c r="A317" s="118"/>
      <c r="B317" s="86"/>
      <c r="C317" s="86"/>
      <c r="D317" s="259"/>
      <c r="E317" s="91"/>
      <c r="F317" s="165"/>
    </row>
    <row r="318" spans="1:6" x14ac:dyDescent="0.2">
      <c r="A318" s="118"/>
      <c r="B318" s="86"/>
      <c r="C318" s="86"/>
      <c r="D318" s="259"/>
      <c r="E318" s="91"/>
      <c r="F318" s="165"/>
    </row>
    <row r="319" spans="1:6" x14ac:dyDescent="0.2">
      <c r="A319" s="118"/>
      <c r="B319" s="86"/>
      <c r="C319" s="86"/>
      <c r="D319" s="259"/>
      <c r="E319" s="91"/>
      <c r="F319" s="165"/>
    </row>
    <row r="320" spans="1:6" x14ac:dyDescent="0.2">
      <c r="A320" s="118"/>
      <c r="B320" s="86"/>
      <c r="C320" s="86"/>
      <c r="D320" s="259"/>
      <c r="E320" s="91"/>
      <c r="F320" s="165"/>
    </row>
    <row r="321" spans="1:6" x14ac:dyDescent="0.2">
      <c r="A321" s="118"/>
      <c r="B321" s="86"/>
      <c r="C321" s="86"/>
      <c r="D321" s="259"/>
      <c r="E321" s="91"/>
      <c r="F321" s="165"/>
    </row>
    <row r="322" spans="1:6" x14ac:dyDescent="0.2">
      <c r="A322" s="118"/>
      <c r="B322" s="86"/>
      <c r="C322" s="86"/>
      <c r="D322" s="259"/>
      <c r="E322" s="91"/>
      <c r="F322" s="165"/>
    </row>
    <row r="323" spans="1:6" x14ac:dyDescent="0.2">
      <c r="A323" s="118"/>
      <c r="B323" s="86"/>
      <c r="C323" s="86"/>
      <c r="D323" s="259"/>
      <c r="E323" s="91"/>
      <c r="F323" s="165"/>
    </row>
    <row r="324" spans="1:6" x14ac:dyDescent="0.2">
      <c r="A324" s="118"/>
      <c r="B324" s="86"/>
      <c r="C324" s="86"/>
      <c r="D324" s="259"/>
      <c r="E324" s="91"/>
      <c r="F324" s="165"/>
    </row>
    <row r="325" spans="1:6" x14ac:dyDescent="0.2">
      <c r="A325" s="118"/>
      <c r="B325" s="86"/>
      <c r="C325" s="86"/>
      <c r="D325" s="259"/>
      <c r="E325" s="91"/>
      <c r="F325" s="165"/>
    </row>
    <row r="326" spans="1:6" x14ac:dyDescent="0.2">
      <c r="A326" s="118"/>
      <c r="B326" s="86"/>
      <c r="C326" s="86"/>
      <c r="D326" s="259"/>
      <c r="E326" s="91"/>
      <c r="F326" s="165"/>
    </row>
    <row r="327" spans="1:6" x14ac:dyDescent="0.2">
      <c r="A327" s="118"/>
      <c r="B327" s="86"/>
      <c r="C327" s="86"/>
      <c r="D327" s="259"/>
      <c r="E327" s="91"/>
      <c r="F327" s="165"/>
    </row>
    <row r="328" spans="1:6" x14ac:dyDescent="0.2">
      <c r="A328" s="118"/>
      <c r="B328" s="86"/>
      <c r="C328" s="86"/>
      <c r="D328" s="259"/>
      <c r="E328" s="91"/>
      <c r="F328" s="165"/>
    </row>
    <row r="329" spans="1:6" x14ac:dyDescent="0.2">
      <c r="A329" s="118"/>
      <c r="B329" s="86"/>
      <c r="C329" s="86"/>
      <c r="D329" s="259"/>
      <c r="E329" s="91"/>
      <c r="F329" s="165"/>
    </row>
    <row r="330" spans="1:6" x14ac:dyDescent="0.2">
      <c r="A330" s="118"/>
      <c r="B330" s="86"/>
      <c r="C330" s="86"/>
      <c r="D330" s="259"/>
      <c r="E330" s="91"/>
      <c r="F330" s="165"/>
    </row>
    <row r="331" spans="1:6" x14ac:dyDescent="0.2">
      <c r="A331" s="118"/>
      <c r="B331" s="86"/>
      <c r="C331" s="86"/>
      <c r="D331" s="259"/>
      <c r="E331" s="91"/>
      <c r="F331" s="165"/>
    </row>
    <row r="332" spans="1:6" x14ac:dyDescent="0.2">
      <c r="A332" s="118"/>
      <c r="B332" s="86"/>
      <c r="C332" s="86"/>
      <c r="D332" s="259"/>
      <c r="E332" s="91"/>
      <c r="F332" s="165"/>
    </row>
    <row r="333" spans="1:6" x14ac:dyDescent="0.2">
      <c r="A333" s="118"/>
      <c r="B333" s="86"/>
      <c r="C333" s="86"/>
      <c r="D333" s="259"/>
      <c r="E333" s="91"/>
      <c r="F333" s="165"/>
    </row>
    <row r="334" spans="1:6" x14ac:dyDescent="0.2">
      <c r="A334" s="118"/>
      <c r="B334" s="86"/>
      <c r="C334" s="86"/>
      <c r="D334" s="259"/>
      <c r="E334" s="91"/>
      <c r="F334" s="165"/>
    </row>
    <row r="335" spans="1:6" x14ac:dyDescent="0.2">
      <c r="A335" s="118"/>
      <c r="B335" s="86"/>
      <c r="C335" s="86"/>
      <c r="D335" s="259"/>
      <c r="E335" s="91"/>
      <c r="F335" s="165"/>
    </row>
    <row r="336" spans="1:6" x14ac:dyDescent="0.2">
      <c r="A336" s="118"/>
      <c r="B336" s="86"/>
      <c r="C336" s="86"/>
      <c r="D336" s="259"/>
      <c r="E336" s="91"/>
      <c r="F336" s="165"/>
    </row>
    <row r="337" spans="1:6" x14ac:dyDescent="0.2">
      <c r="A337" s="118"/>
      <c r="B337" s="86"/>
      <c r="C337" s="86"/>
      <c r="D337" s="259"/>
      <c r="E337" s="91"/>
      <c r="F337" s="165"/>
    </row>
    <row r="338" spans="1:6" x14ac:dyDescent="0.2">
      <c r="A338" s="118"/>
      <c r="B338" s="86"/>
      <c r="C338" s="86"/>
      <c r="D338" s="259"/>
      <c r="E338" s="91"/>
      <c r="F338" s="165"/>
    </row>
    <row r="339" spans="1:6" x14ac:dyDescent="0.2">
      <c r="A339" s="118"/>
      <c r="B339" s="86"/>
      <c r="C339" s="86"/>
      <c r="D339" s="259"/>
      <c r="E339" s="91"/>
      <c r="F339" s="165"/>
    </row>
    <row r="340" spans="1:6" x14ac:dyDescent="0.2">
      <c r="A340" s="118"/>
      <c r="B340" s="86"/>
      <c r="C340" s="86"/>
      <c r="D340" s="259"/>
      <c r="E340" s="91"/>
      <c r="F340" s="165"/>
    </row>
    <row r="341" spans="1:6" x14ac:dyDescent="0.2">
      <c r="A341" s="118"/>
      <c r="B341" s="86"/>
      <c r="C341" s="86"/>
      <c r="D341" s="259"/>
      <c r="E341" s="91"/>
      <c r="F341" s="165"/>
    </row>
    <row r="342" spans="1:6" x14ac:dyDescent="0.2">
      <c r="A342" s="118"/>
      <c r="B342" s="86"/>
      <c r="C342" s="86"/>
      <c r="D342" s="259"/>
      <c r="E342" s="91"/>
      <c r="F342" s="165"/>
    </row>
    <row r="343" spans="1:6" x14ac:dyDescent="0.2">
      <c r="A343" s="118"/>
      <c r="B343" s="86"/>
      <c r="C343" s="86"/>
      <c r="D343" s="259"/>
      <c r="E343" s="91"/>
      <c r="F343" s="165"/>
    </row>
    <row r="344" spans="1:6" x14ac:dyDescent="0.2">
      <c r="A344" s="118"/>
      <c r="B344" s="86"/>
      <c r="C344" s="86"/>
      <c r="D344" s="259"/>
      <c r="E344" s="91"/>
      <c r="F344" s="165"/>
    </row>
    <row r="345" spans="1:6" x14ac:dyDescent="0.2">
      <c r="A345" s="118"/>
      <c r="B345" s="86"/>
      <c r="C345" s="86"/>
      <c r="D345" s="259"/>
      <c r="E345" s="91"/>
      <c r="F345" s="165"/>
    </row>
    <row r="346" spans="1:6" x14ac:dyDescent="0.2">
      <c r="A346" s="118"/>
      <c r="B346" s="86"/>
      <c r="C346" s="86"/>
      <c r="D346" s="259"/>
      <c r="E346" s="91"/>
      <c r="F346" s="165"/>
    </row>
    <row r="347" spans="1:6" x14ac:dyDescent="0.2">
      <c r="A347" s="118"/>
      <c r="B347" s="86"/>
      <c r="C347" s="86"/>
      <c r="D347" s="259"/>
      <c r="E347" s="91"/>
      <c r="F347" s="165"/>
    </row>
    <row r="348" spans="1:6" x14ac:dyDescent="0.2">
      <c r="A348" s="118"/>
      <c r="B348" s="86"/>
      <c r="C348" s="86"/>
      <c r="D348" s="259"/>
      <c r="E348" s="91"/>
      <c r="F348" s="165"/>
    </row>
    <row r="349" spans="1:6" x14ac:dyDescent="0.2">
      <c r="A349" s="118"/>
      <c r="B349" s="86"/>
      <c r="C349" s="86"/>
      <c r="D349" s="259"/>
      <c r="E349" s="91"/>
      <c r="F349" s="165"/>
    </row>
    <row r="350" spans="1:6" x14ac:dyDescent="0.2">
      <c r="A350" s="118"/>
      <c r="B350" s="86"/>
      <c r="C350" s="86"/>
      <c r="D350" s="259"/>
      <c r="E350" s="91"/>
      <c r="F350" s="165"/>
    </row>
    <row r="351" spans="1:6" x14ac:dyDescent="0.2">
      <c r="A351" s="118"/>
      <c r="B351" s="86"/>
      <c r="C351" s="86"/>
      <c r="D351" s="259"/>
      <c r="E351" s="91"/>
      <c r="F351" s="165"/>
    </row>
    <row r="352" spans="1:6" x14ac:dyDescent="0.2">
      <c r="A352" s="118"/>
      <c r="B352" s="86"/>
      <c r="C352" s="86"/>
      <c r="D352" s="259"/>
      <c r="E352" s="91"/>
      <c r="F352" s="165"/>
    </row>
    <row r="353" spans="1:6" x14ac:dyDescent="0.2">
      <c r="A353" s="119"/>
      <c r="B353" s="120"/>
      <c r="C353" s="120"/>
      <c r="D353" s="265"/>
      <c r="E353" s="91"/>
      <c r="F353" s="165"/>
    </row>
    <row r="354" spans="1:6" x14ac:dyDescent="0.2">
      <c r="A354" s="3"/>
      <c r="B354" s="4" t="s">
        <v>411</v>
      </c>
      <c r="C354" s="5"/>
      <c r="D354" s="256"/>
      <c r="E354" s="6"/>
      <c r="F354" s="6"/>
    </row>
    <row r="355" spans="1:6" s="69" customFormat="1" x14ac:dyDescent="0.2">
      <c r="A355" s="1"/>
      <c r="B355" s="4" t="s">
        <v>52</v>
      </c>
      <c r="C355" s="2"/>
      <c r="D355" s="257"/>
      <c r="E355" s="7"/>
      <c r="F355" s="7"/>
    </row>
    <row r="356" spans="1:6" x14ac:dyDescent="0.2">
      <c r="A356" s="78"/>
      <c r="B356" s="79" t="s">
        <v>360</v>
      </c>
      <c r="C356" s="80"/>
      <c r="D356" s="258"/>
      <c r="E356" s="82"/>
      <c r="F356" s="91"/>
    </row>
    <row r="357" spans="1:6" x14ac:dyDescent="0.2">
      <c r="A357" s="78"/>
      <c r="B357" s="79" t="s">
        <v>83</v>
      </c>
      <c r="C357" s="80"/>
      <c r="D357" s="258"/>
      <c r="E357" s="82"/>
      <c r="F357" s="91"/>
    </row>
    <row r="358" spans="1:6" x14ac:dyDescent="0.2">
      <c r="A358" s="78">
        <v>7.1</v>
      </c>
      <c r="B358" s="83" t="s">
        <v>41</v>
      </c>
      <c r="C358" s="80"/>
      <c r="D358" s="258"/>
      <c r="E358" s="82"/>
      <c r="F358" s="91"/>
    </row>
    <row r="359" spans="1:6" ht="39.75" customHeight="1" x14ac:dyDescent="0.2">
      <c r="A359" s="84"/>
      <c r="B359" s="85" t="s">
        <v>30</v>
      </c>
      <c r="C359" s="86"/>
      <c r="D359" s="253"/>
      <c r="E359" s="82"/>
      <c r="F359" s="91"/>
    </row>
    <row r="360" spans="1:6" ht="54" customHeight="1" x14ac:dyDescent="0.2">
      <c r="A360" s="84"/>
      <c r="B360" s="85" t="s">
        <v>84</v>
      </c>
      <c r="C360" s="86"/>
      <c r="D360" s="253"/>
      <c r="E360" s="82"/>
      <c r="F360" s="91"/>
    </row>
    <row r="361" spans="1:6" ht="29.25" customHeight="1" x14ac:dyDescent="0.2">
      <c r="A361" s="84"/>
      <c r="B361" s="85" t="s">
        <v>412</v>
      </c>
      <c r="C361" s="86"/>
      <c r="D361" s="253"/>
      <c r="E361" s="82"/>
      <c r="F361" s="91"/>
    </row>
    <row r="362" spans="1:6" ht="26.25" customHeight="1" x14ac:dyDescent="0.2">
      <c r="A362" s="84"/>
      <c r="B362" s="85" t="s">
        <v>413</v>
      </c>
      <c r="C362" s="86"/>
      <c r="D362" s="253"/>
      <c r="E362" s="82"/>
      <c r="F362" s="91"/>
    </row>
    <row r="363" spans="1:6" ht="15" customHeight="1" x14ac:dyDescent="0.2">
      <c r="A363" s="84"/>
      <c r="B363" s="85" t="s">
        <v>86</v>
      </c>
      <c r="C363" s="86"/>
      <c r="D363" s="253"/>
      <c r="E363" s="82"/>
      <c r="F363" s="91"/>
    </row>
    <row r="364" spans="1:6" x14ac:dyDescent="0.2">
      <c r="A364" s="78">
        <v>7.2</v>
      </c>
      <c r="B364" s="83" t="s">
        <v>414</v>
      </c>
      <c r="C364" s="80"/>
      <c r="D364" s="81"/>
      <c r="E364" s="82"/>
      <c r="F364" s="91"/>
    </row>
    <row r="365" spans="1:6" ht="42" customHeight="1" x14ac:dyDescent="0.2">
      <c r="A365" s="94" t="s">
        <v>682</v>
      </c>
      <c r="B365" s="121" t="s">
        <v>625</v>
      </c>
      <c r="C365" s="105" t="s">
        <v>11</v>
      </c>
      <c r="D365" s="86">
        <v>2</v>
      </c>
      <c r="E365" s="82"/>
      <c r="F365" s="165"/>
    </row>
    <row r="366" spans="1:6" ht="27" customHeight="1" x14ac:dyDescent="0.2">
      <c r="A366" s="94" t="s">
        <v>695</v>
      </c>
      <c r="B366" s="121" t="s">
        <v>626</v>
      </c>
      <c r="C366" s="105" t="s">
        <v>11</v>
      </c>
      <c r="D366" s="86">
        <v>3</v>
      </c>
      <c r="E366" s="82"/>
      <c r="F366" s="165"/>
    </row>
    <row r="367" spans="1:6" x14ac:dyDescent="0.2">
      <c r="A367" s="94"/>
      <c r="B367" s="106"/>
      <c r="C367" s="105"/>
      <c r="D367" s="86"/>
      <c r="E367" s="91"/>
      <c r="F367" s="165"/>
    </row>
    <row r="368" spans="1:6" x14ac:dyDescent="0.2">
      <c r="A368" s="78">
        <v>7.3</v>
      </c>
      <c r="B368" s="83" t="s">
        <v>88</v>
      </c>
      <c r="C368" s="80"/>
      <c r="D368" s="81"/>
      <c r="E368" s="82"/>
      <c r="F368" s="91"/>
    </row>
    <row r="369" spans="1:6" ht="39" customHeight="1" x14ac:dyDescent="0.2">
      <c r="A369" s="94" t="s">
        <v>696</v>
      </c>
      <c r="B369" s="121" t="s">
        <v>627</v>
      </c>
      <c r="C369" s="105" t="s">
        <v>11</v>
      </c>
      <c r="D369" s="86">
        <v>2</v>
      </c>
      <c r="E369" s="82"/>
      <c r="F369" s="165"/>
    </row>
    <row r="370" spans="1:6" ht="39" customHeight="1" x14ac:dyDescent="0.2">
      <c r="A370" s="94" t="s">
        <v>697</v>
      </c>
      <c r="B370" s="121" t="s">
        <v>628</v>
      </c>
      <c r="C370" s="105" t="s">
        <v>11</v>
      </c>
      <c r="D370" s="86">
        <v>1</v>
      </c>
      <c r="E370" s="82"/>
      <c r="F370" s="165"/>
    </row>
    <row r="371" spans="1:6" x14ac:dyDescent="0.2">
      <c r="A371" s="94"/>
      <c r="B371" s="109"/>
      <c r="C371" s="105"/>
      <c r="D371" s="259"/>
      <c r="E371" s="82"/>
      <c r="F371" s="185"/>
    </row>
    <row r="372" spans="1:6" x14ac:dyDescent="0.2">
      <c r="A372" s="94"/>
      <c r="B372" s="109"/>
      <c r="C372" s="105"/>
      <c r="D372" s="259"/>
      <c r="E372" s="82"/>
      <c r="F372" s="185"/>
    </row>
    <row r="373" spans="1:6" x14ac:dyDescent="0.2">
      <c r="A373" s="94"/>
      <c r="B373" s="109"/>
      <c r="C373" s="105"/>
      <c r="D373" s="259"/>
      <c r="E373" s="82"/>
      <c r="F373" s="185"/>
    </row>
    <row r="374" spans="1:6" x14ac:dyDescent="0.2">
      <c r="A374" s="94"/>
      <c r="B374" s="109"/>
      <c r="C374" s="105"/>
      <c r="D374" s="259"/>
      <c r="E374" s="82"/>
      <c r="F374" s="185"/>
    </row>
    <row r="375" spans="1:6" x14ac:dyDescent="0.2">
      <c r="A375" s="94"/>
      <c r="B375" s="109"/>
      <c r="C375" s="105"/>
      <c r="D375" s="259"/>
      <c r="E375" s="82"/>
      <c r="F375" s="185"/>
    </row>
    <row r="376" spans="1:6" x14ac:dyDescent="0.2">
      <c r="A376" s="94"/>
      <c r="B376" s="109"/>
      <c r="C376" s="105"/>
      <c r="D376" s="259"/>
      <c r="E376" s="82"/>
      <c r="F376" s="185"/>
    </row>
    <row r="377" spans="1:6" x14ac:dyDescent="0.2">
      <c r="A377" s="94"/>
      <c r="B377" s="109"/>
      <c r="C377" s="105"/>
      <c r="D377" s="259"/>
      <c r="E377" s="82"/>
      <c r="F377" s="185"/>
    </row>
    <row r="378" spans="1:6" x14ac:dyDescent="0.2">
      <c r="A378" s="94"/>
      <c r="B378" s="109"/>
      <c r="C378" s="105"/>
      <c r="D378" s="259"/>
      <c r="E378" s="82"/>
      <c r="F378" s="185"/>
    </row>
    <row r="379" spans="1:6" x14ac:dyDescent="0.2">
      <c r="A379" s="94"/>
      <c r="B379" s="109"/>
      <c r="C379" s="105"/>
      <c r="D379" s="259"/>
      <c r="E379" s="82"/>
      <c r="F379" s="185"/>
    </row>
    <row r="380" spans="1:6" x14ac:dyDescent="0.2">
      <c r="A380" s="94"/>
      <c r="B380" s="109"/>
      <c r="C380" s="105"/>
      <c r="D380" s="259"/>
      <c r="E380" s="82"/>
      <c r="F380" s="185"/>
    </row>
    <row r="381" spans="1:6" x14ac:dyDescent="0.2">
      <c r="A381" s="94"/>
      <c r="B381" s="109"/>
      <c r="C381" s="105"/>
      <c r="D381" s="259"/>
      <c r="E381" s="82"/>
      <c r="F381" s="185"/>
    </row>
    <row r="382" spans="1:6" x14ac:dyDescent="0.2">
      <c r="A382" s="94"/>
      <c r="B382" s="109"/>
      <c r="C382" s="105"/>
      <c r="D382" s="259"/>
      <c r="E382" s="82"/>
      <c r="F382" s="185"/>
    </row>
    <row r="383" spans="1:6" x14ac:dyDescent="0.2">
      <c r="A383" s="94"/>
      <c r="B383" s="109"/>
      <c r="C383" s="105"/>
      <c r="D383" s="259"/>
      <c r="E383" s="82"/>
      <c r="F383" s="185"/>
    </row>
    <row r="384" spans="1:6" x14ac:dyDescent="0.2">
      <c r="A384" s="94"/>
      <c r="B384" s="109"/>
      <c r="C384" s="105"/>
      <c r="D384" s="259"/>
      <c r="E384" s="82"/>
      <c r="F384" s="185"/>
    </row>
    <row r="385" spans="1:6" x14ac:dyDescent="0.2">
      <c r="A385" s="94"/>
      <c r="B385" s="109"/>
      <c r="C385" s="105"/>
      <c r="D385" s="259"/>
      <c r="E385" s="82"/>
      <c r="F385" s="185"/>
    </row>
    <row r="386" spans="1:6" x14ac:dyDescent="0.2">
      <c r="A386" s="94"/>
      <c r="B386" s="109"/>
      <c r="C386" s="105"/>
      <c r="D386" s="259"/>
      <c r="E386" s="82"/>
      <c r="F386" s="185"/>
    </row>
    <row r="387" spans="1:6" x14ac:dyDescent="0.2">
      <c r="A387" s="94"/>
      <c r="B387" s="109"/>
      <c r="C387" s="105"/>
      <c r="D387" s="259"/>
      <c r="E387" s="82"/>
      <c r="F387" s="185"/>
    </row>
    <row r="388" spans="1:6" x14ac:dyDescent="0.2">
      <c r="A388" s="94"/>
      <c r="B388" s="109"/>
      <c r="C388" s="105"/>
      <c r="D388" s="259"/>
      <c r="E388" s="82"/>
      <c r="F388" s="185"/>
    </row>
    <row r="389" spans="1:6" x14ac:dyDescent="0.2">
      <c r="A389" s="94"/>
      <c r="B389" s="109"/>
      <c r="C389" s="105"/>
      <c r="D389" s="259"/>
      <c r="E389" s="82"/>
      <c r="F389" s="185"/>
    </row>
    <row r="390" spans="1:6" x14ac:dyDescent="0.2">
      <c r="A390" s="94"/>
      <c r="B390" s="109"/>
      <c r="C390" s="105"/>
      <c r="D390" s="259"/>
      <c r="E390" s="82"/>
      <c r="F390" s="185"/>
    </row>
    <row r="391" spans="1:6" x14ac:dyDescent="0.2">
      <c r="A391" s="94"/>
      <c r="B391" s="109"/>
      <c r="C391" s="105"/>
      <c r="D391" s="259"/>
      <c r="E391" s="82"/>
      <c r="F391" s="185"/>
    </row>
    <row r="392" spans="1:6" x14ac:dyDescent="0.2">
      <c r="A392" s="94"/>
      <c r="B392" s="109"/>
      <c r="C392" s="105"/>
      <c r="D392" s="259"/>
      <c r="E392" s="82"/>
      <c r="F392" s="185"/>
    </row>
    <row r="393" spans="1:6" x14ac:dyDescent="0.2">
      <c r="A393" s="94"/>
      <c r="B393" s="109"/>
      <c r="C393" s="105"/>
      <c r="D393" s="259"/>
      <c r="E393" s="82"/>
      <c r="F393" s="185"/>
    </row>
    <row r="394" spans="1:6" x14ac:dyDescent="0.2">
      <c r="A394" s="94"/>
      <c r="B394" s="109"/>
      <c r="C394" s="105"/>
      <c r="D394" s="259"/>
      <c r="E394" s="82"/>
      <c r="F394" s="185"/>
    </row>
    <row r="395" spans="1:6" x14ac:dyDescent="0.2">
      <c r="A395" s="94"/>
      <c r="B395" s="109"/>
      <c r="C395" s="105"/>
      <c r="D395" s="259"/>
      <c r="E395" s="82"/>
      <c r="F395" s="185"/>
    </row>
    <row r="396" spans="1:6" x14ac:dyDescent="0.2">
      <c r="A396" s="94"/>
      <c r="B396" s="109"/>
      <c r="C396" s="105"/>
      <c r="D396" s="259"/>
      <c r="E396" s="82"/>
      <c r="F396" s="185"/>
    </row>
    <row r="397" spans="1:6" x14ac:dyDescent="0.2">
      <c r="A397" s="94"/>
      <c r="B397" s="109"/>
      <c r="C397" s="105"/>
      <c r="D397" s="259"/>
      <c r="E397" s="82"/>
      <c r="F397" s="185"/>
    </row>
    <row r="398" spans="1:6" x14ac:dyDescent="0.2">
      <c r="A398" s="94"/>
      <c r="B398" s="109"/>
      <c r="C398" s="105"/>
      <c r="D398" s="259"/>
      <c r="E398" s="82"/>
      <c r="F398" s="185"/>
    </row>
    <row r="399" spans="1:6" x14ac:dyDescent="0.2">
      <c r="A399" s="94"/>
      <c r="B399" s="109"/>
      <c r="C399" s="105"/>
      <c r="D399" s="259"/>
      <c r="E399" s="82"/>
      <c r="F399" s="185"/>
    </row>
    <row r="400" spans="1:6" x14ac:dyDescent="0.2">
      <c r="A400" s="3"/>
      <c r="B400" s="4" t="s">
        <v>361</v>
      </c>
      <c r="C400" s="5"/>
      <c r="D400" s="256"/>
      <c r="E400" s="6"/>
      <c r="F400" s="6"/>
    </row>
    <row r="401" spans="1:6" s="69" customFormat="1" x14ac:dyDescent="0.2">
      <c r="A401" s="1"/>
      <c r="B401" s="4" t="s">
        <v>26</v>
      </c>
      <c r="C401" s="2"/>
      <c r="D401" s="257"/>
      <c r="E401" s="7"/>
      <c r="F401" s="7"/>
    </row>
    <row r="402" spans="1:6" x14ac:dyDescent="0.2">
      <c r="A402" s="78"/>
      <c r="B402" s="79" t="s">
        <v>362</v>
      </c>
      <c r="C402" s="80"/>
      <c r="D402" s="258"/>
      <c r="E402" s="82"/>
      <c r="F402" s="91"/>
    </row>
    <row r="403" spans="1:6" x14ac:dyDescent="0.2">
      <c r="A403" s="78"/>
      <c r="B403" s="79" t="s">
        <v>90</v>
      </c>
      <c r="C403" s="80"/>
      <c r="D403" s="258"/>
      <c r="E403" s="82"/>
      <c r="F403" s="91"/>
    </row>
    <row r="404" spans="1:6" x14ac:dyDescent="0.2">
      <c r="A404" s="78">
        <v>8.1</v>
      </c>
      <c r="B404" s="83" t="s">
        <v>41</v>
      </c>
      <c r="C404" s="80" t="s">
        <v>17</v>
      </c>
      <c r="D404" s="258"/>
      <c r="E404" s="82"/>
      <c r="F404" s="91"/>
    </row>
    <row r="405" spans="1:6" ht="81.75" customHeight="1" x14ac:dyDescent="0.2">
      <c r="A405" s="84"/>
      <c r="B405" s="85" t="s">
        <v>91</v>
      </c>
      <c r="C405" s="86"/>
      <c r="D405" s="253"/>
      <c r="E405" s="82"/>
      <c r="F405" s="91"/>
    </row>
    <row r="406" spans="1:6" ht="28.5" customHeight="1" x14ac:dyDescent="0.2">
      <c r="A406" s="84"/>
      <c r="B406" s="85" t="s">
        <v>27</v>
      </c>
      <c r="C406" s="86"/>
      <c r="D406" s="253"/>
      <c r="E406" s="82"/>
      <c r="F406" s="91"/>
    </row>
    <row r="407" spans="1:6" x14ac:dyDescent="0.2">
      <c r="A407" s="78">
        <v>8.1999999999999993</v>
      </c>
      <c r="B407" s="83" t="s">
        <v>50</v>
      </c>
      <c r="C407" s="80"/>
      <c r="D407" s="258"/>
      <c r="E407" s="82"/>
      <c r="F407" s="91"/>
    </row>
    <row r="408" spans="1:6" ht="38.25" customHeight="1" x14ac:dyDescent="0.2">
      <c r="A408" s="84" t="s">
        <v>415</v>
      </c>
      <c r="B408" s="85" t="s">
        <v>92</v>
      </c>
      <c r="C408" s="86"/>
      <c r="D408" s="87"/>
      <c r="E408" s="82"/>
      <c r="F408" s="91"/>
    </row>
    <row r="409" spans="1:6" ht="13.5" customHeight="1" x14ac:dyDescent="0.2">
      <c r="A409" s="84">
        <v>1</v>
      </c>
      <c r="B409" s="85" t="s">
        <v>395</v>
      </c>
      <c r="C409" s="86" t="s">
        <v>13</v>
      </c>
      <c r="D409" s="87">
        <v>36</v>
      </c>
      <c r="E409" s="82"/>
      <c r="F409" s="91"/>
    </row>
    <row r="410" spans="1:6" ht="13.5" customHeight="1" x14ac:dyDescent="0.2">
      <c r="A410" s="84"/>
      <c r="B410" s="85"/>
      <c r="C410" s="86"/>
      <c r="D410" s="87"/>
      <c r="E410" s="82"/>
      <c r="F410" s="91"/>
    </row>
    <row r="411" spans="1:6" ht="38.25" customHeight="1" x14ac:dyDescent="0.2">
      <c r="A411" s="84" t="s">
        <v>416</v>
      </c>
      <c r="B411" s="85" t="s">
        <v>93</v>
      </c>
      <c r="C411" s="86"/>
      <c r="D411" s="87"/>
      <c r="E411" s="82"/>
      <c r="F411" s="91"/>
    </row>
    <row r="412" spans="1:6" ht="13.5" customHeight="1" x14ac:dyDescent="0.2">
      <c r="A412" s="84">
        <v>1</v>
      </c>
      <c r="B412" s="85" t="s">
        <v>397</v>
      </c>
      <c r="C412" s="86" t="s">
        <v>13</v>
      </c>
      <c r="D412" s="87">
        <v>77.099999999999994</v>
      </c>
      <c r="E412" s="82"/>
      <c r="F412" s="91"/>
    </row>
    <row r="413" spans="1:6" ht="13.5" customHeight="1" x14ac:dyDescent="0.2">
      <c r="A413" s="84"/>
      <c r="B413" s="85"/>
      <c r="C413" s="86"/>
      <c r="D413" s="87"/>
      <c r="E413" s="82"/>
      <c r="F413" s="91"/>
    </row>
    <row r="414" spans="1:6" ht="38.25" x14ac:dyDescent="0.2">
      <c r="A414" s="84" t="s">
        <v>618</v>
      </c>
      <c r="B414" s="85" t="s">
        <v>417</v>
      </c>
      <c r="C414" s="86"/>
      <c r="D414" s="87"/>
      <c r="E414" s="82"/>
      <c r="F414" s="91"/>
    </row>
    <row r="415" spans="1:6" ht="13.5" customHeight="1" x14ac:dyDescent="0.2">
      <c r="A415" s="84">
        <v>1</v>
      </c>
      <c r="B415" s="85" t="s">
        <v>418</v>
      </c>
      <c r="C415" s="86" t="s">
        <v>13</v>
      </c>
      <c r="D415" s="87">
        <v>73.2</v>
      </c>
      <c r="E415" s="82"/>
      <c r="F415" s="91"/>
    </row>
    <row r="416" spans="1:6" s="66" customFormat="1" x14ac:dyDescent="0.2">
      <c r="A416" s="122"/>
      <c r="B416" s="108"/>
      <c r="C416" s="82"/>
      <c r="D416" s="82"/>
      <c r="E416" s="82"/>
      <c r="F416" s="165"/>
    </row>
    <row r="417" spans="1:6" x14ac:dyDescent="0.2">
      <c r="A417" s="94"/>
      <c r="B417" s="109"/>
      <c r="C417" s="86"/>
      <c r="D417" s="86"/>
      <c r="E417" s="91"/>
      <c r="F417" s="165"/>
    </row>
    <row r="418" spans="1:6" x14ac:dyDescent="0.2">
      <c r="A418" s="78"/>
      <c r="B418" s="123"/>
      <c r="C418" s="105"/>
      <c r="D418" s="86"/>
      <c r="E418" s="91"/>
      <c r="F418" s="165"/>
    </row>
    <row r="419" spans="1:6" x14ac:dyDescent="0.2">
      <c r="A419" s="78"/>
      <c r="B419" s="123"/>
      <c r="C419" s="105"/>
      <c r="D419" s="259"/>
      <c r="E419" s="91"/>
      <c r="F419" s="165"/>
    </row>
    <row r="420" spans="1:6" x14ac:dyDescent="0.2">
      <c r="A420" s="78"/>
      <c r="B420" s="123"/>
      <c r="C420" s="105"/>
      <c r="D420" s="259"/>
      <c r="E420" s="91"/>
      <c r="F420" s="165"/>
    </row>
    <row r="421" spans="1:6" x14ac:dyDescent="0.2">
      <c r="A421" s="78"/>
      <c r="B421" s="123"/>
      <c r="C421" s="105"/>
      <c r="D421" s="259"/>
      <c r="E421" s="91"/>
      <c r="F421" s="165"/>
    </row>
    <row r="422" spans="1:6" x14ac:dyDescent="0.2">
      <c r="A422" s="78"/>
      <c r="B422" s="123"/>
      <c r="C422" s="105"/>
      <c r="D422" s="259"/>
      <c r="E422" s="91"/>
      <c r="F422" s="165"/>
    </row>
    <row r="423" spans="1:6" x14ac:dyDescent="0.2">
      <c r="A423" s="78"/>
      <c r="B423" s="123"/>
      <c r="C423" s="105"/>
      <c r="D423" s="259"/>
      <c r="E423" s="91"/>
      <c r="F423" s="165"/>
    </row>
    <row r="424" spans="1:6" x14ac:dyDescent="0.2">
      <c r="A424" s="78"/>
      <c r="B424" s="123"/>
      <c r="C424" s="105"/>
      <c r="D424" s="259"/>
      <c r="E424" s="91"/>
      <c r="F424" s="165"/>
    </row>
    <row r="425" spans="1:6" x14ac:dyDescent="0.2">
      <c r="A425" s="78"/>
      <c r="B425" s="123"/>
      <c r="C425" s="105"/>
      <c r="D425" s="259"/>
      <c r="E425" s="91"/>
      <c r="F425" s="165"/>
    </row>
    <row r="426" spans="1:6" x14ac:dyDescent="0.2">
      <c r="A426" s="78"/>
      <c r="B426" s="123"/>
      <c r="C426" s="105"/>
      <c r="D426" s="259"/>
      <c r="E426" s="91"/>
      <c r="F426" s="165"/>
    </row>
    <row r="427" spans="1:6" x14ac:dyDescent="0.2">
      <c r="A427" s="78"/>
      <c r="B427" s="123"/>
      <c r="C427" s="105"/>
      <c r="D427" s="259"/>
      <c r="E427" s="91"/>
      <c r="F427" s="165"/>
    </row>
    <row r="428" spans="1:6" x14ac:dyDescent="0.2">
      <c r="A428" s="78"/>
      <c r="B428" s="123"/>
      <c r="C428" s="105"/>
      <c r="D428" s="259"/>
      <c r="E428" s="91"/>
      <c r="F428" s="165"/>
    </row>
    <row r="429" spans="1:6" x14ac:dyDescent="0.2">
      <c r="A429" s="78"/>
      <c r="B429" s="123"/>
      <c r="C429" s="105"/>
      <c r="D429" s="259"/>
      <c r="E429" s="91"/>
      <c r="F429" s="165"/>
    </row>
    <row r="430" spans="1:6" x14ac:dyDescent="0.2">
      <c r="A430" s="78"/>
      <c r="B430" s="123"/>
      <c r="C430" s="105"/>
      <c r="D430" s="259"/>
      <c r="E430" s="91"/>
      <c r="F430" s="165"/>
    </row>
    <row r="431" spans="1:6" x14ac:dyDescent="0.2">
      <c r="A431" s="78"/>
      <c r="B431" s="123"/>
      <c r="C431" s="105"/>
      <c r="D431" s="259"/>
      <c r="E431" s="91"/>
      <c r="F431" s="165"/>
    </row>
    <row r="432" spans="1:6" x14ac:dyDescent="0.2">
      <c r="A432" s="78"/>
      <c r="B432" s="123"/>
      <c r="C432" s="105"/>
      <c r="D432" s="259"/>
      <c r="E432" s="91"/>
      <c r="F432" s="165"/>
    </row>
    <row r="433" spans="1:6" x14ac:dyDescent="0.2">
      <c r="A433" s="78"/>
      <c r="B433" s="123"/>
      <c r="C433" s="105"/>
      <c r="D433" s="259"/>
      <c r="E433" s="91"/>
      <c r="F433" s="165"/>
    </row>
    <row r="434" spans="1:6" x14ac:dyDescent="0.2">
      <c r="A434" s="78"/>
      <c r="B434" s="123"/>
      <c r="C434" s="105"/>
      <c r="D434" s="259"/>
      <c r="E434" s="91"/>
      <c r="F434" s="165"/>
    </row>
    <row r="435" spans="1:6" x14ac:dyDescent="0.2">
      <c r="A435" s="78"/>
      <c r="B435" s="123"/>
      <c r="C435" s="105"/>
      <c r="D435" s="259"/>
      <c r="E435" s="91"/>
      <c r="F435" s="165"/>
    </row>
    <row r="436" spans="1:6" x14ac:dyDescent="0.2">
      <c r="A436" s="78"/>
      <c r="B436" s="123"/>
      <c r="C436" s="105"/>
      <c r="D436" s="259"/>
      <c r="E436" s="91"/>
      <c r="F436" s="165"/>
    </row>
    <row r="437" spans="1:6" x14ac:dyDescent="0.2">
      <c r="A437" s="78"/>
      <c r="B437" s="123"/>
      <c r="C437" s="105"/>
      <c r="D437" s="259"/>
      <c r="E437" s="91"/>
      <c r="F437" s="165"/>
    </row>
    <row r="438" spans="1:6" x14ac:dyDescent="0.2">
      <c r="A438" s="78"/>
      <c r="B438" s="123"/>
      <c r="C438" s="105"/>
      <c r="D438" s="259"/>
      <c r="E438" s="91"/>
      <c r="F438" s="165"/>
    </row>
    <row r="439" spans="1:6" x14ac:dyDescent="0.2">
      <c r="A439" s="78"/>
      <c r="B439" s="123"/>
      <c r="C439" s="105"/>
      <c r="D439" s="259"/>
      <c r="E439" s="91"/>
      <c r="F439" s="165"/>
    </row>
    <row r="440" spans="1:6" x14ac:dyDescent="0.2">
      <c r="A440" s="78"/>
      <c r="B440" s="123"/>
      <c r="C440" s="105"/>
      <c r="D440" s="259"/>
      <c r="E440" s="91"/>
      <c r="F440" s="165"/>
    </row>
    <row r="441" spans="1:6" x14ac:dyDescent="0.2">
      <c r="A441" s="78"/>
      <c r="B441" s="123"/>
      <c r="C441" s="105"/>
      <c r="D441" s="259"/>
      <c r="E441" s="91"/>
      <c r="F441" s="165"/>
    </row>
    <row r="442" spans="1:6" x14ac:dyDescent="0.2">
      <c r="A442" s="78"/>
      <c r="B442" s="123"/>
      <c r="C442" s="105"/>
      <c r="D442" s="259"/>
      <c r="E442" s="91"/>
      <c r="F442" s="165"/>
    </row>
    <row r="443" spans="1:6" x14ac:dyDescent="0.2">
      <c r="A443" s="78"/>
      <c r="B443" s="123"/>
      <c r="C443" s="105"/>
      <c r="D443" s="259"/>
      <c r="E443" s="91"/>
      <c r="F443" s="165"/>
    </row>
    <row r="444" spans="1:6" x14ac:dyDescent="0.2">
      <c r="A444" s="78"/>
      <c r="B444" s="123"/>
      <c r="C444" s="105"/>
      <c r="D444" s="259"/>
      <c r="E444" s="91"/>
      <c r="F444" s="165"/>
    </row>
    <row r="445" spans="1:6" x14ac:dyDescent="0.2">
      <c r="A445" s="78"/>
      <c r="B445" s="123"/>
      <c r="C445" s="105"/>
      <c r="D445" s="259"/>
      <c r="E445" s="91"/>
      <c r="F445" s="165"/>
    </row>
    <row r="446" spans="1:6" x14ac:dyDescent="0.2">
      <c r="A446" s="78"/>
      <c r="B446" s="123"/>
      <c r="C446" s="105"/>
      <c r="D446" s="259"/>
      <c r="E446" s="91"/>
      <c r="F446" s="165"/>
    </row>
    <row r="447" spans="1:6" x14ac:dyDescent="0.2">
      <c r="A447" s="78"/>
      <c r="B447" s="123"/>
      <c r="C447" s="105"/>
      <c r="D447" s="259"/>
      <c r="E447" s="91"/>
      <c r="F447" s="165"/>
    </row>
    <row r="448" spans="1:6" x14ac:dyDescent="0.2">
      <c r="A448" s="78"/>
      <c r="B448" s="123"/>
      <c r="C448" s="105"/>
      <c r="D448" s="259"/>
      <c r="E448" s="91"/>
      <c r="F448" s="165"/>
    </row>
    <row r="449" spans="1:6" x14ac:dyDescent="0.2">
      <c r="A449" s="78"/>
      <c r="B449" s="123"/>
      <c r="C449" s="105"/>
      <c r="D449" s="259"/>
      <c r="E449" s="91"/>
      <c r="F449" s="165"/>
    </row>
    <row r="450" spans="1:6" x14ac:dyDescent="0.2">
      <c r="A450" s="78"/>
      <c r="B450" s="123"/>
      <c r="C450" s="105"/>
      <c r="D450" s="259"/>
      <c r="E450" s="91"/>
      <c r="F450" s="165"/>
    </row>
    <row r="451" spans="1:6" x14ac:dyDescent="0.2">
      <c r="A451" s="3"/>
      <c r="B451" s="4" t="s">
        <v>419</v>
      </c>
      <c r="C451" s="5"/>
      <c r="D451" s="256"/>
      <c r="E451" s="6"/>
      <c r="F451" s="6"/>
    </row>
    <row r="452" spans="1:6" s="69" customFormat="1" x14ac:dyDescent="0.2">
      <c r="A452" s="1"/>
      <c r="B452" s="4" t="s">
        <v>37</v>
      </c>
      <c r="C452" s="2"/>
      <c r="D452" s="257"/>
      <c r="E452" s="7"/>
      <c r="F452" s="7"/>
    </row>
    <row r="453" spans="1:6" x14ac:dyDescent="0.2">
      <c r="A453" s="78"/>
      <c r="B453" s="79" t="s">
        <v>420</v>
      </c>
      <c r="C453" s="80"/>
      <c r="D453" s="258"/>
      <c r="E453" s="82"/>
      <c r="F453" s="91"/>
    </row>
    <row r="454" spans="1:6" x14ac:dyDescent="0.2">
      <c r="A454" s="78"/>
      <c r="B454" s="79" t="s">
        <v>94</v>
      </c>
      <c r="C454" s="80"/>
      <c r="D454" s="258"/>
      <c r="E454" s="82"/>
      <c r="F454" s="91"/>
    </row>
    <row r="455" spans="1:6" x14ac:dyDescent="0.2">
      <c r="A455" s="110"/>
      <c r="B455" s="79"/>
      <c r="C455" s="105"/>
      <c r="D455" s="265"/>
      <c r="E455" s="91"/>
      <c r="F455" s="165"/>
    </row>
    <row r="456" spans="1:6" x14ac:dyDescent="0.2">
      <c r="A456" s="78">
        <v>9.1</v>
      </c>
      <c r="B456" s="83" t="s">
        <v>41</v>
      </c>
      <c r="C456" s="80"/>
      <c r="D456" s="258"/>
      <c r="E456" s="82"/>
      <c r="F456" s="91"/>
    </row>
    <row r="457" spans="1:6" ht="51" x14ac:dyDescent="0.2">
      <c r="A457" s="110"/>
      <c r="B457" s="106" t="s">
        <v>35</v>
      </c>
      <c r="C457" s="105"/>
      <c r="D457" s="259"/>
      <c r="E457" s="82"/>
      <c r="F457" s="165"/>
    </row>
    <row r="458" spans="1:6" x14ac:dyDescent="0.2">
      <c r="A458" s="110"/>
      <c r="B458" s="120"/>
      <c r="C458" s="105"/>
      <c r="D458" s="259"/>
      <c r="E458" s="91"/>
      <c r="F458" s="165"/>
    </row>
    <row r="459" spans="1:6" x14ac:dyDescent="0.2">
      <c r="A459" s="78">
        <v>9.1999999999999993</v>
      </c>
      <c r="B459" s="83" t="s">
        <v>471</v>
      </c>
      <c r="C459" s="80"/>
      <c r="D459" s="86"/>
      <c r="E459" s="82"/>
      <c r="F459" s="91"/>
    </row>
    <row r="460" spans="1:6" x14ac:dyDescent="0.2">
      <c r="A460" s="94" t="s">
        <v>214</v>
      </c>
      <c r="B460" s="124" t="s">
        <v>561</v>
      </c>
      <c r="C460" s="105" t="s">
        <v>13</v>
      </c>
      <c r="D460" s="86">
        <v>27.15</v>
      </c>
      <c r="E460" s="82"/>
      <c r="F460" s="165"/>
    </row>
    <row r="461" spans="1:6" x14ac:dyDescent="0.2">
      <c r="A461" s="94"/>
      <c r="B461" s="124"/>
      <c r="C461" s="105"/>
      <c r="D461" s="86"/>
      <c r="E461" s="82"/>
      <c r="F461" s="165"/>
    </row>
    <row r="462" spans="1:6" x14ac:dyDescent="0.2">
      <c r="A462" s="78">
        <v>9.3000000000000007</v>
      </c>
      <c r="B462" s="83" t="s">
        <v>472</v>
      </c>
      <c r="C462" s="80"/>
      <c r="D462" s="86"/>
      <c r="E462" s="82"/>
      <c r="F462" s="91"/>
    </row>
    <row r="463" spans="1:6" ht="25.5" x14ac:dyDescent="0.2">
      <c r="A463" s="94" t="s">
        <v>698</v>
      </c>
      <c r="B463" s="124" t="s">
        <v>474</v>
      </c>
      <c r="C463" s="105" t="s">
        <v>13</v>
      </c>
      <c r="D463" s="86">
        <v>46.5</v>
      </c>
      <c r="E463" s="82"/>
      <c r="F463" s="165"/>
    </row>
    <row r="464" spans="1:6" ht="25.5" x14ac:dyDescent="0.2">
      <c r="A464" s="94" t="s">
        <v>699</v>
      </c>
      <c r="B464" s="124" t="s">
        <v>473</v>
      </c>
      <c r="C464" s="105" t="s">
        <v>13</v>
      </c>
      <c r="D464" s="86">
        <v>18.899999999999999</v>
      </c>
      <c r="E464" s="82"/>
      <c r="F464" s="165"/>
    </row>
    <row r="465" spans="1:6" x14ac:dyDescent="0.2">
      <c r="A465" s="110"/>
      <c r="B465" s="120"/>
      <c r="C465" s="105"/>
      <c r="D465" s="86"/>
      <c r="E465" s="91"/>
      <c r="F465" s="165"/>
    </row>
    <row r="466" spans="1:6" x14ac:dyDescent="0.2">
      <c r="A466" s="78">
        <v>9.4</v>
      </c>
      <c r="B466" s="83" t="s">
        <v>470</v>
      </c>
      <c r="C466" s="80"/>
      <c r="D466" s="86"/>
      <c r="E466" s="82"/>
      <c r="F466" s="91"/>
    </row>
    <row r="467" spans="1:6" x14ac:dyDescent="0.2">
      <c r="A467" s="94" t="s">
        <v>700</v>
      </c>
      <c r="B467" s="120" t="s">
        <v>475</v>
      </c>
      <c r="C467" s="105" t="s">
        <v>13</v>
      </c>
      <c r="D467" s="86">
        <v>3</v>
      </c>
      <c r="E467" s="91"/>
      <c r="F467" s="165"/>
    </row>
    <row r="468" spans="1:6" x14ac:dyDescent="0.2">
      <c r="A468" s="110"/>
      <c r="B468" s="120"/>
      <c r="C468" s="105"/>
      <c r="D468" s="86"/>
      <c r="E468" s="91"/>
      <c r="F468" s="165"/>
    </row>
    <row r="469" spans="1:6" s="34" customFormat="1" x14ac:dyDescent="0.2">
      <c r="A469" s="159">
        <v>10.5</v>
      </c>
      <c r="B469" s="123" t="s">
        <v>269</v>
      </c>
      <c r="C469" s="105"/>
      <c r="D469" s="253"/>
      <c r="E469" s="82"/>
      <c r="F469" s="91"/>
    </row>
    <row r="470" spans="1:6" s="34" customFormat="1" x14ac:dyDescent="0.2">
      <c r="A470" s="237" t="s">
        <v>653</v>
      </c>
      <c r="B470" s="120" t="s">
        <v>270</v>
      </c>
      <c r="C470" s="105" t="s">
        <v>13</v>
      </c>
      <c r="D470" s="87">
        <v>5.85</v>
      </c>
      <c r="E470" s="91"/>
      <c r="F470" s="91"/>
    </row>
    <row r="471" spans="1:6" x14ac:dyDescent="0.2">
      <c r="A471" s="110"/>
      <c r="B471" s="120"/>
      <c r="C471" s="105"/>
      <c r="D471" s="86"/>
      <c r="E471" s="91"/>
      <c r="F471" s="165"/>
    </row>
    <row r="472" spans="1:6" x14ac:dyDescent="0.2">
      <c r="A472" s="110"/>
      <c r="B472" s="120"/>
      <c r="C472" s="105"/>
      <c r="D472" s="259"/>
      <c r="E472" s="91"/>
      <c r="F472" s="165"/>
    </row>
    <row r="473" spans="1:6" x14ac:dyDescent="0.2">
      <c r="A473" s="110"/>
      <c r="B473" s="120"/>
      <c r="C473" s="105"/>
      <c r="D473" s="259"/>
      <c r="E473" s="91"/>
      <c r="F473" s="165"/>
    </row>
    <row r="474" spans="1:6" x14ac:dyDescent="0.2">
      <c r="A474" s="110"/>
      <c r="B474" s="120"/>
      <c r="C474" s="105"/>
      <c r="D474" s="259"/>
      <c r="E474" s="91"/>
      <c r="F474" s="165"/>
    </row>
    <row r="475" spans="1:6" x14ac:dyDescent="0.2">
      <c r="A475" s="110"/>
      <c r="B475" s="120"/>
      <c r="C475" s="105"/>
      <c r="D475" s="259"/>
      <c r="E475" s="91"/>
      <c r="F475" s="165"/>
    </row>
    <row r="476" spans="1:6" x14ac:dyDescent="0.2">
      <c r="A476" s="110"/>
      <c r="B476" s="120"/>
      <c r="C476" s="105"/>
      <c r="D476" s="259"/>
      <c r="E476" s="91"/>
      <c r="F476" s="165"/>
    </row>
    <row r="477" spans="1:6" x14ac:dyDescent="0.2">
      <c r="A477" s="110"/>
      <c r="B477" s="120"/>
      <c r="C477" s="105"/>
      <c r="D477" s="259"/>
      <c r="E477" s="91"/>
      <c r="F477" s="165"/>
    </row>
    <row r="478" spans="1:6" x14ac:dyDescent="0.2">
      <c r="A478" s="110"/>
      <c r="B478" s="120"/>
      <c r="C478" s="105"/>
      <c r="D478" s="259"/>
      <c r="E478" s="91"/>
      <c r="F478" s="165"/>
    </row>
    <row r="479" spans="1:6" x14ac:dyDescent="0.2">
      <c r="A479" s="110"/>
      <c r="B479" s="120"/>
      <c r="C479" s="105"/>
      <c r="D479" s="259"/>
      <c r="E479" s="91"/>
      <c r="F479" s="165"/>
    </row>
    <row r="480" spans="1:6" x14ac:dyDescent="0.2">
      <c r="A480" s="110"/>
      <c r="B480" s="120"/>
      <c r="C480" s="105"/>
      <c r="D480" s="259"/>
      <c r="E480" s="91"/>
      <c r="F480" s="165"/>
    </row>
    <row r="481" spans="1:6" x14ac:dyDescent="0.2">
      <c r="A481" s="110"/>
      <c r="B481" s="120"/>
      <c r="C481" s="105"/>
      <c r="D481" s="259"/>
      <c r="E481" s="91"/>
      <c r="F481" s="165"/>
    </row>
    <row r="482" spans="1:6" x14ac:dyDescent="0.2">
      <c r="A482" s="110"/>
      <c r="B482" s="120"/>
      <c r="C482" s="105"/>
      <c r="D482" s="259"/>
      <c r="E482" s="91"/>
      <c r="F482" s="165"/>
    </row>
    <row r="483" spans="1:6" x14ac:dyDescent="0.2">
      <c r="A483" s="110"/>
      <c r="B483" s="120"/>
      <c r="C483" s="105"/>
      <c r="D483" s="259"/>
      <c r="E483" s="91"/>
      <c r="F483" s="165"/>
    </row>
    <row r="484" spans="1:6" x14ac:dyDescent="0.2">
      <c r="A484" s="110"/>
      <c r="B484" s="120"/>
      <c r="C484" s="105"/>
      <c r="D484" s="259"/>
      <c r="E484" s="91"/>
      <c r="F484" s="165"/>
    </row>
    <row r="485" spans="1:6" x14ac:dyDescent="0.2">
      <c r="A485" s="110"/>
      <c r="B485" s="120"/>
      <c r="C485" s="105"/>
      <c r="D485" s="259"/>
      <c r="E485" s="91"/>
      <c r="F485" s="165"/>
    </row>
    <row r="486" spans="1:6" x14ac:dyDescent="0.2">
      <c r="A486" s="110"/>
      <c r="B486" s="120"/>
      <c r="C486" s="105"/>
      <c r="D486" s="259"/>
      <c r="E486" s="91"/>
      <c r="F486" s="165"/>
    </row>
    <row r="487" spans="1:6" x14ac:dyDescent="0.2">
      <c r="A487" s="110"/>
      <c r="B487" s="120"/>
      <c r="C487" s="105"/>
      <c r="D487" s="259"/>
      <c r="E487" s="91"/>
      <c r="F487" s="165"/>
    </row>
    <row r="488" spans="1:6" x14ac:dyDescent="0.2">
      <c r="A488" s="110"/>
      <c r="B488" s="120"/>
      <c r="C488" s="105"/>
      <c r="D488" s="259"/>
      <c r="E488" s="91"/>
      <c r="F488" s="165"/>
    </row>
    <row r="489" spans="1:6" x14ac:dyDescent="0.2">
      <c r="A489" s="110"/>
      <c r="B489" s="120"/>
      <c r="C489" s="105"/>
      <c r="D489" s="259"/>
      <c r="E489" s="91"/>
      <c r="F489" s="165"/>
    </row>
    <row r="490" spans="1:6" x14ac:dyDescent="0.2">
      <c r="A490" s="110"/>
      <c r="B490" s="120"/>
      <c r="C490" s="105"/>
      <c r="D490" s="259"/>
      <c r="E490" s="91"/>
      <c r="F490" s="165"/>
    </row>
    <row r="491" spans="1:6" x14ac:dyDescent="0.2">
      <c r="A491" s="110"/>
      <c r="B491" s="120"/>
      <c r="C491" s="105"/>
      <c r="D491" s="259"/>
      <c r="E491" s="91"/>
      <c r="F491" s="165"/>
    </row>
    <row r="492" spans="1:6" x14ac:dyDescent="0.2">
      <c r="A492" s="110"/>
      <c r="B492" s="120"/>
      <c r="C492" s="105"/>
      <c r="D492" s="259"/>
      <c r="E492" s="91"/>
      <c r="F492" s="165"/>
    </row>
    <row r="493" spans="1:6" x14ac:dyDescent="0.2">
      <c r="A493" s="110"/>
      <c r="B493" s="120"/>
      <c r="C493" s="105"/>
      <c r="D493" s="259"/>
      <c r="E493" s="91"/>
      <c r="F493" s="165"/>
    </row>
    <row r="494" spans="1:6" x14ac:dyDescent="0.2">
      <c r="A494" s="110"/>
      <c r="B494" s="120"/>
      <c r="C494" s="105"/>
      <c r="D494" s="259"/>
      <c r="E494" s="91"/>
      <c r="F494" s="165"/>
    </row>
    <row r="495" spans="1:6" x14ac:dyDescent="0.2">
      <c r="A495" s="110"/>
      <c r="B495" s="120"/>
      <c r="C495" s="105"/>
      <c r="D495" s="259"/>
      <c r="E495" s="91"/>
      <c r="F495" s="165"/>
    </row>
    <row r="496" spans="1:6" x14ac:dyDescent="0.2">
      <c r="A496" s="110"/>
      <c r="B496" s="120"/>
      <c r="C496" s="105"/>
      <c r="D496" s="259"/>
      <c r="E496" s="91"/>
      <c r="F496" s="165"/>
    </row>
    <row r="497" spans="1:6" x14ac:dyDescent="0.2">
      <c r="A497" s="110"/>
      <c r="B497" s="120"/>
      <c r="C497" s="105"/>
      <c r="D497" s="259"/>
      <c r="E497" s="91"/>
      <c r="F497" s="165"/>
    </row>
    <row r="498" spans="1:6" x14ac:dyDescent="0.2">
      <c r="A498" s="110"/>
      <c r="B498" s="120"/>
      <c r="C498" s="105"/>
      <c r="D498" s="259"/>
      <c r="E498" s="91"/>
      <c r="F498" s="165"/>
    </row>
    <row r="499" spans="1:6" x14ac:dyDescent="0.2">
      <c r="A499" s="110"/>
      <c r="B499" s="120"/>
      <c r="C499" s="105"/>
      <c r="D499" s="259"/>
      <c r="E499" s="91"/>
      <c r="F499" s="165"/>
    </row>
    <row r="500" spans="1:6" x14ac:dyDescent="0.2">
      <c r="A500" s="110"/>
      <c r="B500" s="120"/>
      <c r="C500" s="105"/>
      <c r="D500" s="259"/>
      <c r="E500" s="91"/>
      <c r="F500" s="165"/>
    </row>
    <row r="501" spans="1:6" x14ac:dyDescent="0.2">
      <c r="A501" s="110"/>
      <c r="B501" s="120"/>
      <c r="C501" s="105"/>
      <c r="D501" s="259"/>
      <c r="E501" s="91"/>
      <c r="F501" s="165"/>
    </row>
    <row r="502" spans="1:6" x14ac:dyDescent="0.2">
      <c r="A502" s="110"/>
      <c r="B502" s="120"/>
      <c r="C502" s="105"/>
      <c r="D502" s="259"/>
      <c r="E502" s="91"/>
      <c r="F502" s="165"/>
    </row>
    <row r="503" spans="1:6" x14ac:dyDescent="0.2">
      <c r="A503" s="110"/>
      <c r="B503" s="120"/>
      <c r="C503" s="105"/>
      <c r="D503" s="259"/>
      <c r="E503" s="91"/>
      <c r="F503" s="165"/>
    </row>
    <row r="504" spans="1:6" x14ac:dyDescent="0.2">
      <c r="A504" s="110"/>
      <c r="B504" s="120"/>
      <c r="C504" s="105"/>
      <c r="D504" s="259"/>
      <c r="E504" s="91"/>
      <c r="F504" s="165"/>
    </row>
    <row r="505" spans="1:6" x14ac:dyDescent="0.2">
      <c r="A505" s="110"/>
      <c r="B505" s="120"/>
      <c r="C505" s="105"/>
      <c r="D505" s="259"/>
      <c r="E505" s="91"/>
      <c r="F505" s="165"/>
    </row>
    <row r="506" spans="1:6" x14ac:dyDescent="0.2">
      <c r="A506" s="110"/>
      <c r="B506" s="120"/>
      <c r="C506" s="105"/>
      <c r="D506" s="259"/>
      <c r="E506" s="91"/>
      <c r="F506" s="165"/>
    </row>
    <row r="507" spans="1:6" x14ac:dyDescent="0.2">
      <c r="A507" s="110"/>
      <c r="B507" s="120"/>
      <c r="C507" s="105"/>
      <c r="D507" s="259"/>
      <c r="E507" s="91"/>
      <c r="F507" s="165"/>
    </row>
    <row r="508" spans="1:6" x14ac:dyDescent="0.2">
      <c r="A508" s="3"/>
      <c r="B508" s="4" t="s">
        <v>421</v>
      </c>
      <c r="C508" s="5"/>
      <c r="D508" s="256"/>
      <c r="E508" s="6"/>
      <c r="F508" s="6"/>
    </row>
    <row r="509" spans="1:6" s="69" customFormat="1" x14ac:dyDescent="0.2">
      <c r="A509" s="1"/>
      <c r="B509" s="4" t="s">
        <v>38</v>
      </c>
      <c r="C509" s="2"/>
      <c r="D509" s="257"/>
      <c r="E509" s="7"/>
      <c r="F509" s="7"/>
    </row>
    <row r="510" spans="1:6" x14ac:dyDescent="0.2">
      <c r="A510" s="110"/>
      <c r="B510" s="125" t="s">
        <v>422</v>
      </c>
      <c r="C510" s="105"/>
      <c r="D510" s="265"/>
      <c r="E510" s="91"/>
      <c r="F510" s="165"/>
    </row>
    <row r="511" spans="1:6" x14ac:dyDescent="0.2">
      <c r="A511" s="110"/>
      <c r="B511" s="79" t="s">
        <v>423</v>
      </c>
      <c r="C511" s="105"/>
      <c r="D511" s="265"/>
      <c r="E511" s="91"/>
      <c r="F511" s="165"/>
    </row>
    <row r="512" spans="1:6" x14ac:dyDescent="0.2">
      <c r="A512" s="78">
        <v>10.1</v>
      </c>
      <c r="B512" s="83" t="s">
        <v>424</v>
      </c>
      <c r="C512" s="105"/>
      <c r="D512" s="265"/>
      <c r="E512" s="91"/>
      <c r="F512" s="165"/>
    </row>
    <row r="513" spans="1:6" x14ac:dyDescent="0.2">
      <c r="A513" s="110" t="s">
        <v>425</v>
      </c>
      <c r="B513" s="126" t="s">
        <v>41</v>
      </c>
      <c r="C513" s="105"/>
      <c r="D513" s="265"/>
      <c r="E513" s="91"/>
      <c r="F513" s="165"/>
    </row>
    <row r="514" spans="1:6" ht="63.75" x14ac:dyDescent="0.2">
      <c r="A514" s="110"/>
      <c r="B514" s="106" t="s">
        <v>426</v>
      </c>
      <c r="C514" s="105"/>
      <c r="D514" s="259"/>
      <c r="E514" s="91"/>
      <c r="F514" s="165"/>
    </row>
    <row r="515" spans="1:6" ht="25.5" x14ac:dyDescent="0.2">
      <c r="A515" s="110"/>
      <c r="B515" s="106" t="s">
        <v>427</v>
      </c>
      <c r="C515" s="105"/>
      <c r="D515" s="259"/>
      <c r="E515" s="82"/>
      <c r="F515" s="185"/>
    </row>
    <row r="516" spans="1:6" x14ac:dyDescent="0.2">
      <c r="A516" s="110"/>
      <c r="B516" s="106" t="s">
        <v>428</v>
      </c>
      <c r="C516" s="105"/>
      <c r="D516" s="259"/>
      <c r="E516" s="82"/>
      <c r="F516" s="185"/>
    </row>
    <row r="517" spans="1:6" x14ac:dyDescent="0.2">
      <c r="A517" s="110" t="s">
        <v>429</v>
      </c>
      <c r="B517" s="127" t="s">
        <v>430</v>
      </c>
      <c r="C517" s="105"/>
      <c r="D517" s="86"/>
      <c r="E517" s="91"/>
      <c r="F517" s="165"/>
    </row>
    <row r="518" spans="1:6" ht="25.5" x14ac:dyDescent="0.2">
      <c r="A518" s="128"/>
      <c r="B518" s="106" t="s">
        <v>431</v>
      </c>
      <c r="C518" s="105" t="s">
        <v>10</v>
      </c>
      <c r="D518" s="86">
        <v>1</v>
      </c>
      <c r="E518" s="91"/>
      <c r="F518" s="165"/>
    </row>
    <row r="519" spans="1:6" x14ac:dyDescent="0.2">
      <c r="A519" s="128"/>
      <c r="B519" s="106"/>
      <c r="C519" s="105"/>
      <c r="D519" s="86"/>
      <c r="E519" s="91"/>
      <c r="F519" s="165"/>
    </row>
    <row r="520" spans="1:6" x14ac:dyDescent="0.2">
      <c r="A520" s="110" t="s">
        <v>429</v>
      </c>
      <c r="B520" s="127" t="s">
        <v>432</v>
      </c>
      <c r="C520" s="105"/>
      <c r="D520" s="86"/>
      <c r="E520" s="91"/>
      <c r="F520" s="165"/>
    </row>
    <row r="521" spans="1:6" ht="25.5" x14ac:dyDescent="0.2">
      <c r="A521" s="128"/>
      <c r="B521" s="106" t="s">
        <v>431</v>
      </c>
      <c r="C521" s="105" t="s">
        <v>10</v>
      </c>
      <c r="D521" s="86">
        <v>1</v>
      </c>
      <c r="E521" s="91"/>
      <c r="F521" s="165"/>
    </row>
    <row r="522" spans="1:6" x14ac:dyDescent="0.2">
      <c r="A522" s="128"/>
      <c r="B522" s="106"/>
      <c r="C522" s="105"/>
      <c r="D522" s="86"/>
      <c r="E522" s="91"/>
      <c r="F522" s="165"/>
    </row>
    <row r="523" spans="1:6" x14ac:dyDescent="0.2">
      <c r="A523" s="110" t="s">
        <v>433</v>
      </c>
      <c r="B523" s="127" t="s">
        <v>434</v>
      </c>
      <c r="C523" s="105"/>
      <c r="D523" s="86"/>
      <c r="E523" s="91"/>
      <c r="F523" s="165"/>
    </row>
    <row r="524" spans="1:6" ht="29.25" customHeight="1" x14ac:dyDescent="0.2">
      <c r="A524" s="110"/>
      <c r="B524" s="106" t="s">
        <v>435</v>
      </c>
      <c r="C524" s="105"/>
      <c r="D524" s="86"/>
      <c r="E524" s="91"/>
      <c r="F524" s="165"/>
    </row>
    <row r="525" spans="1:6" x14ac:dyDescent="0.2">
      <c r="A525" s="94">
        <v>1</v>
      </c>
      <c r="B525" s="106" t="s">
        <v>436</v>
      </c>
      <c r="C525" s="105" t="s">
        <v>2</v>
      </c>
      <c r="D525" s="86">
        <v>3</v>
      </c>
      <c r="E525" s="82"/>
      <c r="F525" s="165"/>
    </row>
    <row r="526" spans="1:6" x14ac:dyDescent="0.2">
      <c r="A526" s="94">
        <v>2</v>
      </c>
      <c r="B526" s="106" t="s">
        <v>437</v>
      </c>
      <c r="C526" s="105" t="s">
        <v>2</v>
      </c>
      <c r="D526" s="86">
        <v>8</v>
      </c>
      <c r="E526" s="82"/>
      <c r="F526" s="165"/>
    </row>
    <row r="527" spans="1:6" x14ac:dyDescent="0.2">
      <c r="A527" s="94">
        <v>3</v>
      </c>
      <c r="B527" s="106" t="s">
        <v>438</v>
      </c>
      <c r="C527" s="105" t="s">
        <v>2</v>
      </c>
      <c r="D527" s="86">
        <v>8</v>
      </c>
      <c r="E527" s="82"/>
      <c r="F527" s="165"/>
    </row>
    <row r="528" spans="1:6" x14ac:dyDescent="0.2">
      <c r="A528" s="94">
        <v>4</v>
      </c>
      <c r="B528" s="106" t="s">
        <v>439</v>
      </c>
      <c r="C528" s="105" t="s">
        <v>2</v>
      </c>
      <c r="D528" s="86">
        <v>20</v>
      </c>
      <c r="E528" s="82"/>
      <c r="F528" s="165"/>
    </row>
    <row r="529" spans="1:6" x14ac:dyDescent="0.2">
      <c r="A529" s="94">
        <v>5</v>
      </c>
      <c r="B529" s="106" t="s">
        <v>440</v>
      </c>
      <c r="C529" s="105" t="s">
        <v>2</v>
      </c>
      <c r="D529" s="86">
        <v>3</v>
      </c>
      <c r="E529" s="82"/>
      <c r="F529" s="165"/>
    </row>
    <row r="530" spans="1:6" x14ac:dyDescent="0.2">
      <c r="A530" s="94">
        <v>6</v>
      </c>
      <c r="B530" s="106" t="s">
        <v>756</v>
      </c>
      <c r="C530" s="105" t="s">
        <v>36</v>
      </c>
      <c r="D530" s="86">
        <v>3.6</v>
      </c>
      <c r="E530" s="82"/>
      <c r="F530" s="165"/>
    </row>
    <row r="531" spans="1:6" x14ac:dyDescent="0.2">
      <c r="A531" s="110" t="s">
        <v>441</v>
      </c>
      <c r="B531" s="127" t="s">
        <v>442</v>
      </c>
      <c r="C531" s="105"/>
      <c r="D531" s="86"/>
      <c r="E531" s="91"/>
      <c r="F531" s="165"/>
    </row>
    <row r="532" spans="1:6" s="66" customFormat="1" ht="30" customHeight="1" x14ac:dyDescent="0.2">
      <c r="A532" s="107">
        <v>1</v>
      </c>
      <c r="B532" s="106" t="s">
        <v>476</v>
      </c>
      <c r="C532" s="82" t="s">
        <v>11</v>
      </c>
      <c r="D532" s="82">
        <v>1</v>
      </c>
      <c r="E532" s="82"/>
      <c r="F532" s="165"/>
    </row>
    <row r="533" spans="1:6" x14ac:dyDescent="0.2">
      <c r="A533" s="94"/>
      <c r="B533" s="106"/>
      <c r="C533" s="105"/>
      <c r="D533" s="86"/>
      <c r="E533" s="91"/>
      <c r="F533" s="165"/>
    </row>
    <row r="534" spans="1:6" x14ac:dyDescent="0.2">
      <c r="A534" s="78">
        <v>10.199999999999999</v>
      </c>
      <c r="B534" s="114" t="s">
        <v>443</v>
      </c>
      <c r="C534" s="105"/>
      <c r="D534" s="86"/>
      <c r="E534" s="91"/>
      <c r="F534" s="165"/>
    </row>
    <row r="535" spans="1:6" x14ac:dyDescent="0.2">
      <c r="A535" s="110" t="s">
        <v>444</v>
      </c>
      <c r="B535" s="127" t="s">
        <v>41</v>
      </c>
      <c r="C535" s="105"/>
      <c r="D535" s="86"/>
      <c r="E535" s="91"/>
      <c r="F535" s="165"/>
    </row>
    <row r="536" spans="1:6" ht="55.5" customHeight="1" x14ac:dyDescent="0.2">
      <c r="A536" s="110"/>
      <c r="B536" s="106" t="s">
        <v>445</v>
      </c>
      <c r="C536" s="105"/>
      <c r="D536" s="86"/>
      <c r="E536" s="91"/>
      <c r="F536" s="165"/>
    </row>
    <row r="537" spans="1:6" x14ac:dyDescent="0.2">
      <c r="A537" s="110"/>
      <c r="B537" s="106" t="s">
        <v>446</v>
      </c>
      <c r="C537" s="105"/>
      <c r="D537" s="86"/>
      <c r="E537" s="91"/>
      <c r="F537" s="165"/>
    </row>
    <row r="538" spans="1:6" x14ac:dyDescent="0.2">
      <c r="A538" s="110"/>
      <c r="B538" s="109"/>
      <c r="C538" s="105"/>
      <c r="D538" s="86"/>
      <c r="E538" s="91"/>
      <c r="F538" s="165"/>
    </row>
    <row r="539" spans="1:6" x14ac:dyDescent="0.2">
      <c r="A539" s="110" t="s">
        <v>447</v>
      </c>
      <c r="B539" s="127" t="s">
        <v>448</v>
      </c>
      <c r="C539" s="105"/>
      <c r="D539" s="86"/>
      <c r="E539" s="91"/>
      <c r="F539" s="165"/>
    </row>
    <row r="540" spans="1:6" ht="25.5" x14ac:dyDescent="0.2">
      <c r="A540" s="128"/>
      <c r="B540" s="106" t="s">
        <v>431</v>
      </c>
      <c r="C540" s="105" t="s">
        <v>10</v>
      </c>
      <c r="D540" s="86">
        <v>1</v>
      </c>
      <c r="E540" s="91"/>
      <c r="F540" s="165"/>
    </row>
    <row r="541" spans="1:6" x14ac:dyDescent="0.2">
      <c r="A541" s="110"/>
      <c r="B541" s="109"/>
      <c r="C541" s="105"/>
      <c r="D541" s="86"/>
      <c r="E541" s="91"/>
      <c r="F541" s="165"/>
    </row>
    <row r="542" spans="1:6" x14ac:dyDescent="0.2">
      <c r="A542" s="110" t="s">
        <v>449</v>
      </c>
      <c r="B542" s="129" t="s">
        <v>450</v>
      </c>
      <c r="C542" s="105"/>
      <c r="D542" s="86"/>
      <c r="E542" s="91"/>
      <c r="F542" s="165"/>
    </row>
    <row r="543" spans="1:6" s="66" customFormat="1" ht="25.5" x14ac:dyDescent="0.2">
      <c r="A543" s="107">
        <v>1</v>
      </c>
      <c r="B543" s="130" t="s">
        <v>451</v>
      </c>
      <c r="C543" s="82" t="s">
        <v>2</v>
      </c>
      <c r="D543" s="82">
        <v>1</v>
      </c>
      <c r="E543" s="82"/>
      <c r="F543" s="165"/>
    </row>
    <row r="544" spans="1:6" s="66" customFormat="1" x14ac:dyDescent="0.2">
      <c r="A544" s="107"/>
      <c r="B544" s="130"/>
      <c r="C544" s="82"/>
      <c r="D544" s="82"/>
      <c r="E544" s="82"/>
      <c r="F544" s="165"/>
    </row>
    <row r="545" spans="1:6" x14ac:dyDescent="0.2">
      <c r="A545" s="110" t="s">
        <v>701</v>
      </c>
      <c r="B545" s="129" t="s">
        <v>452</v>
      </c>
      <c r="C545" s="105"/>
      <c r="D545" s="86"/>
      <c r="E545" s="91"/>
      <c r="F545" s="165"/>
    </row>
    <row r="546" spans="1:6" ht="29.25" customHeight="1" x14ac:dyDescent="0.2">
      <c r="A546" s="107">
        <v>2</v>
      </c>
      <c r="B546" s="130" t="s">
        <v>453</v>
      </c>
      <c r="C546" s="82" t="s">
        <v>2</v>
      </c>
      <c r="D546" s="82">
        <v>1</v>
      </c>
      <c r="E546" s="91"/>
      <c r="F546" s="165"/>
    </row>
    <row r="547" spans="1:6" x14ac:dyDescent="0.2">
      <c r="A547" s="107"/>
      <c r="B547" s="130"/>
      <c r="C547" s="82"/>
      <c r="D547" s="82"/>
      <c r="E547" s="91"/>
      <c r="F547" s="165"/>
    </row>
    <row r="548" spans="1:6" x14ac:dyDescent="0.2">
      <c r="A548" s="110" t="s">
        <v>701</v>
      </c>
      <c r="B548" s="129" t="s">
        <v>454</v>
      </c>
      <c r="C548" s="105"/>
      <c r="D548" s="86"/>
      <c r="E548" s="91"/>
      <c r="F548" s="165"/>
    </row>
    <row r="549" spans="1:6" ht="38.25" x14ac:dyDescent="0.2">
      <c r="A549" s="107">
        <v>3</v>
      </c>
      <c r="B549" s="130" t="s">
        <v>455</v>
      </c>
      <c r="C549" s="82" t="s">
        <v>2</v>
      </c>
      <c r="D549" s="82">
        <v>1</v>
      </c>
      <c r="E549" s="91"/>
      <c r="F549" s="165"/>
    </row>
    <row r="550" spans="1:6" x14ac:dyDescent="0.2">
      <c r="A550" s="94"/>
      <c r="B550" s="109"/>
      <c r="C550" s="105"/>
      <c r="D550" s="86"/>
      <c r="E550" s="91"/>
      <c r="F550" s="165"/>
    </row>
    <row r="551" spans="1:6" x14ac:dyDescent="0.2">
      <c r="A551" s="3"/>
      <c r="B551" s="4" t="s">
        <v>456</v>
      </c>
      <c r="C551" s="5"/>
      <c r="D551" s="256"/>
      <c r="E551" s="6"/>
      <c r="F551" s="6"/>
    </row>
    <row r="552" spans="1:6" s="69" customFormat="1" x14ac:dyDescent="0.2">
      <c r="A552" s="1"/>
      <c r="B552" s="4" t="s">
        <v>130</v>
      </c>
      <c r="C552" s="2"/>
      <c r="D552" s="257"/>
      <c r="E552" s="7"/>
      <c r="F552" s="7"/>
    </row>
    <row r="553" spans="1:6" x14ac:dyDescent="0.2">
      <c r="A553" s="110"/>
      <c r="B553" s="79" t="s">
        <v>131</v>
      </c>
      <c r="C553" s="105"/>
      <c r="D553" s="265"/>
      <c r="E553" s="91"/>
      <c r="F553" s="165"/>
    </row>
    <row r="554" spans="1:6" x14ac:dyDescent="0.2">
      <c r="A554" s="110"/>
      <c r="B554" s="131" t="s">
        <v>95</v>
      </c>
      <c r="C554" s="105"/>
      <c r="D554" s="265"/>
      <c r="E554" s="91"/>
      <c r="F554" s="165"/>
    </row>
    <row r="555" spans="1:6" x14ac:dyDescent="0.2">
      <c r="A555" s="110"/>
      <c r="B555" s="109"/>
      <c r="C555" s="105"/>
      <c r="D555" s="265"/>
      <c r="E555" s="91"/>
      <c r="F555" s="165"/>
    </row>
    <row r="556" spans="1:6" x14ac:dyDescent="0.2">
      <c r="A556" s="78">
        <v>11.1</v>
      </c>
      <c r="B556" s="114" t="s">
        <v>41</v>
      </c>
      <c r="C556" s="105"/>
      <c r="D556" s="265"/>
      <c r="E556" s="91"/>
      <c r="F556" s="165"/>
    </row>
    <row r="557" spans="1:6" ht="40.5" customHeight="1" x14ac:dyDescent="0.2">
      <c r="A557" s="110"/>
      <c r="B557" s="106" t="s">
        <v>96</v>
      </c>
      <c r="C557" s="105"/>
      <c r="D557" s="259"/>
      <c r="E557" s="82"/>
      <c r="F557" s="185"/>
    </row>
    <row r="558" spans="1:6" ht="51" x14ac:dyDescent="0.2">
      <c r="A558" s="110"/>
      <c r="B558" s="106" t="s">
        <v>457</v>
      </c>
      <c r="C558" s="105"/>
      <c r="D558" s="259"/>
      <c r="E558" s="82"/>
      <c r="F558" s="185"/>
    </row>
    <row r="559" spans="1:6" ht="28.5" customHeight="1" x14ac:dyDescent="0.2">
      <c r="A559" s="110"/>
      <c r="B559" s="106" t="s">
        <v>98</v>
      </c>
      <c r="C559" s="105"/>
      <c r="D559" s="259"/>
      <c r="E559" s="82"/>
      <c r="F559" s="165"/>
    </row>
    <row r="560" spans="1:6" ht="38.25" x14ac:dyDescent="0.2">
      <c r="A560" s="110"/>
      <c r="B560" s="106" t="s">
        <v>99</v>
      </c>
      <c r="C560" s="105"/>
      <c r="D560" s="86"/>
      <c r="E560" s="82"/>
      <c r="F560" s="165"/>
    </row>
    <row r="561" spans="1:6" ht="12.75" customHeight="1" x14ac:dyDescent="0.2">
      <c r="A561" s="110"/>
      <c r="B561" s="106" t="s">
        <v>100</v>
      </c>
      <c r="C561" s="105"/>
      <c r="D561" s="86"/>
      <c r="E561" s="82"/>
      <c r="F561" s="165"/>
    </row>
    <row r="562" spans="1:6" x14ac:dyDescent="0.2">
      <c r="A562" s="110"/>
      <c r="B562" s="106"/>
      <c r="C562" s="105"/>
      <c r="D562" s="86"/>
      <c r="E562" s="91"/>
      <c r="F562" s="165"/>
    </row>
    <row r="563" spans="1:6" x14ac:dyDescent="0.2">
      <c r="A563" s="78">
        <v>11.2</v>
      </c>
      <c r="B563" s="114" t="s">
        <v>101</v>
      </c>
      <c r="C563" s="105"/>
      <c r="D563" s="86"/>
      <c r="E563" s="82"/>
      <c r="F563" s="165"/>
    </row>
    <row r="564" spans="1:6" x14ac:dyDescent="0.2">
      <c r="A564" s="128" t="s">
        <v>654</v>
      </c>
      <c r="B564" s="106" t="s">
        <v>32</v>
      </c>
      <c r="C564" s="105" t="s">
        <v>2</v>
      </c>
      <c r="D564" s="86">
        <v>1</v>
      </c>
      <c r="E564" s="82"/>
      <c r="F564" s="165"/>
    </row>
    <row r="565" spans="1:6" x14ac:dyDescent="0.2">
      <c r="A565" s="110"/>
      <c r="B565" s="106"/>
      <c r="C565" s="105"/>
      <c r="D565" s="86"/>
      <c r="E565" s="91"/>
      <c r="F565" s="165"/>
    </row>
    <row r="566" spans="1:6" x14ac:dyDescent="0.2">
      <c r="A566" s="78">
        <v>11.3</v>
      </c>
      <c r="B566" s="114" t="s">
        <v>105</v>
      </c>
      <c r="C566" s="105"/>
      <c r="D566" s="86"/>
      <c r="E566" s="91"/>
      <c r="F566" s="165"/>
    </row>
    <row r="567" spans="1:6" ht="38.25" x14ac:dyDescent="0.2">
      <c r="A567" s="128"/>
      <c r="B567" s="132" t="s">
        <v>33</v>
      </c>
      <c r="C567" s="105"/>
      <c r="D567" s="86"/>
      <c r="E567" s="82"/>
      <c r="F567" s="165"/>
    </row>
    <row r="568" spans="1:6" x14ac:dyDescent="0.2">
      <c r="A568" s="128" t="s">
        <v>655</v>
      </c>
      <c r="B568" s="106" t="s">
        <v>106</v>
      </c>
      <c r="C568" s="105" t="s">
        <v>10</v>
      </c>
      <c r="D568" s="86">
        <v>1</v>
      </c>
      <c r="E568" s="82"/>
      <c r="F568" s="165"/>
    </row>
    <row r="569" spans="1:6" x14ac:dyDescent="0.2">
      <c r="A569" s="128" t="s">
        <v>656</v>
      </c>
      <c r="B569" s="106" t="s">
        <v>107</v>
      </c>
      <c r="C569" s="105" t="s">
        <v>10</v>
      </c>
      <c r="D569" s="86">
        <v>1</v>
      </c>
      <c r="E569" s="82"/>
      <c r="F569" s="165"/>
    </row>
    <row r="570" spans="1:6" x14ac:dyDescent="0.2">
      <c r="A570" s="128"/>
      <c r="B570" s="106"/>
      <c r="C570" s="105"/>
      <c r="D570" s="86"/>
      <c r="E570" s="82"/>
      <c r="F570" s="165"/>
    </row>
    <row r="571" spans="1:6" x14ac:dyDescent="0.2">
      <c r="A571" s="78">
        <v>11.4</v>
      </c>
      <c r="B571" s="114" t="s">
        <v>109</v>
      </c>
      <c r="C571" s="105"/>
      <c r="D571" s="86"/>
      <c r="E571" s="82"/>
      <c r="F571" s="165"/>
    </row>
    <row r="572" spans="1:6" x14ac:dyDescent="0.2">
      <c r="A572" s="128" t="s">
        <v>657</v>
      </c>
      <c r="B572" s="106" t="s">
        <v>479</v>
      </c>
      <c r="C572" s="105" t="s">
        <v>2</v>
      </c>
      <c r="D572" s="86">
        <v>5</v>
      </c>
      <c r="E572" s="82"/>
      <c r="F572" s="165"/>
    </row>
    <row r="573" spans="1:6" x14ac:dyDescent="0.2">
      <c r="A573" s="128" t="s">
        <v>658</v>
      </c>
      <c r="B573" s="106" t="s">
        <v>478</v>
      </c>
      <c r="C573" s="105" t="s">
        <v>2</v>
      </c>
      <c r="D573" s="86">
        <v>4</v>
      </c>
      <c r="E573" s="82"/>
      <c r="F573" s="165"/>
    </row>
    <row r="574" spans="1:6" x14ac:dyDescent="0.2">
      <c r="A574" s="128" t="s">
        <v>702</v>
      </c>
      <c r="B574" s="106" t="s">
        <v>477</v>
      </c>
      <c r="C574" s="105" t="s">
        <v>2</v>
      </c>
      <c r="D574" s="86">
        <v>1</v>
      </c>
      <c r="E574" s="82"/>
      <c r="F574" s="165"/>
    </row>
    <row r="575" spans="1:6" x14ac:dyDescent="0.2">
      <c r="A575" s="110"/>
      <c r="B575" s="106"/>
      <c r="C575" s="105"/>
      <c r="D575" s="86"/>
      <c r="E575" s="91"/>
      <c r="F575" s="165"/>
    </row>
    <row r="576" spans="1:6" x14ac:dyDescent="0.2">
      <c r="A576" s="78">
        <v>11.5</v>
      </c>
      <c r="B576" s="114" t="s">
        <v>111</v>
      </c>
      <c r="C576" s="133"/>
      <c r="D576" s="86"/>
      <c r="E576" s="91"/>
      <c r="F576" s="165"/>
    </row>
    <row r="577" spans="1:6" x14ac:dyDescent="0.2">
      <c r="A577" s="128" t="s">
        <v>659</v>
      </c>
      <c r="B577" s="106" t="s">
        <v>113</v>
      </c>
      <c r="C577" s="105" t="s">
        <v>2</v>
      </c>
      <c r="D577" s="86">
        <v>2</v>
      </c>
      <c r="E577" s="82"/>
      <c r="F577" s="165"/>
    </row>
    <row r="578" spans="1:6" x14ac:dyDescent="0.2">
      <c r="A578" s="128"/>
      <c r="B578" s="106"/>
      <c r="C578" s="105"/>
      <c r="D578" s="86"/>
      <c r="E578" s="82"/>
      <c r="F578" s="165"/>
    </row>
    <row r="579" spans="1:6" x14ac:dyDescent="0.2">
      <c r="A579" s="78">
        <v>11.6</v>
      </c>
      <c r="B579" s="114" t="s">
        <v>114</v>
      </c>
      <c r="C579" s="133"/>
      <c r="D579" s="86"/>
      <c r="E579" s="91"/>
      <c r="F579" s="165"/>
    </row>
    <row r="580" spans="1:6" x14ac:dyDescent="0.2">
      <c r="A580" s="128" t="s">
        <v>661</v>
      </c>
      <c r="B580" s="106" t="s">
        <v>458</v>
      </c>
      <c r="C580" s="105" t="s">
        <v>2</v>
      </c>
      <c r="D580" s="86">
        <v>10</v>
      </c>
      <c r="E580" s="82"/>
      <c r="F580" s="165"/>
    </row>
    <row r="581" spans="1:6" x14ac:dyDescent="0.2">
      <c r="A581" s="128"/>
      <c r="B581" s="106"/>
      <c r="C581" s="105"/>
      <c r="D581" s="86"/>
      <c r="E581" s="82"/>
      <c r="F581" s="165"/>
    </row>
    <row r="582" spans="1:6" x14ac:dyDescent="0.2">
      <c r="A582" s="128"/>
      <c r="B582" s="106"/>
      <c r="C582" s="105"/>
      <c r="D582" s="86"/>
      <c r="E582" s="82"/>
      <c r="F582" s="165"/>
    </row>
    <row r="583" spans="1:6" x14ac:dyDescent="0.2">
      <c r="A583" s="128"/>
      <c r="B583" s="106"/>
      <c r="C583" s="105"/>
      <c r="D583" s="86"/>
      <c r="E583" s="82"/>
      <c r="F583" s="165"/>
    </row>
    <row r="584" spans="1:6" x14ac:dyDescent="0.2">
      <c r="A584" s="128"/>
      <c r="B584" s="106"/>
      <c r="C584" s="105"/>
      <c r="D584" s="86"/>
      <c r="E584" s="82"/>
      <c r="F584" s="165"/>
    </row>
    <row r="585" spans="1:6" x14ac:dyDescent="0.2">
      <c r="A585" s="128"/>
      <c r="B585" s="106"/>
      <c r="C585" s="105"/>
      <c r="D585" s="86"/>
      <c r="E585" s="82"/>
      <c r="F585" s="165"/>
    </row>
    <row r="586" spans="1:6" x14ac:dyDescent="0.2">
      <c r="A586" s="128"/>
      <c r="B586" s="106"/>
      <c r="C586" s="105"/>
      <c r="D586" s="86"/>
      <c r="E586" s="82"/>
      <c r="F586" s="165"/>
    </row>
    <row r="587" spans="1:6" x14ac:dyDescent="0.2">
      <c r="A587" s="128"/>
      <c r="B587" s="106"/>
      <c r="C587" s="105"/>
      <c r="D587" s="86"/>
      <c r="E587" s="82"/>
      <c r="F587" s="165"/>
    </row>
    <row r="588" spans="1:6" x14ac:dyDescent="0.2">
      <c r="A588" s="128"/>
      <c r="B588" s="106"/>
      <c r="C588" s="105"/>
      <c r="D588" s="86"/>
      <c r="E588" s="82"/>
      <c r="F588" s="165"/>
    </row>
    <row r="589" spans="1:6" x14ac:dyDescent="0.2">
      <c r="A589" s="128"/>
      <c r="B589" s="106"/>
      <c r="C589" s="105"/>
      <c r="D589" s="259"/>
      <c r="E589" s="82"/>
      <c r="F589" s="165"/>
    </row>
    <row r="590" spans="1:6" x14ac:dyDescent="0.2">
      <c r="A590" s="128"/>
      <c r="B590" s="106"/>
      <c r="C590" s="105"/>
      <c r="D590" s="259"/>
      <c r="E590" s="82"/>
      <c r="F590" s="165"/>
    </row>
    <row r="591" spans="1:6" x14ac:dyDescent="0.2">
      <c r="A591" s="128"/>
      <c r="B591" s="106"/>
      <c r="C591" s="105"/>
      <c r="D591" s="259"/>
      <c r="E591" s="82"/>
      <c r="F591" s="165"/>
    </row>
    <row r="592" spans="1:6" x14ac:dyDescent="0.2">
      <c r="A592" s="128"/>
      <c r="B592" s="106"/>
      <c r="C592" s="105"/>
      <c r="D592" s="259"/>
      <c r="E592" s="82"/>
      <c r="F592" s="165"/>
    </row>
    <row r="593" spans="1:6" x14ac:dyDescent="0.2">
      <c r="A593" s="128"/>
      <c r="B593" s="106"/>
      <c r="C593" s="105"/>
      <c r="D593" s="259"/>
      <c r="E593" s="82"/>
      <c r="F593" s="165"/>
    </row>
    <row r="594" spans="1:6" x14ac:dyDescent="0.2">
      <c r="A594" s="128"/>
      <c r="B594" s="106"/>
      <c r="C594" s="105"/>
      <c r="D594" s="259"/>
      <c r="E594" s="82"/>
      <c r="F594" s="165"/>
    </row>
    <row r="595" spans="1:6" x14ac:dyDescent="0.2">
      <c r="A595" s="128"/>
      <c r="B595" s="106"/>
      <c r="C595" s="105"/>
      <c r="D595" s="259"/>
      <c r="E595" s="82"/>
      <c r="F595" s="165"/>
    </row>
    <row r="596" spans="1:6" x14ac:dyDescent="0.2">
      <c r="A596" s="128"/>
      <c r="B596" s="106"/>
      <c r="C596" s="105"/>
      <c r="D596" s="259"/>
      <c r="E596" s="82"/>
      <c r="F596" s="165"/>
    </row>
    <row r="597" spans="1:6" x14ac:dyDescent="0.2">
      <c r="A597" s="128"/>
      <c r="B597" s="106"/>
      <c r="C597" s="105"/>
      <c r="D597" s="259"/>
      <c r="E597" s="82"/>
      <c r="F597" s="165"/>
    </row>
    <row r="598" spans="1:6" x14ac:dyDescent="0.2">
      <c r="A598" s="128"/>
      <c r="B598" s="106"/>
      <c r="C598" s="105"/>
      <c r="D598" s="259"/>
      <c r="E598" s="82"/>
      <c r="F598" s="165"/>
    </row>
    <row r="599" spans="1:6" x14ac:dyDescent="0.2">
      <c r="A599" s="128"/>
      <c r="B599" s="106"/>
      <c r="C599" s="105"/>
      <c r="D599" s="259"/>
      <c r="E599" s="82"/>
      <c r="F599" s="165"/>
    </row>
    <row r="600" spans="1:6" x14ac:dyDescent="0.2">
      <c r="A600" s="128"/>
      <c r="B600" s="106"/>
      <c r="C600" s="105"/>
      <c r="D600" s="259"/>
      <c r="E600" s="82"/>
      <c r="F600" s="165"/>
    </row>
    <row r="601" spans="1:6" x14ac:dyDescent="0.2">
      <c r="A601" s="128"/>
      <c r="B601" s="106"/>
      <c r="C601" s="105"/>
      <c r="D601" s="259"/>
      <c r="E601" s="91"/>
      <c r="F601" s="165"/>
    </row>
    <row r="602" spans="1:6" x14ac:dyDescent="0.2">
      <c r="A602" s="3"/>
      <c r="B602" s="4" t="s">
        <v>218</v>
      </c>
      <c r="C602" s="5"/>
      <c r="D602" s="256"/>
      <c r="E602" s="6"/>
      <c r="F602" s="6"/>
    </row>
    <row r="603" spans="1:6" s="69" customFormat="1" x14ac:dyDescent="0.2">
      <c r="A603" s="1"/>
      <c r="B603" s="4" t="s">
        <v>132</v>
      </c>
      <c r="C603" s="2"/>
      <c r="D603" s="257"/>
      <c r="E603" s="7"/>
      <c r="F603" s="7"/>
    </row>
    <row r="604" spans="1:6" x14ac:dyDescent="0.2">
      <c r="A604" s="110"/>
      <c r="B604" s="125" t="s">
        <v>222</v>
      </c>
      <c r="C604" s="133"/>
      <c r="D604" s="259"/>
      <c r="E604" s="134"/>
      <c r="F604" s="235"/>
    </row>
    <row r="605" spans="1:6" x14ac:dyDescent="0.2">
      <c r="A605" s="110"/>
      <c r="B605" s="79" t="s">
        <v>124</v>
      </c>
      <c r="C605" s="133"/>
      <c r="D605" s="259"/>
      <c r="E605" s="134"/>
      <c r="F605" s="235"/>
    </row>
    <row r="606" spans="1:6" s="71" customFormat="1" x14ac:dyDescent="0.2">
      <c r="A606" s="135"/>
      <c r="B606" s="136"/>
      <c r="C606" s="133"/>
      <c r="D606" s="259"/>
      <c r="E606" s="134"/>
      <c r="F606" s="235"/>
    </row>
    <row r="607" spans="1:6" ht="25.5" x14ac:dyDescent="0.2">
      <c r="A607" s="110"/>
      <c r="B607" s="106" t="s">
        <v>125</v>
      </c>
      <c r="C607" s="133"/>
      <c r="D607" s="259"/>
      <c r="E607" s="134"/>
      <c r="F607" s="235"/>
    </row>
    <row r="608" spans="1:6" x14ac:dyDescent="0.2">
      <c r="A608" s="110"/>
      <c r="B608" s="106"/>
      <c r="C608" s="133"/>
      <c r="D608" s="259"/>
      <c r="E608" s="134"/>
      <c r="F608" s="235"/>
    </row>
    <row r="609" spans="1:6" x14ac:dyDescent="0.2">
      <c r="A609" s="78">
        <v>12.1</v>
      </c>
      <c r="B609" s="114" t="s">
        <v>126</v>
      </c>
      <c r="C609" s="133"/>
      <c r="D609" s="259"/>
      <c r="E609" s="134"/>
      <c r="F609" s="235"/>
    </row>
    <row r="610" spans="1:6" x14ac:dyDescent="0.2">
      <c r="A610" s="128">
        <v>1</v>
      </c>
      <c r="B610" s="106" t="s">
        <v>370</v>
      </c>
      <c r="C610" s="133"/>
      <c r="D610" s="259"/>
      <c r="E610" s="134"/>
      <c r="F610" s="235"/>
    </row>
    <row r="611" spans="1:6" x14ac:dyDescent="0.2">
      <c r="A611" s="128">
        <v>2</v>
      </c>
      <c r="B611" s="106" t="s">
        <v>371</v>
      </c>
      <c r="C611" s="133"/>
      <c r="D611" s="259"/>
      <c r="E611" s="134"/>
      <c r="F611" s="235"/>
    </row>
    <row r="612" spans="1:6" x14ac:dyDescent="0.2">
      <c r="A612" s="128">
        <v>3</v>
      </c>
      <c r="B612" s="106" t="s">
        <v>372</v>
      </c>
      <c r="C612" s="133"/>
      <c r="D612" s="259"/>
      <c r="E612" s="134"/>
      <c r="F612" s="235"/>
    </row>
    <row r="613" spans="1:6" x14ac:dyDescent="0.2">
      <c r="A613" s="128">
        <v>4</v>
      </c>
      <c r="B613" s="106" t="s">
        <v>459</v>
      </c>
      <c r="C613" s="133"/>
      <c r="D613" s="259"/>
      <c r="E613" s="134"/>
      <c r="F613" s="235"/>
    </row>
    <row r="614" spans="1:6" x14ac:dyDescent="0.2">
      <c r="A614" s="128">
        <v>5</v>
      </c>
      <c r="B614" s="106" t="s">
        <v>460</v>
      </c>
      <c r="C614" s="133"/>
      <c r="D614" s="259"/>
      <c r="E614" s="134"/>
      <c r="F614" s="235"/>
    </row>
    <row r="615" spans="1:6" x14ac:dyDescent="0.2">
      <c r="A615" s="128">
        <v>6</v>
      </c>
      <c r="B615" s="106" t="s">
        <v>461</v>
      </c>
      <c r="C615" s="133"/>
      <c r="D615" s="259"/>
      <c r="E615" s="134"/>
      <c r="F615" s="235"/>
    </row>
    <row r="616" spans="1:6" x14ac:dyDescent="0.2">
      <c r="A616" s="128">
        <v>7</v>
      </c>
      <c r="B616" s="106" t="s">
        <v>376</v>
      </c>
      <c r="C616" s="133"/>
      <c r="D616" s="259"/>
      <c r="E616" s="134"/>
      <c r="F616" s="235"/>
    </row>
    <row r="617" spans="1:6" x14ac:dyDescent="0.2">
      <c r="A617" s="128">
        <v>8</v>
      </c>
      <c r="B617" s="106" t="s">
        <v>462</v>
      </c>
      <c r="C617" s="133"/>
      <c r="D617" s="259"/>
      <c r="E617" s="134"/>
      <c r="F617" s="235"/>
    </row>
    <row r="618" spans="1:6" x14ac:dyDescent="0.2">
      <c r="A618" s="128">
        <v>9</v>
      </c>
      <c r="B618" s="106" t="s">
        <v>463</v>
      </c>
      <c r="C618" s="133"/>
      <c r="D618" s="259"/>
      <c r="E618" s="134"/>
      <c r="F618" s="235"/>
    </row>
    <row r="619" spans="1:6" x14ac:dyDescent="0.2">
      <c r="A619" s="128">
        <v>10</v>
      </c>
      <c r="B619" s="106" t="s">
        <v>464</v>
      </c>
      <c r="C619" s="133"/>
      <c r="D619" s="259"/>
      <c r="E619" s="134"/>
      <c r="F619" s="235"/>
    </row>
    <row r="620" spans="1:6" x14ac:dyDescent="0.2">
      <c r="A620" s="128">
        <v>11</v>
      </c>
      <c r="B620" s="106" t="s">
        <v>465</v>
      </c>
      <c r="C620" s="133"/>
      <c r="D620" s="259"/>
      <c r="E620" s="134"/>
      <c r="F620" s="235"/>
    </row>
    <row r="621" spans="1:6" x14ac:dyDescent="0.2">
      <c r="A621" s="128"/>
      <c r="B621" s="106"/>
      <c r="C621" s="133"/>
      <c r="D621" s="259"/>
      <c r="E621" s="134"/>
      <c r="F621" s="165"/>
    </row>
    <row r="622" spans="1:6" x14ac:dyDescent="0.2">
      <c r="A622" s="137"/>
      <c r="B622" s="114" t="s">
        <v>127</v>
      </c>
      <c r="C622" s="133"/>
      <c r="D622" s="259"/>
      <c r="E622" s="134"/>
      <c r="F622" s="165"/>
    </row>
    <row r="623" spans="1:6" x14ac:dyDescent="0.2">
      <c r="A623" s="110"/>
      <c r="B623" s="120"/>
      <c r="C623" s="133"/>
      <c r="D623" s="259"/>
      <c r="E623" s="134"/>
      <c r="F623" s="165"/>
    </row>
    <row r="624" spans="1:6" x14ac:dyDescent="0.2">
      <c r="A624" s="78">
        <v>12.2</v>
      </c>
      <c r="B624" s="114" t="s">
        <v>128</v>
      </c>
      <c r="C624" s="133"/>
      <c r="D624" s="259"/>
      <c r="E624" s="134"/>
      <c r="F624" s="165"/>
    </row>
    <row r="625" spans="1:6" x14ac:dyDescent="0.2">
      <c r="A625" s="128">
        <v>1</v>
      </c>
      <c r="B625" s="106" t="s">
        <v>370</v>
      </c>
      <c r="C625" s="133"/>
      <c r="D625" s="259"/>
      <c r="E625" s="134"/>
      <c r="F625" s="235"/>
    </row>
    <row r="626" spans="1:6" x14ac:dyDescent="0.2">
      <c r="A626" s="128">
        <v>2</v>
      </c>
      <c r="B626" s="106" t="s">
        <v>371</v>
      </c>
      <c r="C626" s="133"/>
      <c r="D626" s="259"/>
      <c r="E626" s="134"/>
      <c r="F626" s="235"/>
    </row>
    <row r="627" spans="1:6" x14ac:dyDescent="0.2">
      <c r="A627" s="128">
        <v>3</v>
      </c>
      <c r="B627" s="106" t="s">
        <v>372</v>
      </c>
      <c r="C627" s="133"/>
      <c r="D627" s="259"/>
      <c r="E627" s="134"/>
      <c r="F627" s="235"/>
    </row>
    <row r="628" spans="1:6" x14ac:dyDescent="0.2">
      <c r="A628" s="128">
        <v>4</v>
      </c>
      <c r="B628" s="106" t="s">
        <v>459</v>
      </c>
      <c r="C628" s="133"/>
      <c r="D628" s="259"/>
      <c r="E628" s="134"/>
      <c r="F628" s="235"/>
    </row>
    <row r="629" spans="1:6" x14ac:dyDescent="0.2">
      <c r="A629" s="128">
        <v>5</v>
      </c>
      <c r="B629" s="106" t="s">
        <v>460</v>
      </c>
      <c r="C629" s="133"/>
      <c r="D629" s="259"/>
      <c r="E629" s="134"/>
      <c r="F629" s="235"/>
    </row>
    <row r="630" spans="1:6" x14ac:dyDescent="0.2">
      <c r="A630" s="128">
        <v>6</v>
      </c>
      <c r="B630" s="106" t="s">
        <v>461</v>
      </c>
      <c r="C630" s="133"/>
      <c r="D630" s="259"/>
      <c r="E630" s="134"/>
      <c r="F630" s="235"/>
    </row>
    <row r="631" spans="1:6" x14ac:dyDescent="0.2">
      <c r="A631" s="128">
        <v>7</v>
      </c>
      <c r="B631" s="106" t="s">
        <v>376</v>
      </c>
      <c r="C631" s="133"/>
      <c r="D631" s="259"/>
      <c r="E631" s="134"/>
      <c r="F631" s="235"/>
    </row>
    <row r="632" spans="1:6" x14ac:dyDescent="0.2">
      <c r="A632" s="128">
        <v>8</v>
      </c>
      <c r="B632" s="106" t="s">
        <v>462</v>
      </c>
      <c r="C632" s="133"/>
      <c r="D632" s="259"/>
      <c r="E632" s="134"/>
      <c r="F632" s="235"/>
    </row>
    <row r="633" spans="1:6" x14ac:dyDescent="0.2">
      <c r="A633" s="128">
        <v>9</v>
      </c>
      <c r="B633" s="106" t="s">
        <v>463</v>
      </c>
      <c r="C633" s="133"/>
      <c r="D633" s="259"/>
      <c r="E633" s="134"/>
      <c r="F633" s="235"/>
    </row>
    <row r="634" spans="1:6" x14ac:dyDescent="0.2">
      <c r="A634" s="128">
        <v>10</v>
      </c>
      <c r="B634" s="106" t="s">
        <v>464</v>
      </c>
      <c r="C634" s="133"/>
      <c r="D634" s="259"/>
      <c r="E634" s="134"/>
      <c r="F634" s="235"/>
    </row>
    <row r="635" spans="1:6" x14ac:dyDescent="0.2">
      <c r="A635" s="128">
        <v>11</v>
      </c>
      <c r="B635" s="106" t="s">
        <v>465</v>
      </c>
      <c r="C635" s="133"/>
      <c r="D635" s="259"/>
      <c r="E635" s="134"/>
      <c r="F635" s="235"/>
    </row>
    <row r="636" spans="1:6" x14ac:dyDescent="0.2">
      <c r="A636" s="128"/>
      <c r="B636" s="106"/>
      <c r="C636" s="133"/>
      <c r="D636" s="259"/>
      <c r="E636" s="134"/>
      <c r="F636" s="235"/>
    </row>
    <row r="637" spans="1:6" x14ac:dyDescent="0.2">
      <c r="A637" s="137"/>
      <c r="B637" s="114" t="s">
        <v>129</v>
      </c>
      <c r="C637" s="133"/>
      <c r="D637" s="259"/>
      <c r="E637" s="134"/>
      <c r="F637" s="235"/>
    </row>
    <row r="638" spans="1:6" x14ac:dyDescent="0.2">
      <c r="A638" s="137"/>
      <c r="B638" s="114"/>
      <c r="C638" s="133"/>
      <c r="D638" s="259"/>
      <c r="E638" s="134"/>
      <c r="F638" s="235"/>
    </row>
    <row r="639" spans="1:6" x14ac:dyDescent="0.2">
      <c r="A639" s="137"/>
      <c r="B639" s="114"/>
      <c r="C639" s="133"/>
      <c r="D639" s="259"/>
      <c r="E639" s="134"/>
      <c r="F639" s="235"/>
    </row>
    <row r="640" spans="1:6" x14ac:dyDescent="0.2">
      <c r="A640" s="137"/>
      <c r="B640" s="114"/>
      <c r="C640" s="133"/>
      <c r="D640" s="259"/>
      <c r="E640" s="134"/>
      <c r="F640" s="235"/>
    </row>
    <row r="641" spans="1:6" x14ac:dyDescent="0.2">
      <c r="A641" s="137"/>
      <c r="B641" s="114"/>
      <c r="C641" s="133"/>
      <c r="D641" s="259"/>
      <c r="E641" s="134"/>
      <c r="F641" s="235"/>
    </row>
    <row r="642" spans="1:6" x14ac:dyDescent="0.2">
      <c r="A642" s="137"/>
      <c r="B642" s="114"/>
      <c r="C642" s="133"/>
      <c r="D642" s="259"/>
      <c r="E642" s="134"/>
      <c r="F642" s="235"/>
    </row>
    <row r="643" spans="1:6" x14ac:dyDescent="0.2">
      <c r="A643" s="137"/>
      <c r="B643" s="114"/>
      <c r="C643" s="133"/>
      <c r="D643" s="259"/>
      <c r="E643" s="134"/>
      <c r="F643" s="235"/>
    </row>
    <row r="644" spans="1:6" x14ac:dyDescent="0.2">
      <c r="A644" s="137"/>
      <c r="B644" s="114"/>
      <c r="C644" s="133"/>
      <c r="D644" s="259"/>
      <c r="E644" s="134"/>
      <c r="F644" s="235"/>
    </row>
    <row r="645" spans="1:6" x14ac:dyDescent="0.2">
      <c r="A645" s="137"/>
      <c r="B645" s="114"/>
      <c r="C645" s="133"/>
      <c r="D645" s="259"/>
      <c r="E645" s="134"/>
      <c r="F645" s="235"/>
    </row>
    <row r="646" spans="1:6" x14ac:dyDescent="0.2">
      <c r="A646" s="137"/>
      <c r="B646" s="114"/>
      <c r="C646" s="133"/>
      <c r="D646" s="259"/>
      <c r="E646" s="134"/>
      <c r="F646" s="235"/>
    </row>
    <row r="647" spans="1:6" x14ac:dyDescent="0.2">
      <c r="A647" s="137"/>
      <c r="B647" s="114"/>
      <c r="C647" s="133"/>
      <c r="D647" s="259"/>
      <c r="E647" s="134"/>
      <c r="F647" s="235"/>
    </row>
    <row r="648" spans="1:6" x14ac:dyDescent="0.2">
      <c r="A648" s="137"/>
      <c r="B648" s="114"/>
      <c r="C648" s="133"/>
      <c r="D648" s="259"/>
      <c r="E648" s="134"/>
      <c r="F648" s="235"/>
    </row>
    <row r="649" spans="1:6" x14ac:dyDescent="0.2">
      <c r="A649" s="137"/>
      <c r="B649" s="114"/>
      <c r="C649" s="133"/>
      <c r="D649" s="259"/>
      <c r="E649" s="134"/>
      <c r="F649" s="235"/>
    </row>
    <row r="650" spans="1:6" x14ac:dyDescent="0.2">
      <c r="A650" s="137"/>
      <c r="B650" s="114"/>
      <c r="C650" s="133"/>
      <c r="D650" s="259"/>
      <c r="E650" s="134"/>
      <c r="F650" s="235"/>
    </row>
    <row r="651" spans="1:6" x14ac:dyDescent="0.2">
      <c r="A651" s="137"/>
      <c r="B651" s="114"/>
      <c r="C651" s="133"/>
      <c r="D651" s="259"/>
      <c r="E651" s="134"/>
      <c r="F651" s="235"/>
    </row>
    <row r="652" spans="1:6" x14ac:dyDescent="0.2">
      <c r="A652" s="137"/>
      <c r="B652" s="114"/>
      <c r="C652" s="133"/>
      <c r="D652" s="259"/>
      <c r="E652" s="134"/>
      <c r="F652" s="235"/>
    </row>
    <row r="653" spans="1:6" x14ac:dyDescent="0.2">
      <c r="A653" s="137"/>
      <c r="B653" s="114"/>
      <c r="C653" s="133"/>
      <c r="D653" s="259"/>
      <c r="E653" s="134"/>
      <c r="F653" s="235"/>
    </row>
    <row r="654" spans="1:6" x14ac:dyDescent="0.2">
      <c r="A654" s="137"/>
      <c r="B654" s="114"/>
      <c r="C654" s="133"/>
      <c r="D654" s="259"/>
      <c r="E654" s="134"/>
      <c r="F654" s="235"/>
    </row>
    <row r="655" spans="1:6" x14ac:dyDescent="0.2">
      <c r="A655" s="137"/>
      <c r="B655" s="114"/>
      <c r="C655" s="133"/>
      <c r="D655" s="259"/>
      <c r="E655" s="134"/>
      <c r="F655" s="235"/>
    </row>
    <row r="656" spans="1:6" x14ac:dyDescent="0.2">
      <c r="A656" s="137"/>
      <c r="B656" s="114"/>
      <c r="C656" s="133"/>
      <c r="D656" s="259"/>
      <c r="E656" s="134"/>
      <c r="F656" s="235"/>
    </row>
    <row r="657" spans="1:6" x14ac:dyDescent="0.2">
      <c r="A657" s="137"/>
      <c r="B657" s="114"/>
      <c r="C657" s="133"/>
      <c r="D657" s="259"/>
      <c r="E657" s="134"/>
      <c r="F657" s="235"/>
    </row>
    <row r="658" spans="1:6" x14ac:dyDescent="0.2">
      <c r="A658" s="137"/>
      <c r="B658" s="114"/>
      <c r="C658" s="133"/>
      <c r="D658" s="259"/>
      <c r="E658" s="134"/>
      <c r="F658" s="235"/>
    </row>
    <row r="659" spans="1:6" x14ac:dyDescent="0.2">
      <c r="A659" s="137"/>
      <c r="B659" s="114"/>
      <c r="C659" s="133"/>
      <c r="D659" s="259"/>
      <c r="E659" s="134"/>
      <c r="F659" s="235"/>
    </row>
    <row r="660" spans="1:6" x14ac:dyDescent="0.2">
      <c r="A660" s="3"/>
      <c r="B660" s="4" t="s">
        <v>466</v>
      </c>
      <c r="C660" s="5"/>
      <c r="D660" s="256"/>
      <c r="E660" s="6"/>
      <c r="F660" s="6"/>
    </row>
    <row r="661" spans="1:6" s="69" customFormat="1" x14ac:dyDescent="0.2">
      <c r="A661" s="1"/>
      <c r="B661" s="4" t="s">
        <v>219</v>
      </c>
      <c r="C661" s="2"/>
      <c r="D661" s="257"/>
      <c r="E661" s="7"/>
      <c r="F661" s="7"/>
    </row>
    <row r="662" spans="1:6" x14ac:dyDescent="0.2">
      <c r="E662" s="66"/>
      <c r="F662" s="66"/>
    </row>
    <row r="663" spans="1:6" x14ac:dyDescent="0.2">
      <c r="E663" s="66"/>
      <c r="F663" s="66"/>
    </row>
    <row r="664" spans="1:6" x14ac:dyDescent="0.2">
      <c r="E664" s="66"/>
      <c r="F664" s="66"/>
    </row>
    <row r="665" spans="1:6" x14ac:dyDescent="0.2">
      <c r="E665" s="66"/>
      <c r="F665" s="66"/>
    </row>
    <row r="666" spans="1:6" x14ac:dyDescent="0.2">
      <c r="F666" s="65"/>
    </row>
    <row r="667" spans="1:6" x14ac:dyDescent="0.2">
      <c r="F667" s="65"/>
    </row>
    <row r="668" spans="1:6" x14ac:dyDescent="0.2">
      <c r="F668" s="65"/>
    </row>
    <row r="669" spans="1:6" x14ac:dyDescent="0.2">
      <c r="F669" s="65"/>
    </row>
    <row r="670" spans="1:6" x14ac:dyDescent="0.2">
      <c r="F670" s="65"/>
    </row>
    <row r="671" spans="1:6" x14ac:dyDescent="0.2">
      <c r="F671" s="65"/>
    </row>
    <row r="672" spans="1:6" x14ac:dyDescent="0.2">
      <c r="F672" s="65"/>
    </row>
    <row r="673" spans="6:6" x14ac:dyDescent="0.2">
      <c r="F673" s="65"/>
    </row>
    <row r="674" spans="6:6" x14ac:dyDescent="0.2">
      <c r="F674" s="65"/>
    </row>
    <row r="675" spans="6:6" x14ac:dyDescent="0.2">
      <c r="F675" s="65"/>
    </row>
    <row r="676" spans="6:6" x14ac:dyDescent="0.2">
      <c r="F676" s="65"/>
    </row>
    <row r="677" spans="6:6" x14ac:dyDescent="0.2">
      <c r="F677" s="65"/>
    </row>
    <row r="678" spans="6:6" x14ac:dyDescent="0.2">
      <c r="F678" s="65"/>
    </row>
    <row r="679" spans="6:6" x14ac:dyDescent="0.2">
      <c r="F679" s="65"/>
    </row>
    <row r="680" spans="6:6" x14ac:dyDescent="0.2">
      <c r="F680" s="65"/>
    </row>
    <row r="681" spans="6:6" x14ac:dyDescent="0.2">
      <c r="F681" s="65"/>
    </row>
    <row r="682" spans="6:6" x14ac:dyDescent="0.2">
      <c r="F682" s="65"/>
    </row>
    <row r="683" spans="6:6" x14ac:dyDescent="0.2">
      <c r="F683" s="65"/>
    </row>
    <row r="684" spans="6:6" x14ac:dyDescent="0.2">
      <c r="F684" s="65"/>
    </row>
    <row r="685" spans="6:6" x14ac:dyDescent="0.2">
      <c r="F685" s="65"/>
    </row>
    <row r="686" spans="6:6" x14ac:dyDescent="0.2">
      <c r="F686" s="65"/>
    </row>
    <row r="687" spans="6:6" x14ac:dyDescent="0.2">
      <c r="F687" s="65"/>
    </row>
    <row r="65324" spans="4:4" x14ac:dyDescent="0.2">
      <c r="D65324" s="267"/>
    </row>
  </sheetData>
  <protectedRanges>
    <protectedRange sqref="A5:A7" name="Range3"/>
    <protectedRange password="C716" sqref="A5:A7" name="Range1"/>
  </protectedRanges>
  <mergeCells count="2">
    <mergeCell ref="A1:F1"/>
    <mergeCell ref="A2:F2"/>
  </mergeCells>
  <pageMargins left="0.45" right="0.45" top="0.5" bottom="0.5" header="0.3" footer="0.3"/>
  <pageSetup paperSize="9" orientation="portrait" r:id="rId1"/>
  <headerFooter>
    <oddHeader>&amp;RBOQ</oddHeader>
    <oddFooter>&amp;LMinistry of Islamic Affairs
Infrastructure Development Section&amp;R304 PAX MOSQUE AT TH.DHIYAMIGILI -Ablution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3"/>
  <sheetViews>
    <sheetView zoomScale="80" zoomScaleNormal="80" zoomScaleSheetLayoutView="87" workbookViewId="0">
      <selection activeCell="L17" sqref="L17"/>
    </sheetView>
  </sheetViews>
  <sheetFormatPr defaultRowHeight="12.75" outlineLevelCol="1" x14ac:dyDescent="0.2"/>
  <cols>
    <col min="1" max="1" width="3.7109375" style="15" customWidth="1"/>
    <col min="2" max="2" width="11.7109375" style="15" bestFit="1" customWidth="1"/>
    <col min="3" max="3" width="13.140625" style="15" customWidth="1"/>
    <col min="4" max="4" width="14.85546875" style="15" customWidth="1"/>
    <col min="5" max="5" width="17.85546875" style="15" customWidth="1"/>
    <col min="6" max="6" width="18.140625" style="15" customWidth="1" outlineLevel="1"/>
    <col min="7" max="7" width="9" style="17" customWidth="1" outlineLevel="1"/>
    <col min="8" max="8" width="14.85546875" style="15" customWidth="1"/>
    <col min="9" max="16384" width="9.140625" style="15"/>
  </cols>
  <sheetData>
    <row r="2" spans="1:8" ht="15.75" x14ac:dyDescent="0.2">
      <c r="A2" s="301" t="s">
        <v>28</v>
      </c>
      <c r="B2" s="301"/>
      <c r="C2" s="301"/>
      <c r="D2" s="301"/>
      <c r="E2" s="301"/>
      <c r="F2" s="301"/>
      <c r="G2" s="301"/>
    </row>
    <row r="3" spans="1:8" ht="18.75" x14ac:dyDescent="0.2">
      <c r="A3" s="302" t="s">
        <v>761</v>
      </c>
      <c r="B3" s="302"/>
      <c r="C3" s="302"/>
      <c r="D3" s="302"/>
      <c r="E3" s="302"/>
      <c r="F3" s="302"/>
      <c r="G3" s="302"/>
    </row>
    <row r="5" spans="1:8" ht="12.75" customHeight="1" x14ac:dyDescent="0.2">
      <c r="C5" s="303" t="s">
        <v>484</v>
      </c>
      <c r="D5" s="304"/>
      <c r="E5" s="305"/>
      <c r="F5" s="310" t="s">
        <v>485</v>
      </c>
      <c r="G5" s="311" t="s">
        <v>486</v>
      </c>
    </row>
    <row r="6" spans="1:8" s="8" customFormat="1" ht="15" x14ac:dyDescent="0.2">
      <c r="B6" s="8" t="s">
        <v>487</v>
      </c>
      <c r="C6" s="306"/>
      <c r="D6" s="307"/>
      <c r="E6" s="308"/>
      <c r="F6" s="292"/>
      <c r="G6" s="312"/>
    </row>
    <row r="7" spans="1:8" x14ac:dyDescent="0.2">
      <c r="C7" s="18"/>
      <c r="D7" s="19"/>
      <c r="E7" s="19"/>
      <c r="F7" s="19"/>
      <c r="G7" s="20"/>
    </row>
    <row r="8" spans="1:8" ht="30" customHeight="1" x14ac:dyDescent="0.2">
      <c r="B8" s="21" t="s">
        <v>488</v>
      </c>
      <c r="C8" s="298" t="str">
        <f>Minarat!B44</f>
        <v>BILL No: 01 - GROUND WORKS</v>
      </c>
      <c r="D8" s="299"/>
      <c r="E8" s="300"/>
      <c r="F8" s="23"/>
      <c r="G8" s="24"/>
    </row>
    <row r="9" spans="1:8" ht="30" customHeight="1" x14ac:dyDescent="0.2">
      <c r="B9" s="21" t="s">
        <v>489</v>
      </c>
      <c r="C9" s="298" t="str">
        <f>+Minarat!B191</f>
        <v>BILL No: 02 - CONCRETE WORKS</v>
      </c>
      <c r="D9" s="299"/>
      <c r="E9" s="300"/>
      <c r="F9" s="23"/>
      <c r="G9" s="24"/>
    </row>
    <row r="10" spans="1:8" ht="30" customHeight="1" x14ac:dyDescent="0.2">
      <c r="B10" s="21" t="s">
        <v>490</v>
      </c>
      <c r="C10" s="298" t="str">
        <f>+Minarat!B231</f>
        <v>BILL No: 03 - MASONRY AND PLASTERING</v>
      </c>
      <c r="D10" s="299"/>
      <c r="E10" s="300"/>
      <c r="F10" s="23"/>
      <c r="G10" s="24"/>
      <c r="H10" s="9"/>
    </row>
    <row r="11" spans="1:8" ht="30" customHeight="1" x14ac:dyDescent="0.2">
      <c r="B11" s="21" t="s">
        <v>491</v>
      </c>
      <c r="C11" s="298" t="str">
        <f>+Minarat!B275</f>
        <v>BILL No: 04 METAL WORK</v>
      </c>
      <c r="D11" s="299"/>
      <c r="E11" s="300"/>
      <c r="F11" s="23"/>
      <c r="G11" s="24"/>
      <c r="H11" s="25"/>
    </row>
    <row r="12" spans="1:8" ht="30" customHeight="1" x14ac:dyDescent="0.2">
      <c r="B12" s="21" t="s">
        <v>742</v>
      </c>
      <c r="C12" s="298" t="str">
        <f>+Minarat!B320</f>
        <v>BILL No: 05 - PAINTING</v>
      </c>
      <c r="D12" s="299"/>
      <c r="E12" s="300"/>
      <c r="F12" s="23"/>
      <c r="G12" s="24"/>
      <c r="H12" s="26"/>
    </row>
    <row r="13" spans="1:8" ht="30" customHeight="1" x14ac:dyDescent="0.2">
      <c r="B13" s="21" t="s">
        <v>492</v>
      </c>
      <c r="C13" s="298" t="str">
        <f>+Minarat!B369</f>
        <v>BILL No: 06 - FINISHES</v>
      </c>
      <c r="D13" s="299"/>
      <c r="E13" s="300"/>
      <c r="F13" s="23"/>
      <c r="G13" s="24"/>
      <c r="H13" s="26"/>
    </row>
    <row r="14" spans="1:8" ht="30" customHeight="1" x14ac:dyDescent="0.2">
      <c r="B14" s="21" t="s">
        <v>743</v>
      </c>
      <c r="C14" s="298" t="str">
        <f>+Minarat!B413</f>
        <v>BILL N0: 07 -  DOORS AND WINDOWS</v>
      </c>
      <c r="D14" s="299"/>
      <c r="E14" s="300"/>
      <c r="F14" s="23"/>
      <c r="G14" s="24"/>
      <c r="H14" s="26"/>
    </row>
    <row r="15" spans="1:8" ht="30" customHeight="1" x14ac:dyDescent="0.2">
      <c r="B15" s="21" t="s">
        <v>493</v>
      </c>
      <c r="C15" s="298" t="str">
        <f>+Minarat!B457</f>
        <v>BILL No: 8 - ELECTRICAL INSTALLATION</v>
      </c>
      <c r="D15" s="299"/>
      <c r="E15" s="300"/>
      <c r="F15" s="23"/>
      <c r="G15" s="24"/>
      <c r="H15" s="25"/>
    </row>
    <row r="16" spans="1:8" ht="30" customHeight="1" x14ac:dyDescent="0.2">
      <c r="B16" s="21" t="s">
        <v>494</v>
      </c>
      <c r="C16" s="298" t="str">
        <f>+Minarat!B495</f>
        <v>BILL No: 9 - ADDITIONS AND OMISSIONS</v>
      </c>
      <c r="D16" s="299"/>
      <c r="E16" s="300"/>
      <c r="F16" s="23"/>
      <c r="G16" s="24"/>
      <c r="H16" s="27"/>
    </row>
    <row r="17" spans="2:8" ht="30" customHeight="1" x14ac:dyDescent="0.2">
      <c r="B17" s="21"/>
      <c r="C17" s="298"/>
      <c r="D17" s="299"/>
      <c r="E17" s="300"/>
      <c r="F17" s="23"/>
      <c r="G17" s="24"/>
      <c r="H17" s="27"/>
    </row>
    <row r="18" spans="2:8" ht="30" customHeight="1" x14ac:dyDescent="0.2">
      <c r="B18" s="21"/>
      <c r="C18" s="298"/>
      <c r="D18" s="299"/>
      <c r="E18" s="300"/>
      <c r="F18" s="23"/>
      <c r="G18" s="24"/>
      <c r="H18" s="27"/>
    </row>
    <row r="19" spans="2:8" ht="30" customHeight="1" x14ac:dyDescent="0.2">
      <c r="B19" s="21"/>
      <c r="C19" s="298"/>
      <c r="D19" s="299"/>
      <c r="E19" s="300"/>
      <c r="F19" s="23"/>
      <c r="G19" s="24"/>
      <c r="H19" s="27"/>
    </row>
    <row r="20" spans="2:8" ht="30" customHeight="1" x14ac:dyDescent="0.2">
      <c r="B20" s="21"/>
      <c r="C20" s="298"/>
      <c r="D20" s="299"/>
      <c r="E20" s="300"/>
      <c r="F20" s="23"/>
      <c r="G20" s="24"/>
      <c r="H20" s="27"/>
    </row>
    <row r="21" spans="2:8" ht="30" customHeight="1" x14ac:dyDescent="0.2">
      <c r="B21" s="21"/>
      <c r="C21" s="298"/>
      <c r="D21" s="299"/>
      <c r="E21" s="300"/>
      <c r="F21" s="23"/>
      <c r="G21" s="24"/>
      <c r="H21" s="27"/>
    </row>
    <row r="22" spans="2:8" ht="30" customHeight="1" x14ac:dyDescent="0.2">
      <c r="B22" s="21"/>
      <c r="C22" s="298"/>
      <c r="D22" s="299"/>
      <c r="E22" s="300"/>
      <c r="F22" s="23"/>
      <c r="G22" s="24"/>
      <c r="H22" s="27"/>
    </row>
    <row r="23" spans="2:8" ht="30" customHeight="1" x14ac:dyDescent="0.2">
      <c r="B23" s="21"/>
      <c r="C23" s="298"/>
      <c r="D23" s="299"/>
      <c r="E23" s="300"/>
      <c r="F23" s="23"/>
      <c r="G23" s="24"/>
      <c r="H23" s="27"/>
    </row>
    <row r="24" spans="2:8" ht="30" customHeight="1" x14ac:dyDescent="0.2">
      <c r="B24" s="21"/>
      <c r="C24" s="298"/>
      <c r="D24" s="299"/>
      <c r="E24" s="300"/>
      <c r="F24" s="23"/>
      <c r="G24" s="24"/>
      <c r="H24" s="27"/>
    </row>
    <row r="25" spans="2:8" ht="15.75" x14ac:dyDescent="0.2">
      <c r="B25" s="8"/>
      <c r="C25" s="292" t="s">
        <v>528</v>
      </c>
      <c r="D25" s="292"/>
      <c r="E25" s="293"/>
      <c r="F25" s="10">
        <f>SUM(F8:F21)</f>
        <v>0</v>
      </c>
      <c r="G25" s="11" t="s">
        <v>498</v>
      </c>
      <c r="H25" s="27"/>
    </row>
    <row r="26" spans="2:8" ht="15" x14ac:dyDescent="0.25">
      <c r="B26" s="8"/>
      <c r="C26" s="30"/>
      <c r="F26" s="12"/>
      <c r="G26" s="13"/>
    </row>
    <row r="27" spans="2:8" ht="15" x14ac:dyDescent="0.25">
      <c r="B27" s="8"/>
      <c r="C27" s="31"/>
      <c r="F27" s="14"/>
      <c r="G27" s="13"/>
    </row>
    <row r="28" spans="2:8" ht="15" x14ac:dyDescent="0.2">
      <c r="B28" s="8"/>
      <c r="C28" s="294"/>
      <c r="D28" s="294"/>
      <c r="E28" s="294"/>
      <c r="F28" s="294"/>
      <c r="G28" s="294"/>
    </row>
    <row r="29" spans="2:8" x14ac:dyDescent="0.2">
      <c r="F29" s="32"/>
      <c r="H29" s="27"/>
    </row>
    <row r="30" spans="2:8" x14ac:dyDescent="0.2">
      <c r="F30" s="27"/>
      <c r="H30" s="27"/>
    </row>
    <row r="31" spans="2:8" x14ac:dyDescent="0.2">
      <c r="F31" s="33"/>
    </row>
    <row r="32" spans="2:8" x14ac:dyDescent="0.2">
      <c r="F32" s="32"/>
      <c r="H32" s="27"/>
    </row>
    <row r="33" spans="6:6" x14ac:dyDescent="0.2">
      <c r="F33" s="27"/>
    </row>
  </sheetData>
  <mergeCells count="24">
    <mergeCell ref="A2:G2"/>
    <mergeCell ref="A3:G3"/>
    <mergeCell ref="C5:E6"/>
    <mergeCell ref="F5:F6"/>
    <mergeCell ref="G5:G6"/>
    <mergeCell ref="C19:E19"/>
    <mergeCell ref="C8:E8"/>
    <mergeCell ref="C9:E9"/>
    <mergeCell ref="C10:E10"/>
    <mergeCell ref="C11:E11"/>
    <mergeCell ref="C12:E12"/>
    <mergeCell ref="C13:E13"/>
    <mergeCell ref="C14:E14"/>
    <mergeCell ref="C15:E15"/>
    <mergeCell ref="C16:E16"/>
    <mergeCell ref="C17:E17"/>
    <mergeCell ref="C18:E18"/>
    <mergeCell ref="C25:E25"/>
    <mergeCell ref="C28:G28"/>
    <mergeCell ref="C20:E20"/>
    <mergeCell ref="C21:E21"/>
    <mergeCell ref="C22:E22"/>
    <mergeCell ref="C23:E23"/>
    <mergeCell ref="C24:E24"/>
  </mergeCells>
  <pageMargins left="0.7" right="0.7" top="0.75" bottom="0.75" header="0.3" footer="0.3"/>
  <pageSetup orientation="portrait" r:id="rId1"/>
  <headerFooter>
    <oddFooter>&amp;LMinistry of Islamic Affairs
Infrastructure Development Section&amp;R304 PAX MOSQUE AT TH.DHIYAMIGILI -Minaret</oddFooter>
  </headerFooter>
  <rowBreaks count="1" manualBreakCount="1">
    <brk id="2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490"/>
  <sheetViews>
    <sheetView topLeftCell="A139" zoomScale="115" zoomScaleNormal="115" zoomScaleSheetLayoutView="86" workbookViewId="0">
      <selection activeCell="B441" sqref="B441"/>
    </sheetView>
  </sheetViews>
  <sheetFormatPr defaultRowHeight="15.75" x14ac:dyDescent="0.2"/>
  <cols>
    <col min="1" max="1" width="6.5703125" style="150" customWidth="1"/>
    <col min="2" max="2" width="51.42578125" style="153" customWidth="1"/>
    <col min="3" max="3" width="9.140625" style="151"/>
    <col min="4" max="4" width="11.5703125" style="274" customWidth="1"/>
    <col min="5" max="5" width="14" style="65" customWidth="1"/>
    <col min="6" max="6" width="15.28515625" style="72" customWidth="1"/>
    <col min="7" max="16384" width="9.140625" style="65"/>
  </cols>
  <sheetData>
    <row r="1" spans="1:6" s="64" customFormat="1" ht="12.75" customHeight="1" x14ac:dyDescent="0.25">
      <c r="A1" s="327"/>
      <c r="B1" s="327"/>
      <c r="C1" s="327"/>
      <c r="D1" s="327"/>
      <c r="E1" s="327"/>
      <c r="F1" s="327"/>
    </row>
    <row r="2" spans="1:6" s="64" customFormat="1" ht="13.5" customHeight="1" x14ac:dyDescent="0.25">
      <c r="A2" s="328"/>
      <c r="B2" s="328"/>
      <c r="C2" s="328"/>
      <c r="D2" s="328"/>
      <c r="E2" s="328"/>
      <c r="F2" s="328"/>
    </row>
    <row r="3" spans="1:6" ht="12.75" x14ac:dyDescent="0.2">
      <c r="A3" s="37" t="s">
        <v>3</v>
      </c>
      <c r="B3" s="38" t="s">
        <v>0</v>
      </c>
      <c r="C3" s="38" t="s">
        <v>1</v>
      </c>
      <c r="D3" s="38" t="s">
        <v>4</v>
      </c>
      <c r="E3" s="38" t="s">
        <v>5</v>
      </c>
      <c r="F3" s="38" t="s">
        <v>55</v>
      </c>
    </row>
    <row r="4" spans="1:6" ht="12.75" x14ac:dyDescent="0.2">
      <c r="A4" s="37"/>
      <c r="B4" s="38"/>
      <c r="C4" s="38"/>
      <c r="D4" s="261"/>
      <c r="E4" s="38"/>
      <c r="F4" s="38"/>
    </row>
    <row r="5" spans="1:6" ht="12.75" x14ac:dyDescent="0.2">
      <c r="A5" s="208"/>
      <c r="B5" s="75" t="s">
        <v>56</v>
      </c>
      <c r="C5" s="76"/>
      <c r="D5" s="262"/>
      <c r="E5" s="77"/>
      <c r="F5" s="209"/>
    </row>
    <row r="6" spans="1:6" ht="12.75" x14ac:dyDescent="0.2">
      <c r="A6" s="159"/>
      <c r="B6" s="79" t="s">
        <v>138</v>
      </c>
      <c r="C6" s="80"/>
      <c r="D6" s="258"/>
      <c r="E6" s="82"/>
      <c r="F6" s="91"/>
    </row>
    <row r="7" spans="1:6" ht="12.75" x14ac:dyDescent="0.2">
      <c r="A7" s="159">
        <v>1.1000000000000001</v>
      </c>
      <c r="B7" s="83" t="s">
        <v>41</v>
      </c>
      <c r="C7" s="80"/>
      <c r="D7" s="258"/>
      <c r="E7" s="82"/>
      <c r="F7" s="91"/>
    </row>
    <row r="8" spans="1:6" ht="42" customHeight="1" x14ac:dyDescent="0.2">
      <c r="A8" s="160"/>
      <c r="B8" s="85" t="s">
        <v>313</v>
      </c>
      <c r="C8" s="86"/>
      <c r="D8" s="253"/>
      <c r="E8" s="82"/>
      <c r="F8" s="91"/>
    </row>
    <row r="9" spans="1:6" ht="10.5" customHeight="1" x14ac:dyDescent="0.2">
      <c r="A9" s="161"/>
      <c r="B9" s="162"/>
      <c r="C9" s="163"/>
      <c r="D9" s="268"/>
      <c r="E9" s="91"/>
      <c r="F9" s="165"/>
    </row>
    <row r="10" spans="1:6" ht="12.75" x14ac:dyDescent="0.2">
      <c r="A10" s="159">
        <v>1.2</v>
      </c>
      <c r="B10" s="83" t="s">
        <v>142</v>
      </c>
      <c r="C10" s="80"/>
      <c r="D10" s="258"/>
      <c r="E10" s="82"/>
      <c r="F10" s="91"/>
    </row>
    <row r="11" spans="1:6" ht="29.25" customHeight="1" x14ac:dyDescent="0.2">
      <c r="A11" s="160" t="s">
        <v>683</v>
      </c>
      <c r="B11" s="85" t="s">
        <v>143</v>
      </c>
      <c r="C11" s="86" t="s">
        <v>13</v>
      </c>
      <c r="D11" s="87">
        <v>10</v>
      </c>
      <c r="E11" s="82"/>
      <c r="F11" s="91"/>
    </row>
    <row r="12" spans="1:6" ht="14.25" customHeight="1" x14ac:dyDescent="0.2">
      <c r="A12" s="160" t="s">
        <v>688</v>
      </c>
      <c r="B12" s="85" t="s">
        <v>144</v>
      </c>
      <c r="C12" s="86" t="s">
        <v>10</v>
      </c>
      <c r="D12" s="87">
        <v>1</v>
      </c>
      <c r="E12" s="82"/>
      <c r="F12" s="91"/>
    </row>
    <row r="13" spans="1:6" x14ac:dyDescent="0.2">
      <c r="A13" s="166"/>
      <c r="B13" s="167"/>
      <c r="C13" s="168"/>
      <c r="D13" s="269"/>
      <c r="E13" s="91"/>
      <c r="F13" s="165"/>
    </row>
    <row r="14" spans="1:6" ht="12.75" x14ac:dyDescent="0.2">
      <c r="A14" s="159">
        <v>1.3</v>
      </c>
      <c r="B14" s="83" t="s">
        <v>145</v>
      </c>
      <c r="C14" s="80"/>
      <c r="D14" s="258"/>
      <c r="E14" s="82"/>
      <c r="F14" s="91"/>
    </row>
    <row r="15" spans="1:6" ht="42" customHeight="1" x14ac:dyDescent="0.2">
      <c r="A15" s="160"/>
      <c r="B15" s="85" t="s">
        <v>314</v>
      </c>
      <c r="C15" s="86"/>
      <c r="D15" s="253"/>
      <c r="E15" s="82"/>
      <c r="F15" s="91"/>
    </row>
    <row r="16" spans="1:6" ht="14.25" customHeight="1" x14ac:dyDescent="0.2">
      <c r="A16" s="160"/>
      <c r="B16" s="85" t="s">
        <v>146</v>
      </c>
      <c r="C16" s="86"/>
      <c r="D16" s="253"/>
      <c r="E16" s="82"/>
      <c r="F16" s="91"/>
    </row>
    <row r="17" spans="1:6" ht="14.25" customHeight="1" x14ac:dyDescent="0.2">
      <c r="A17" s="160" t="s">
        <v>684</v>
      </c>
      <c r="B17" s="85" t="s">
        <v>539</v>
      </c>
      <c r="C17" s="86" t="s">
        <v>14</v>
      </c>
      <c r="D17" s="87">
        <v>25.32</v>
      </c>
      <c r="E17" s="82"/>
      <c r="F17" s="91"/>
    </row>
    <row r="18" spans="1:6" x14ac:dyDescent="0.2">
      <c r="A18" s="161"/>
      <c r="B18" s="162"/>
      <c r="C18" s="163"/>
      <c r="D18" s="268"/>
      <c r="E18" s="91"/>
      <c r="F18" s="165"/>
    </row>
    <row r="19" spans="1:6" ht="12.75" x14ac:dyDescent="0.2">
      <c r="A19" s="159">
        <v>1.4</v>
      </c>
      <c r="B19" s="83" t="s">
        <v>152</v>
      </c>
      <c r="C19" s="80"/>
      <c r="D19" s="258"/>
      <c r="E19" s="82"/>
      <c r="F19" s="91"/>
    </row>
    <row r="20" spans="1:6" ht="29.25" customHeight="1" x14ac:dyDescent="0.2">
      <c r="A20" s="160"/>
      <c r="B20" s="85" t="s">
        <v>153</v>
      </c>
      <c r="C20" s="86"/>
      <c r="D20" s="253"/>
      <c r="E20" s="82"/>
      <c r="F20" s="91"/>
    </row>
    <row r="21" spans="1:6" ht="26.25" customHeight="1" x14ac:dyDescent="0.2">
      <c r="A21" s="160" t="s">
        <v>685</v>
      </c>
      <c r="B21" s="85" t="s">
        <v>315</v>
      </c>
      <c r="C21" s="86" t="s">
        <v>13</v>
      </c>
      <c r="D21" s="87">
        <v>20.25</v>
      </c>
      <c r="E21" s="82"/>
      <c r="F21" s="91"/>
    </row>
    <row r="22" spans="1:6" x14ac:dyDescent="0.2">
      <c r="A22" s="170"/>
      <c r="B22" s="171"/>
      <c r="C22" s="163"/>
      <c r="D22" s="268"/>
      <c r="E22" s="82"/>
      <c r="F22" s="165"/>
    </row>
    <row r="23" spans="1:6" ht="12.75" x14ac:dyDescent="0.2">
      <c r="A23" s="159">
        <v>1.5</v>
      </c>
      <c r="B23" s="83" t="s">
        <v>149</v>
      </c>
      <c r="C23" s="80"/>
      <c r="D23" s="258"/>
      <c r="E23" s="82"/>
      <c r="F23" s="91"/>
    </row>
    <row r="24" spans="1:6" ht="29.25" customHeight="1" x14ac:dyDescent="0.2">
      <c r="A24" s="160"/>
      <c r="B24" s="85" t="s">
        <v>316</v>
      </c>
      <c r="C24" s="86"/>
      <c r="D24" s="253"/>
      <c r="E24" s="82"/>
      <c r="F24" s="91"/>
    </row>
    <row r="25" spans="1:6" ht="26.25" customHeight="1" x14ac:dyDescent="0.2">
      <c r="A25" s="160" t="s">
        <v>686</v>
      </c>
      <c r="B25" s="85" t="s">
        <v>317</v>
      </c>
      <c r="C25" s="86" t="s">
        <v>13</v>
      </c>
      <c r="D25" s="87">
        <v>20.25</v>
      </c>
      <c r="E25" s="82"/>
      <c r="F25" s="91"/>
    </row>
    <row r="26" spans="1:6" x14ac:dyDescent="0.2">
      <c r="A26" s="172"/>
      <c r="B26" s="173"/>
      <c r="C26" s="163"/>
      <c r="D26" s="268"/>
      <c r="E26" s="82"/>
      <c r="F26" s="165"/>
    </row>
    <row r="27" spans="1:6" x14ac:dyDescent="0.2">
      <c r="A27" s="172"/>
      <c r="B27" s="173"/>
      <c r="C27" s="163"/>
      <c r="D27" s="268"/>
      <c r="E27" s="82"/>
      <c r="F27" s="165"/>
    </row>
    <row r="28" spans="1:6" x14ac:dyDescent="0.2">
      <c r="A28" s="172"/>
      <c r="B28" s="173"/>
      <c r="C28" s="163"/>
      <c r="D28" s="268"/>
      <c r="E28" s="82"/>
      <c r="F28" s="165"/>
    </row>
    <row r="29" spans="1:6" x14ac:dyDescent="0.2">
      <c r="A29" s="172"/>
      <c r="B29" s="173"/>
      <c r="C29" s="163"/>
      <c r="D29" s="268"/>
      <c r="E29" s="82"/>
      <c r="F29" s="165"/>
    </row>
    <row r="30" spans="1:6" x14ac:dyDescent="0.2">
      <c r="A30" s="172"/>
      <c r="B30" s="173"/>
      <c r="C30" s="163"/>
      <c r="D30" s="268"/>
      <c r="E30" s="82"/>
      <c r="F30" s="165"/>
    </row>
    <row r="31" spans="1:6" x14ac:dyDescent="0.2">
      <c r="A31" s="172"/>
      <c r="B31" s="173"/>
      <c r="C31" s="163"/>
      <c r="D31" s="268"/>
      <c r="E31" s="82"/>
      <c r="F31" s="165"/>
    </row>
    <row r="32" spans="1:6" x14ac:dyDescent="0.2">
      <c r="A32" s="172"/>
      <c r="B32" s="173"/>
      <c r="C32" s="163"/>
      <c r="D32" s="268"/>
      <c r="E32" s="82"/>
      <c r="F32" s="165"/>
    </row>
    <row r="33" spans="1:6" x14ac:dyDescent="0.2">
      <c r="A33" s="172"/>
      <c r="B33" s="173"/>
      <c r="C33" s="163"/>
      <c r="D33" s="268"/>
      <c r="E33" s="82"/>
      <c r="F33" s="165"/>
    </row>
    <row r="34" spans="1:6" x14ac:dyDescent="0.2">
      <c r="A34" s="172"/>
      <c r="B34" s="173"/>
      <c r="C34" s="163"/>
      <c r="D34" s="268"/>
      <c r="E34" s="82"/>
      <c r="F34" s="165"/>
    </row>
    <row r="35" spans="1:6" x14ac:dyDescent="0.2">
      <c r="A35" s="172"/>
      <c r="B35" s="173"/>
      <c r="C35" s="163"/>
      <c r="D35" s="268"/>
      <c r="E35" s="82"/>
      <c r="F35" s="165"/>
    </row>
    <row r="36" spans="1:6" x14ac:dyDescent="0.2">
      <c r="A36" s="172"/>
      <c r="B36" s="173"/>
      <c r="C36" s="163"/>
      <c r="D36" s="268"/>
      <c r="E36" s="82"/>
      <c r="F36" s="165"/>
    </row>
    <row r="37" spans="1:6" x14ac:dyDescent="0.2">
      <c r="A37" s="172"/>
      <c r="B37" s="173"/>
      <c r="C37" s="163"/>
      <c r="D37" s="268"/>
      <c r="E37" s="82"/>
      <c r="F37" s="165"/>
    </row>
    <row r="38" spans="1:6" x14ac:dyDescent="0.2">
      <c r="A38" s="172"/>
      <c r="B38" s="173"/>
      <c r="C38" s="163"/>
      <c r="D38" s="268"/>
      <c r="E38" s="82"/>
      <c r="F38" s="165"/>
    </row>
    <row r="39" spans="1:6" x14ac:dyDescent="0.2">
      <c r="A39" s="172"/>
      <c r="B39" s="173"/>
      <c r="C39" s="163"/>
      <c r="D39" s="268"/>
      <c r="E39" s="82"/>
      <c r="F39" s="165"/>
    </row>
    <row r="40" spans="1:6" x14ac:dyDescent="0.2">
      <c r="A40" s="172"/>
      <c r="B40" s="173"/>
      <c r="C40" s="163"/>
      <c r="D40" s="268"/>
      <c r="E40" s="82"/>
      <c r="F40" s="165"/>
    </row>
    <row r="41" spans="1:6" x14ac:dyDescent="0.2">
      <c r="A41" s="172"/>
      <c r="B41" s="173"/>
      <c r="C41" s="163"/>
      <c r="D41" s="268"/>
      <c r="E41" s="82"/>
      <c r="F41" s="165"/>
    </row>
    <row r="42" spans="1:6" x14ac:dyDescent="0.2">
      <c r="A42" s="172"/>
      <c r="B42" s="173"/>
      <c r="C42" s="163"/>
      <c r="D42" s="268"/>
      <c r="E42" s="82"/>
      <c r="F42" s="165"/>
    </row>
    <row r="43" spans="1:6" x14ac:dyDescent="0.2">
      <c r="A43" s="210"/>
      <c r="B43" s="211"/>
      <c r="C43" s="212"/>
      <c r="D43" s="270"/>
      <c r="E43" s="99"/>
      <c r="F43" s="213"/>
    </row>
    <row r="44" spans="1:6" ht="12.75" x14ac:dyDescent="0.2">
      <c r="A44" s="3"/>
      <c r="B44" s="4" t="s">
        <v>318</v>
      </c>
      <c r="C44" s="5"/>
      <c r="D44" s="256"/>
      <c r="E44" s="6"/>
      <c r="F44" s="6"/>
    </row>
    <row r="45" spans="1:6" s="69" customFormat="1" ht="12.75" x14ac:dyDescent="0.2">
      <c r="A45" s="1"/>
      <c r="B45" s="4" t="s">
        <v>12</v>
      </c>
      <c r="C45" s="2"/>
      <c r="D45" s="257"/>
      <c r="E45" s="7"/>
      <c r="F45" s="7"/>
    </row>
    <row r="46" spans="1:6" ht="12.75" x14ac:dyDescent="0.2">
      <c r="A46" s="208"/>
      <c r="B46" s="75" t="s">
        <v>71</v>
      </c>
      <c r="C46" s="76"/>
      <c r="D46" s="262"/>
      <c r="E46" s="77"/>
      <c r="F46" s="209"/>
    </row>
    <row r="47" spans="1:6" ht="12.75" x14ac:dyDescent="0.2">
      <c r="A47" s="159"/>
      <c r="B47" s="79" t="s">
        <v>136</v>
      </c>
      <c r="C47" s="80"/>
      <c r="D47" s="258"/>
      <c r="E47" s="82"/>
      <c r="F47" s="91"/>
    </row>
    <row r="48" spans="1:6" ht="12.75" x14ac:dyDescent="0.2">
      <c r="A48" s="159">
        <v>2.1</v>
      </c>
      <c r="B48" s="83" t="s">
        <v>41</v>
      </c>
      <c r="C48" s="80"/>
      <c r="D48" s="258"/>
      <c r="E48" s="82"/>
      <c r="F48" s="91"/>
    </row>
    <row r="49" spans="1:6" ht="42" customHeight="1" x14ac:dyDescent="0.2">
      <c r="A49" s="160"/>
      <c r="B49" s="85" t="s">
        <v>155</v>
      </c>
      <c r="C49" s="86"/>
      <c r="D49" s="253"/>
      <c r="E49" s="82"/>
      <c r="F49" s="91"/>
    </row>
    <row r="50" spans="1:6" ht="28.5" customHeight="1" x14ac:dyDescent="0.2">
      <c r="A50" s="160"/>
      <c r="B50" s="85" t="s">
        <v>319</v>
      </c>
      <c r="C50" s="86"/>
      <c r="D50" s="253"/>
      <c r="E50" s="82"/>
      <c r="F50" s="91"/>
    </row>
    <row r="51" spans="1:6" ht="42" customHeight="1" x14ac:dyDescent="0.2">
      <c r="A51" s="160"/>
      <c r="B51" s="85" t="s">
        <v>156</v>
      </c>
      <c r="C51" s="86"/>
      <c r="D51" s="253"/>
      <c r="E51" s="82"/>
      <c r="F51" s="91"/>
    </row>
    <row r="52" spans="1:6" ht="14.25" customHeight="1" x14ac:dyDescent="0.2">
      <c r="A52" s="160">
        <v>1</v>
      </c>
      <c r="B52" s="85" t="s">
        <v>157</v>
      </c>
      <c r="C52" s="86" t="s">
        <v>10</v>
      </c>
      <c r="D52" s="87">
        <v>1</v>
      </c>
      <c r="E52" s="82"/>
      <c r="F52" s="91"/>
    </row>
    <row r="53" spans="1:6" x14ac:dyDescent="0.2">
      <c r="A53" s="161"/>
      <c r="B53" s="174"/>
      <c r="C53" s="163"/>
      <c r="D53" s="269"/>
      <c r="E53" s="82"/>
      <c r="F53" s="165"/>
    </row>
    <row r="54" spans="1:6" ht="12.75" x14ac:dyDescent="0.2">
      <c r="A54" s="159">
        <v>2.2000000000000002</v>
      </c>
      <c r="B54" s="83" t="s">
        <v>158</v>
      </c>
      <c r="C54" s="80"/>
      <c r="D54" s="258"/>
      <c r="E54" s="82"/>
      <c r="F54" s="91"/>
    </row>
    <row r="55" spans="1:6" ht="14.25" customHeight="1" x14ac:dyDescent="0.2">
      <c r="A55" s="160" t="s">
        <v>675</v>
      </c>
      <c r="B55" s="85" t="s">
        <v>320</v>
      </c>
      <c r="C55" s="86" t="s">
        <v>13</v>
      </c>
      <c r="D55" s="87">
        <v>20.25</v>
      </c>
      <c r="E55" s="82"/>
      <c r="F55" s="91"/>
    </row>
    <row r="56" spans="1:6" ht="14.25" customHeight="1" x14ac:dyDescent="0.2">
      <c r="A56" s="160" t="s">
        <v>676</v>
      </c>
      <c r="B56" s="85" t="s">
        <v>321</v>
      </c>
      <c r="C56" s="86" t="s">
        <v>14</v>
      </c>
      <c r="D56" s="87">
        <v>4.41</v>
      </c>
      <c r="E56" s="82"/>
      <c r="F56" s="91"/>
    </row>
    <row r="57" spans="1:6" ht="14.25" customHeight="1" x14ac:dyDescent="0.2">
      <c r="A57" s="160"/>
      <c r="B57" s="85"/>
      <c r="C57" s="86"/>
      <c r="D57" s="87"/>
      <c r="E57" s="82"/>
      <c r="F57" s="91"/>
    </row>
    <row r="58" spans="1:6" ht="12.75" x14ac:dyDescent="0.2">
      <c r="A58" s="159">
        <v>2.2999999999999998</v>
      </c>
      <c r="B58" s="83" t="s">
        <v>160</v>
      </c>
      <c r="C58" s="80"/>
      <c r="D58" s="258"/>
      <c r="E58" s="82"/>
      <c r="F58" s="91"/>
    </row>
    <row r="59" spans="1:6" ht="14.25" customHeight="1" x14ac:dyDescent="0.2">
      <c r="A59" s="160" t="s">
        <v>17</v>
      </c>
      <c r="B59" s="85" t="s">
        <v>18</v>
      </c>
      <c r="C59" s="86"/>
      <c r="D59" s="253"/>
      <c r="E59" s="82"/>
      <c r="F59" s="91"/>
    </row>
    <row r="60" spans="1:6" ht="14.25" customHeight="1" x14ac:dyDescent="0.2">
      <c r="A60" s="236" t="s">
        <v>43</v>
      </c>
      <c r="B60" s="83" t="s">
        <v>322</v>
      </c>
      <c r="C60" s="86"/>
      <c r="D60" s="253"/>
      <c r="E60" s="82"/>
      <c r="F60" s="91"/>
    </row>
    <row r="61" spans="1:6" ht="14.25" customHeight="1" x14ac:dyDescent="0.2">
      <c r="A61" s="160">
        <v>1</v>
      </c>
      <c r="B61" s="85" t="s">
        <v>480</v>
      </c>
      <c r="C61" s="86" t="s">
        <v>14</v>
      </c>
      <c r="D61" s="87">
        <v>12.15</v>
      </c>
      <c r="E61" s="82"/>
      <c r="F61" s="91"/>
    </row>
    <row r="62" spans="1:6" ht="14.25" customHeight="1" x14ac:dyDescent="0.2">
      <c r="A62" s="160"/>
      <c r="B62" s="85"/>
      <c r="C62" s="86"/>
      <c r="D62" s="87"/>
      <c r="E62" s="82"/>
      <c r="F62" s="91"/>
    </row>
    <row r="63" spans="1:6" ht="12.75" x14ac:dyDescent="0.2">
      <c r="A63" s="236" t="s">
        <v>323</v>
      </c>
      <c r="B63" s="83" t="s">
        <v>163</v>
      </c>
      <c r="C63" s="80"/>
      <c r="D63" s="81"/>
      <c r="E63" s="82"/>
      <c r="F63" s="91"/>
    </row>
    <row r="64" spans="1:6" ht="12.75" x14ac:dyDescent="0.2">
      <c r="A64" s="159"/>
      <c r="B64" s="83" t="s">
        <v>563</v>
      </c>
      <c r="C64" s="80"/>
      <c r="D64" s="81"/>
      <c r="E64" s="82"/>
      <c r="F64" s="91"/>
    </row>
    <row r="65" spans="1:6" ht="14.25" customHeight="1" x14ac:dyDescent="0.2">
      <c r="A65" s="160">
        <v>1</v>
      </c>
      <c r="B65" s="85" t="s">
        <v>562</v>
      </c>
      <c r="C65" s="86" t="s">
        <v>14</v>
      </c>
      <c r="D65" s="87">
        <v>0.84</v>
      </c>
      <c r="E65" s="82"/>
      <c r="F65" s="91"/>
    </row>
    <row r="66" spans="1:6" ht="14.25" customHeight="1" x14ac:dyDescent="0.2">
      <c r="A66" s="160">
        <v>2</v>
      </c>
      <c r="B66" s="85" t="s">
        <v>564</v>
      </c>
      <c r="C66" s="86" t="s">
        <v>14</v>
      </c>
      <c r="D66" s="87">
        <v>0.73</v>
      </c>
      <c r="E66" s="82"/>
      <c r="F66" s="91"/>
    </row>
    <row r="67" spans="1:6" x14ac:dyDescent="0.2">
      <c r="A67" s="172"/>
      <c r="B67" s="175"/>
      <c r="C67" s="176"/>
      <c r="D67" s="169"/>
      <c r="E67" s="82"/>
      <c r="F67" s="165"/>
    </row>
    <row r="68" spans="1:6" ht="12.75" x14ac:dyDescent="0.2">
      <c r="A68" s="159"/>
      <c r="B68" s="83" t="s">
        <v>565</v>
      </c>
      <c r="C68" s="80"/>
      <c r="D68" s="81"/>
      <c r="E68" s="82"/>
      <c r="F68" s="91"/>
    </row>
    <row r="69" spans="1:6" ht="14.25" customHeight="1" x14ac:dyDescent="0.2">
      <c r="A69" s="160">
        <v>3</v>
      </c>
      <c r="B69" s="85" t="s">
        <v>566</v>
      </c>
      <c r="C69" s="86" t="s">
        <v>14</v>
      </c>
      <c r="D69" s="87">
        <v>0.33</v>
      </c>
      <c r="E69" s="82"/>
      <c r="F69" s="91"/>
    </row>
    <row r="70" spans="1:6" ht="14.25" customHeight="1" x14ac:dyDescent="0.2">
      <c r="A70" s="160">
        <v>4</v>
      </c>
      <c r="B70" s="85" t="s">
        <v>567</v>
      </c>
      <c r="C70" s="86" t="s">
        <v>14</v>
      </c>
      <c r="D70" s="87">
        <v>0.28000000000000003</v>
      </c>
      <c r="E70" s="82"/>
      <c r="F70" s="91"/>
    </row>
    <row r="71" spans="1:6" x14ac:dyDescent="0.2">
      <c r="A71" s="172"/>
      <c r="B71" s="175"/>
      <c r="C71" s="176"/>
      <c r="D71" s="169"/>
      <c r="E71" s="82"/>
      <c r="F71" s="165"/>
    </row>
    <row r="72" spans="1:6" ht="12.75" x14ac:dyDescent="0.2">
      <c r="A72" s="159"/>
      <c r="B72" s="83" t="s">
        <v>568</v>
      </c>
      <c r="C72" s="80"/>
      <c r="D72" s="81"/>
      <c r="E72" s="82"/>
      <c r="F72" s="91"/>
    </row>
    <row r="73" spans="1:6" ht="14.25" customHeight="1" x14ac:dyDescent="0.2">
      <c r="A73" s="160">
        <v>5</v>
      </c>
      <c r="B73" s="85" t="s">
        <v>569</v>
      </c>
      <c r="C73" s="86" t="s">
        <v>14</v>
      </c>
      <c r="D73" s="87">
        <v>0.46</v>
      </c>
      <c r="E73" s="82"/>
      <c r="F73" s="91"/>
    </row>
    <row r="74" spans="1:6" ht="14.25" customHeight="1" x14ac:dyDescent="0.2">
      <c r="A74" s="160">
        <v>6</v>
      </c>
      <c r="B74" s="85" t="s">
        <v>570</v>
      </c>
      <c r="C74" s="86" t="s">
        <v>14</v>
      </c>
      <c r="D74" s="87">
        <v>0.39</v>
      </c>
      <c r="E74" s="82"/>
      <c r="F74" s="91"/>
    </row>
    <row r="75" spans="1:6" x14ac:dyDescent="0.2">
      <c r="A75" s="172"/>
      <c r="B75" s="175"/>
      <c r="C75" s="176"/>
      <c r="D75" s="169"/>
      <c r="E75" s="82"/>
      <c r="F75" s="165"/>
    </row>
    <row r="76" spans="1:6" ht="12.75" x14ac:dyDescent="0.2">
      <c r="A76" s="236" t="s">
        <v>324</v>
      </c>
      <c r="B76" s="83" t="s">
        <v>164</v>
      </c>
      <c r="C76" s="80"/>
      <c r="D76" s="81"/>
      <c r="E76" s="82"/>
      <c r="F76" s="91"/>
    </row>
    <row r="77" spans="1:6" ht="12.75" x14ac:dyDescent="0.2">
      <c r="A77" s="159"/>
      <c r="B77" s="83" t="s">
        <v>571</v>
      </c>
      <c r="C77" s="80"/>
      <c r="D77" s="81"/>
      <c r="E77" s="82"/>
      <c r="F77" s="91"/>
    </row>
    <row r="78" spans="1:6" ht="14.25" customHeight="1" x14ac:dyDescent="0.2">
      <c r="A78" s="160">
        <v>1</v>
      </c>
      <c r="B78" s="85" t="s">
        <v>572</v>
      </c>
      <c r="C78" s="86" t="s">
        <v>14</v>
      </c>
      <c r="D78" s="87">
        <v>0.23</v>
      </c>
      <c r="E78" s="82"/>
      <c r="F78" s="91"/>
    </row>
    <row r="79" spans="1:6" x14ac:dyDescent="0.2">
      <c r="A79" s="172"/>
      <c r="B79" s="175"/>
      <c r="C79" s="176"/>
      <c r="D79" s="164"/>
      <c r="E79" s="82"/>
      <c r="F79" s="165"/>
    </row>
    <row r="80" spans="1:6" ht="12.75" x14ac:dyDescent="0.2">
      <c r="A80" s="159"/>
      <c r="B80" s="83" t="s">
        <v>573</v>
      </c>
      <c r="C80" s="80"/>
      <c r="D80" s="81"/>
      <c r="E80" s="82"/>
      <c r="F80" s="91"/>
    </row>
    <row r="81" spans="1:6" ht="14.25" customHeight="1" x14ac:dyDescent="0.2">
      <c r="A81" s="160">
        <v>2</v>
      </c>
      <c r="B81" s="85" t="s">
        <v>572</v>
      </c>
      <c r="C81" s="86" t="s">
        <v>14</v>
      </c>
      <c r="D81" s="87">
        <v>0.23</v>
      </c>
      <c r="E81" s="82"/>
      <c r="F81" s="91"/>
    </row>
    <row r="82" spans="1:6" x14ac:dyDescent="0.2">
      <c r="A82" s="172"/>
      <c r="B82" s="175"/>
      <c r="C82" s="176"/>
      <c r="D82" s="164"/>
      <c r="E82" s="82"/>
      <c r="F82" s="165"/>
    </row>
    <row r="83" spans="1:6" ht="12.75" x14ac:dyDescent="0.2">
      <c r="A83" s="159"/>
      <c r="B83" s="83" t="s">
        <v>574</v>
      </c>
      <c r="C83" s="80"/>
      <c r="D83" s="81"/>
      <c r="E83" s="82"/>
      <c r="F83" s="91"/>
    </row>
    <row r="84" spans="1:6" ht="14.25" customHeight="1" x14ac:dyDescent="0.2">
      <c r="A84" s="160">
        <v>3</v>
      </c>
      <c r="B84" s="85" t="s">
        <v>572</v>
      </c>
      <c r="C84" s="86" t="s">
        <v>14</v>
      </c>
      <c r="D84" s="87">
        <v>0.2</v>
      </c>
      <c r="E84" s="82"/>
      <c r="F84" s="91"/>
    </row>
    <row r="85" spans="1:6" x14ac:dyDescent="0.2">
      <c r="A85" s="172"/>
      <c r="B85" s="175"/>
      <c r="C85" s="176"/>
      <c r="D85" s="164"/>
      <c r="E85" s="82"/>
      <c r="F85" s="165"/>
    </row>
    <row r="86" spans="1:6" ht="12.75" x14ac:dyDescent="0.2">
      <c r="A86" s="159"/>
      <c r="B86" s="83" t="s">
        <v>575</v>
      </c>
      <c r="C86" s="80"/>
      <c r="D86" s="81"/>
      <c r="E86" s="82"/>
      <c r="F86" s="91"/>
    </row>
    <row r="87" spans="1:6" ht="14.25" customHeight="1" x14ac:dyDescent="0.2">
      <c r="A87" s="160">
        <v>4</v>
      </c>
      <c r="B87" s="85" t="s">
        <v>572</v>
      </c>
      <c r="C87" s="86" t="s">
        <v>14</v>
      </c>
      <c r="D87" s="87">
        <v>0.2</v>
      </c>
      <c r="E87" s="82"/>
      <c r="F87" s="91"/>
    </row>
    <row r="88" spans="1:6" x14ac:dyDescent="0.2">
      <c r="A88" s="172"/>
      <c r="B88" s="175"/>
      <c r="C88" s="176"/>
      <c r="D88" s="164"/>
      <c r="E88" s="82"/>
      <c r="F88" s="165"/>
    </row>
    <row r="89" spans="1:6" ht="12.75" x14ac:dyDescent="0.2">
      <c r="A89" s="159"/>
      <c r="B89" s="83" t="s">
        <v>576</v>
      </c>
      <c r="C89" s="80"/>
      <c r="D89" s="81"/>
      <c r="E89" s="82"/>
      <c r="F89" s="91"/>
    </row>
    <row r="90" spans="1:6" ht="14.25" customHeight="1" x14ac:dyDescent="0.2">
      <c r="A90" s="160">
        <v>5</v>
      </c>
      <c r="B90" s="85" t="s">
        <v>572</v>
      </c>
      <c r="C90" s="86" t="s">
        <v>14</v>
      </c>
      <c r="D90" s="87">
        <v>0.2</v>
      </c>
      <c r="E90" s="82"/>
      <c r="F90" s="91"/>
    </row>
    <row r="91" spans="1:6" x14ac:dyDescent="0.2">
      <c r="A91" s="172"/>
      <c r="B91" s="175"/>
      <c r="C91" s="176"/>
      <c r="D91" s="164"/>
      <c r="E91" s="82"/>
      <c r="F91" s="165"/>
    </row>
    <row r="92" spans="1:6" ht="12.75" x14ac:dyDescent="0.2">
      <c r="A92" s="159">
        <v>2.4</v>
      </c>
      <c r="B92" s="83" t="s">
        <v>167</v>
      </c>
      <c r="C92" s="80"/>
      <c r="D92" s="81"/>
      <c r="E92" s="82"/>
      <c r="F92" s="91"/>
    </row>
    <row r="93" spans="1:6" ht="51" x14ac:dyDescent="0.2">
      <c r="A93" s="214"/>
      <c r="B93" s="139" t="s">
        <v>168</v>
      </c>
      <c r="C93" s="140"/>
      <c r="D93" s="141"/>
      <c r="E93" s="142"/>
      <c r="F93" s="215"/>
    </row>
    <row r="94" spans="1:6" x14ac:dyDescent="0.2">
      <c r="A94" s="216"/>
      <c r="B94" s="217"/>
      <c r="C94" s="218"/>
      <c r="D94" s="219"/>
      <c r="E94" s="220"/>
      <c r="F94" s="221"/>
    </row>
    <row r="95" spans="1:6" ht="12.75" x14ac:dyDescent="0.2">
      <c r="A95" s="236" t="s">
        <v>325</v>
      </c>
      <c r="B95" s="83" t="s">
        <v>322</v>
      </c>
      <c r="C95" s="80"/>
      <c r="D95" s="81"/>
      <c r="E95" s="82"/>
      <c r="F95" s="91"/>
    </row>
    <row r="96" spans="1:6" ht="14.25" customHeight="1" x14ac:dyDescent="0.2">
      <c r="A96" s="160">
        <v>1</v>
      </c>
      <c r="B96" s="85" t="s">
        <v>480</v>
      </c>
      <c r="C96" s="86" t="s">
        <v>13</v>
      </c>
      <c r="D96" s="87">
        <v>14</v>
      </c>
      <c r="E96" s="82"/>
      <c r="F96" s="91"/>
    </row>
    <row r="97" spans="1:6" x14ac:dyDescent="0.2">
      <c r="A97" s="172"/>
      <c r="B97" s="178"/>
      <c r="C97" s="163"/>
      <c r="D97" s="169"/>
      <c r="E97" s="91"/>
      <c r="F97" s="165"/>
    </row>
    <row r="98" spans="1:6" ht="12.75" x14ac:dyDescent="0.2">
      <c r="A98" s="236" t="s">
        <v>326</v>
      </c>
      <c r="B98" s="83" t="s">
        <v>163</v>
      </c>
      <c r="C98" s="80"/>
      <c r="D98" s="81"/>
      <c r="E98" s="82"/>
      <c r="F98" s="91"/>
    </row>
    <row r="99" spans="1:6" ht="12.75" x14ac:dyDescent="0.2">
      <c r="A99" s="159"/>
      <c r="B99" s="83" t="s">
        <v>563</v>
      </c>
      <c r="C99" s="80"/>
      <c r="D99" s="81"/>
      <c r="E99" s="82"/>
      <c r="F99" s="91"/>
    </row>
    <row r="100" spans="1:6" ht="14.25" customHeight="1" x14ac:dyDescent="0.2">
      <c r="A100" s="160">
        <v>1</v>
      </c>
      <c r="B100" s="85" t="s">
        <v>562</v>
      </c>
      <c r="C100" s="86" t="s">
        <v>13</v>
      </c>
      <c r="D100" s="87">
        <v>11.76</v>
      </c>
      <c r="E100" s="82"/>
      <c r="F100" s="91"/>
    </row>
    <row r="101" spans="1:6" ht="14.25" customHeight="1" x14ac:dyDescent="0.2">
      <c r="A101" s="160">
        <v>2</v>
      </c>
      <c r="B101" s="85" t="s">
        <v>564</v>
      </c>
      <c r="C101" s="86" t="s">
        <v>13</v>
      </c>
      <c r="D101" s="87">
        <v>10.85</v>
      </c>
      <c r="E101" s="82"/>
      <c r="F101" s="91"/>
    </row>
    <row r="102" spans="1:6" x14ac:dyDescent="0.2">
      <c r="A102" s="172"/>
      <c r="B102" s="175"/>
      <c r="C102" s="176"/>
      <c r="D102" s="169"/>
      <c r="E102" s="82"/>
      <c r="F102" s="165"/>
    </row>
    <row r="103" spans="1:6" ht="12.75" x14ac:dyDescent="0.2">
      <c r="A103" s="159"/>
      <c r="B103" s="83" t="s">
        <v>565</v>
      </c>
      <c r="C103" s="80"/>
      <c r="D103" s="81"/>
      <c r="E103" s="82"/>
      <c r="F103" s="91"/>
    </row>
    <row r="104" spans="1:6" ht="14.25" customHeight="1" x14ac:dyDescent="0.2">
      <c r="A104" s="160">
        <v>3</v>
      </c>
      <c r="B104" s="85" t="s">
        <v>566</v>
      </c>
      <c r="C104" s="86" t="s">
        <v>13</v>
      </c>
      <c r="D104" s="87">
        <v>4.95</v>
      </c>
      <c r="E104" s="82"/>
      <c r="F104" s="91"/>
    </row>
    <row r="105" spans="1:6" ht="14.25" customHeight="1" x14ac:dyDescent="0.2">
      <c r="A105" s="160">
        <v>4</v>
      </c>
      <c r="B105" s="85" t="s">
        <v>567</v>
      </c>
      <c r="C105" s="86" t="s">
        <v>13</v>
      </c>
      <c r="D105" s="87">
        <v>4.62</v>
      </c>
      <c r="E105" s="82"/>
      <c r="F105" s="91"/>
    </row>
    <row r="106" spans="1:6" x14ac:dyDescent="0.2">
      <c r="A106" s="172"/>
      <c r="B106" s="175"/>
      <c r="C106" s="176"/>
      <c r="D106" s="169"/>
      <c r="E106" s="82"/>
      <c r="F106" s="165"/>
    </row>
    <row r="107" spans="1:6" ht="12.75" x14ac:dyDescent="0.2">
      <c r="A107" s="159"/>
      <c r="B107" s="83" t="s">
        <v>568</v>
      </c>
      <c r="C107" s="80"/>
      <c r="D107" s="81"/>
      <c r="E107" s="82"/>
      <c r="F107" s="91"/>
    </row>
    <row r="108" spans="1:6" ht="14.25" customHeight="1" x14ac:dyDescent="0.2">
      <c r="A108" s="160">
        <v>5</v>
      </c>
      <c r="B108" s="85" t="s">
        <v>569</v>
      </c>
      <c r="C108" s="86" t="s">
        <v>13</v>
      </c>
      <c r="D108" s="87">
        <v>8.19</v>
      </c>
      <c r="E108" s="82"/>
      <c r="F108" s="91"/>
    </row>
    <row r="109" spans="1:6" ht="14.25" customHeight="1" x14ac:dyDescent="0.2">
      <c r="A109" s="160">
        <v>6</v>
      </c>
      <c r="B109" s="85" t="s">
        <v>570</v>
      </c>
      <c r="C109" s="86" t="s">
        <v>13</v>
      </c>
      <c r="D109" s="87">
        <v>7.8</v>
      </c>
      <c r="E109" s="82"/>
      <c r="F109" s="91"/>
    </row>
    <row r="110" spans="1:6" x14ac:dyDescent="0.2">
      <c r="A110" s="172"/>
      <c r="B110" s="175"/>
      <c r="C110" s="179"/>
      <c r="D110" s="169"/>
      <c r="E110" s="82"/>
      <c r="F110" s="165"/>
    </row>
    <row r="111" spans="1:6" ht="12.75" x14ac:dyDescent="0.2">
      <c r="A111" s="236" t="s">
        <v>327</v>
      </c>
      <c r="B111" s="83" t="s">
        <v>164</v>
      </c>
      <c r="C111" s="80"/>
      <c r="D111" s="81"/>
      <c r="E111" s="82"/>
      <c r="F111" s="91"/>
    </row>
    <row r="112" spans="1:6" ht="12.75" x14ac:dyDescent="0.2">
      <c r="A112" s="159"/>
      <c r="B112" s="83" t="s">
        <v>571</v>
      </c>
      <c r="C112" s="80"/>
      <c r="D112" s="81"/>
      <c r="E112" s="82"/>
      <c r="F112" s="91"/>
    </row>
    <row r="113" spans="1:6" ht="14.25" customHeight="1" x14ac:dyDescent="0.2">
      <c r="A113" s="160">
        <v>1</v>
      </c>
      <c r="B113" s="85" t="s">
        <v>572</v>
      </c>
      <c r="C113" s="86" t="s">
        <v>13</v>
      </c>
      <c r="D113" s="87">
        <v>3.16</v>
      </c>
      <c r="E113" s="82"/>
      <c r="F113" s="91"/>
    </row>
    <row r="114" spans="1:6" x14ac:dyDescent="0.2">
      <c r="A114" s="172"/>
      <c r="B114" s="175"/>
      <c r="C114" s="176"/>
      <c r="D114" s="164"/>
      <c r="E114" s="82"/>
      <c r="F114" s="165"/>
    </row>
    <row r="115" spans="1:6" ht="12.75" x14ac:dyDescent="0.2">
      <c r="A115" s="159"/>
      <c r="B115" s="83" t="s">
        <v>573</v>
      </c>
      <c r="C115" s="80"/>
      <c r="D115" s="81"/>
      <c r="E115" s="82"/>
      <c r="F115" s="91"/>
    </row>
    <row r="116" spans="1:6" ht="14.25" customHeight="1" x14ac:dyDescent="0.2">
      <c r="A116" s="160">
        <v>2</v>
      </c>
      <c r="B116" s="85" t="s">
        <v>572</v>
      </c>
      <c r="C116" s="86" t="s">
        <v>13</v>
      </c>
      <c r="D116" s="87">
        <v>3.16</v>
      </c>
      <c r="E116" s="82"/>
      <c r="F116" s="91"/>
    </row>
    <row r="117" spans="1:6" x14ac:dyDescent="0.2">
      <c r="A117" s="172"/>
      <c r="B117" s="175"/>
      <c r="C117" s="176"/>
      <c r="D117" s="164"/>
      <c r="E117" s="82"/>
      <c r="F117" s="165"/>
    </row>
    <row r="118" spans="1:6" ht="12.75" x14ac:dyDescent="0.2">
      <c r="A118" s="159"/>
      <c r="B118" s="83" t="s">
        <v>574</v>
      </c>
      <c r="C118" s="80"/>
      <c r="D118" s="81"/>
      <c r="E118" s="82"/>
      <c r="F118" s="91"/>
    </row>
    <row r="119" spans="1:6" ht="14.25" customHeight="1" x14ac:dyDescent="0.2">
      <c r="A119" s="160">
        <v>3</v>
      </c>
      <c r="B119" s="85" t="s">
        <v>572</v>
      </c>
      <c r="C119" s="86" t="s">
        <v>13</v>
      </c>
      <c r="D119" s="87">
        <v>2.8</v>
      </c>
      <c r="E119" s="82"/>
      <c r="F119" s="91"/>
    </row>
    <row r="120" spans="1:6" x14ac:dyDescent="0.2">
      <c r="A120" s="172"/>
      <c r="B120" s="175"/>
      <c r="C120" s="176"/>
      <c r="D120" s="164"/>
      <c r="E120" s="82"/>
      <c r="F120" s="165"/>
    </row>
    <row r="121" spans="1:6" ht="12.75" x14ac:dyDescent="0.2">
      <c r="A121" s="159"/>
      <c r="B121" s="83" t="s">
        <v>575</v>
      </c>
      <c r="C121" s="80"/>
      <c r="D121" s="81"/>
      <c r="E121" s="82"/>
      <c r="F121" s="91"/>
    </row>
    <row r="122" spans="1:6" ht="14.25" customHeight="1" x14ac:dyDescent="0.2">
      <c r="A122" s="160">
        <v>4</v>
      </c>
      <c r="B122" s="85" t="s">
        <v>572</v>
      </c>
      <c r="C122" s="86" t="s">
        <v>13</v>
      </c>
      <c r="D122" s="87">
        <v>2.8</v>
      </c>
      <c r="E122" s="82"/>
      <c r="F122" s="91"/>
    </row>
    <row r="123" spans="1:6" x14ac:dyDescent="0.2">
      <c r="A123" s="172"/>
      <c r="B123" s="175"/>
      <c r="C123" s="176"/>
      <c r="D123" s="164"/>
      <c r="E123" s="82"/>
      <c r="F123" s="165"/>
    </row>
    <row r="124" spans="1:6" ht="12.75" x14ac:dyDescent="0.2">
      <c r="A124" s="159"/>
      <c r="B124" s="83" t="s">
        <v>576</v>
      </c>
      <c r="C124" s="80"/>
      <c r="D124" s="81"/>
      <c r="E124" s="82"/>
      <c r="F124" s="91"/>
    </row>
    <row r="125" spans="1:6" ht="14.25" customHeight="1" x14ac:dyDescent="0.2">
      <c r="A125" s="160">
        <v>5</v>
      </c>
      <c r="B125" s="85" t="s">
        <v>572</v>
      </c>
      <c r="C125" s="86" t="s">
        <v>13</v>
      </c>
      <c r="D125" s="87">
        <v>2.8</v>
      </c>
      <c r="E125" s="82"/>
      <c r="F125" s="91"/>
    </row>
    <row r="126" spans="1:6" x14ac:dyDescent="0.2">
      <c r="A126" s="172"/>
      <c r="B126" s="175"/>
      <c r="C126" s="176"/>
      <c r="D126" s="164"/>
      <c r="E126" s="82"/>
      <c r="F126" s="165"/>
    </row>
    <row r="127" spans="1:6" ht="12.75" x14ac:dyDescent="0.2">
      <c r="A127" s="159">
        <v>2.5</v>
      </c>
      <c r="B127" s="83" t="s">
        <v>175</v>
      </c>
      <c r="C127" s="80"/>
      <c r="D127" s="81"/>
      <c r="E127" s="82"/>
      <c r="F127" s="91"/>
    </row>
    <row r="128" spans="1:6" ht="42" customHeight="1" x14ac:dyDescent="0.2">
      <c r="A128" s="160"/>
      <c r="B128" s="85" t="s">
        <v>176</v>
      </c>
      <c r="C128" s="86"/>
      <c r="D128" s="87"/>
      <c r="E128" s="82"/>
      <c r="F128" s="91"/>
    </row>
    <row r="129" spans="1:6" ht="14.25" customHeight="1" x14ac:dyDescent="0.2">
      <c r="A129" s="160"/>
      <c r="B129" s="85" t="s">
        <v>177</v>
      </c>
      <c r="C129" s="86"/>
      <c r="D129" s="87"/>
      <c r="E129" s="82"/>
      <c r="F129" s="91"/>
    </row>
    <row r="130" spans="1:6" x14ac:dyDescent="0.2">
      <c r="A130" s="177"/>
      <c r="B130" s="175"/>
      <c r="C130" s="176"/>
      <c r="D130" s="169"/>
      <c r="E130" s="82"/>
      <c r="F130" s="165"/>
    </row>
    <row r="131" spans="1:6" ht="12.75" x14ac:dyDescent="0.2">
      <c r="A131" s="236" t="s">
        <v>328</v>
      </c>
      <c r="B131" s="83" t="s">
        <v>329</v>
      </c>
      <c r="C131" s="80"/>
      <c r="D131" s="81"/>
      <c r="E131" s="82"/>
      <c r="F131" s="91"/>
    </row>
    <row r="132" spans="1:6" ht="14.25" customHeight="1" x14ac:dyDescent="0.2">
      <c r="A132" s="160">
        <v>1</v>
      </c>
      <c r="B132" s="85" t="s">
        <v>330</v>
      </c>
      <c r="C132" s="86" t="s">
        <v>331</v>
      </c>
      <c r="D132" s="87">
        <v>0.5</v>
      </c>
      <c r="E132" s="82"/>
      <c r="F132" s="91"/>
    </row>
    <row r="133" spans="1:6" x14ac:dyDescent="0.2">
      <c r="A133" s="172"/>
      <c r="B133" s="175"/>
      <c r="C133" s="176"/>
      <c r="D133" s="180"/>
      <c r="E133" s="91"/>
      <c r="F133" s="165"/>
    </row>
    <row r="134" spans="1:6" ht="12.75" x14ac:dyDescent="0.2">
      <c r="A134" s="236" t="s">
        <v>332</v>
      </c>
      <c r="B134" s="83" t="s">
        <v>163</v>
      </c>
      <c r="C134" s="80"/>
      <c r="D134" s="81"/>
      <c r="E134" s="82"/>
      <c r="F134" s="91"/>
    </row>
    <row r="135" spans="1:6" ht="12.75" x14ac:dyDescent="0.2">
      <c r="A135" s="159"/>
      <c r="B135" s="83" t="s">
        <v>563</v>
      </c>
      <c r="C135" s="80"/>
      <c r="D135" s="81"/>
      <c r="E135" s="82"/>
      <c r="F135" s="91"/>
    </row>
    <row r="136" spans="1:6" ht="14.25" customHeight="1" x14ac:dyDescent="0.2">
      <c r="A136" s="160">
        <v>1</v>
      </c>
      <c r="B136" s="85" t="s">
        <v>333</v>
      </c>
      <c r="C136" s="86" t="s">
        <v>331</v>
      </c>
      <c r="D136" s="87">
        <v>0.03</v>
      </c>
      <c r="E136" s="82"/>
      <c r="F136" s="91"/>
    </row>
    <row r="137" spans="1:6" ht="14.25" customHeight="1" x14ac:dyDescent="0.2">
      <c r="A137" s="160">
        <v>2</v>
      </c>
      <c r="B137" s="85" t="s">
        <v>334</v>
      </c>
      <c r="C137" s="86" t="s">
        <v>331</v>
      </c>
      <c r="D137" s="87">
        <v>0.12</v>
      </c>
      <c r="E137" s="82"/>
      <c r="F137" s="91"/>
    </row>
    <row r="138" spans="1:6" x14ac:dyDescent="0.2">
      <c r="A138" s="172"/>
      <c r="B138" s="175"/>
      <c r="C138" s="176"/>
      <c r="D138" s="180"/>
      <c r="E138" s="91"/>
      <c r="F138" s="165"/>
    </row>
    <row r="139" spans="1:6" ht="12.75" x14ac:dyDescent="0.2">
      <c r="A139" s="159"/>
      <c r="B139" s="83" t="s">
        <v>565</v>
      </c>
      <c r="C139" s="80"/>
      <c r="D139" s="81"/>
      <c r="E139" s="82"/>
      <c r="F139" s="91"/>
    </row>
    <row r="140" spans="1:6" ht="14.25" customHeight="1" x14ac:dyDescent="0.2">
      <c r="A140" s="160">
        <v>3</v>
      </c>
      <c r="B140" s="85" t="s">
        <v>333</v>
      </c>
      <c r="C140" s="86" t="s">
        <v>331</v>
      </c>
      <c r="D140" s="87">
        <v>0.02</v>
      </c>
      <c r="E140" s="82"/>
      <c r="F140" s="91"/>
    </row>
    <row r="141" spans="1:6" ht="14.25" customHeight="1" x14ac:dyDescent="0.2">
      <c r="A141" s="160">
        <v>4</v>
      </c>
      <c r="B141" s="85" t="s">
        <v>334</v>
      </c>
      <c r="C141" s="86" t="s">
        <v>331</v>
      </c>
      <c r="D141" s="87">
        <v>0.06</v>
      </c>
      <c r="E141" s="82"/>
      <c r="F141" s="91"/>
    </row>
    <row r="142" spans="1:6" x14ac:dyDescent="0.2">
      <c r="A142" s="172"/>
      <c r="B142" s="175"/>
      <c r="C142" s="176"/>
      <c r="D142" s="180"/>
      <c r="E142" s="91"/>
      <c r="F142" s="165"/>
    </row>
    <row r="143" spans="1:6" ht="12.75" x14ac:dyDescent="0.2">
      <c r="A143" s="159"/>
      <c r="B143" s="83" t="s">
        <v>568</v>
      </c>
      <c r="C143" s="80"/>
      <c r="D143" s="81"/>
      <c r="E143" s="82"/>
      <c r="F143" s="91"/>
    </row>
    <row r="144" spans="1:6" ht="14.25" customHeight="1" x14ac:dyDescent="0.2">
      <c r="A144" s="160">
        <v>5</v>
      </c>
      <c r="B144" s="85" t="s">
        <v>333</v>
      </c>
      <c r="C144" s="86" t="s">
        <v>331</v>
      </c>
      <c r="D144" s="87">
        <v>0.02</v>
      </c>
      <c r="E144" s="82"/>
      <c r="F144" s="91"/>
    </row>
    <row r="145" spans="1:6" ht="14.25" customHeight="1" x14ac:dyDescent="0.2">
      <c r="A145" s="160">
        <v>6</v>
      </c>
      <c r="B145" s="85" t="s">
        <v>334</v>
      </c>
      <c r="C145" s="86" t="s">
        <v>331</v>
      </c>
      <c r="D145" s="87">
        <v>0.13</v>
      </c>
      <c r="E145" s="82"/>
      <c r="F145" s="91"/>
    </row>
    <row r="146" spans="1:6" x14ac:dyDescent="0.2">
      <c r="A146" s="222"/>
      <c r="B146" s="223"/>
      <c r="C146" s="224"/>
      <c r="D146" s="225"/>
      <c r="E146" s="215"/>
      <c r="F146" s="226"/>
    </row>
    <row r="147" spans="1:6" ht="12.75" x14ac:dyDescent="0.2">
      <c r="A147" s="252" t="s">
        <v>335</v>
      </c>
      <c r="B147" s="227" t="s">
        <v>164</v>
      </c>
      <c r="C147" s="228"/>
      <c r="D147" s="229"/>
      <c r="E147" s="148"/>
      <c r="F147" s="220"/>
    </row>
    <row r="148" spans="1:6" ht="12.75" x14ac:dyDescent="0.2">
      <c r="A148" s="159"/>
      <c r="B148" s="83" t="s">
        <v>571</v>
      </c>
      <c r="C148" s="80"/>
      <c r="D148" s="81"/>
      <c r="E148" s="82"/>
      <c r="F148" s="91"/>
    </row>
    <row r="149" spans="1:6" ht="12.75" x14ac:dyDescent="0.2">
      <c r="A149" s="160">
        <v>1</v>
      </c>
      <c r="B149" s="85" t="s">
        <v>188</v>
      </c>
      <c r="C149" s="86" t="s">
        <v>331</v>
      </c>
      <c r="D149" s="87">
        <v>0.01</v>
      </c>
      <c r="E149" s="82"/>
      <c r="F149" s="91"/>
    </row>
    <row r="150" spans="1:6" ht="12.75" x14ac:dyDescent="0.2">
      <c r="A150" s="160">
        <v>2</v>
      </c>
      <c r="B150" s="85" t="s">
        <v>190</v>
      </c>
      <c r="C150" s="86" t="s">
        <v>331</v>
      </c>
      <c r="D150" s="87">
        <v>0.03</v>
      </c>
      <c r="E150" s="82"/>
      <c r="F150" s="91"/>
    </row>
    <row r="151" spans="1:6" x14ac:dyDescent="0.2">
      <c r="A151" s="172"/>
      <c r="B151" s="175"/>
      <c r="C151" s="176"/>
      <c r="D151" s="181"/>
      <c r="E151" s="82"/>
      <c r="F151" s="165"/>
    </row>
    <row r="152" spans="1:6" ht="12.75" x14ac:dyDescent="0.2">
      <c r="A152" s="159"/>
      <c r="B152" s="83" t="s">
        <v>573</v>
      </c>
      <c r="C152" s="80"/>
      <c r="D152" s="81"/>
      <c r="E152" s="82"/>
      <c r="F152" s="91"/>
    </row>
    <row r="153" spans="1:6" ht="12.75" x14ac:dyDescent="0.2">
      <c r="A153" s="160">
        <v>3</v>
      </c>
      <c r="B153" s="85" t="s">
        <v>188</v>
      </c>
      <c r="C153" s="86" t="s">
        <v>331</v>
      </c>
      <c r="D153" s="87">
        <v>0.01</v>
      </c>
      <c r="E153" s="82"/>
      <c r="F153" s="91"/>
    </row>
    <row r="154" spans="1:6" ht="12.75" x14ac:dyDescent="0.2">
      <c r="A154" s="160">
        <v>4</v>
      </c>
      <c r="B154" s="85" t="s">
        <v>190</v>
      </c>
      <c r="C154" s="86" t="s">
        <v>331</v>
      </c>
      <c r="D154" s="87">
        <v>0.03</v>
      </c>
      <c r="E154" s="82"/>
      <c r="F154" s="91"/>
    </row>
    <row r="155" spans="1:6" x14ac:dyDescent="0.2">
      <c r="A155" s="172"/>
      <c r="B155" s="175"/>
      <c r="C155" s="176"/>
      <c r="D155" s="181"/>
      <c r="E155" s="82"/>
      <c r="F155" s="165"/>
    </row>
    <row r="156" spans="1:6" ht="12.75" x14ac:dyDescent="0.2">
      <c r="A156" s="159"/>
      <c r="B156" s="83" t="s">
        <v>574</v>
      </c>
      <c r="C156" s="80"/>
      <c r="D156" s="81"/>
      <c r="E156" s="82"/>
      <c r="F156" s="91"/>
    </row>
    <row r="157" spans="1:6" ht="12.75" x14ac:dyDescent="0.2">
      <c r="A157" s="160">
        <v>5</v>
      </c>
      <c r="B157" s="85" t="s">
        <v>188</v>
      </c>
      <c r="C157" s="86" t="s">
        <v>331</v>
      </c>
      <c r="D157" s="87">
        <v>0.01</v>
      </c>
      <c r="E157" s="82"/>
      <c r="F157" s="91"/>
    </row>
    <row r="158" spans="1:6" ht="12.75" x14ac:dyDescent="0.2">
      <c r="A158" s="160">
        <v>6</v>
      </c>
      <c r="B158" s="85" t="s">
        <v>190</v>
      </c>
      <c r="C158" s="86" t="s">
        <v>331</v>
      </c>
      <c r="D158" s="87">
        <v>0.03</v>
      </c>
      <c r="E158" s="82"/>
      <c r="F158" s="91"/>
    </row>
    <row r="159" spans="1:6" x14ac:dyDescent="0.2">
      <c r="A159" s="172"/>
      <c r="B159" s="175"/>
      <c r="C159" s="176"/>
      <c r="D159" s="181"/>
      <c r="E159" s="82"/>
      <c r="F159" s="165"/>
    </row>
    <row r="160" spans="1:6" ht="12.75" x14ac:dyDescent="0.2">
      <c r="A160" s="159"/>
      <c r="B160" s="83" t="s">
        <v>575</v>
      </c>
      <c r="C160" s="80"/>
      <c r="D160" s="81"/>
      <c r="E160" s="82"/>
      <c r="F160" s="91"/>
    </row>
    <row r="161" spans="1:6" ht="12.75" x14ac:dyDescent="0.2">
      <c r="A161" s="160">
        <v>7</v>
      </c>
      <c r="B161" s="85" t="s">
        <v>188</v>
      </c>
      <c r="C161" s="86" t="s">
        <v>331</v>
      </c>
      <c r="D161" s="87">
        <v>0.01</v>
      </c>
      <c r="E161" s="82"/>
      <c r="F161" s="91"/>
    </row>
    <row r="162" spans="1:6" ht="12.75" x14ac:dyDescent="0.2">
      <c r="A162" s="160">
        <v>8</v>
      </c>
      <c r="B162" s="85" t="s">
        <v>190</v>
      </c>
      <c r="C162" s="86" t="s">
        <v>331</v>
      </c>
      <c r="D162" s="87">
        <v>0.03</v>
      </c>
      <c r="E162" s="82"/>
      <c r="F162" s="91"/>
    </row>
    <row r="163" spans="1:6" x14ac:dyDescent="0.2">
      <c r="A163" s="172"/>
      <c r="B163" s="175"/>
      <c r="C163" s="176"/>
      <c r="D163" s="181"/>
      <c r="E163" s="82"/>
      <c r="F163" s="165"/>
    </row>
    <row r="164" spans="1:6" ht="12.75" x14ac:dyDescent="0.2">
      <c r="A164" s="159"/>
      <c r="B164" s="83" t="s">
        <v>576</v>
      </c>
      <c r="C164" s="80"/>
      <c r="D164" s="81"/>
      <c r="E164" s="82"/>
      <c r="F164" s="91"/>
    </row>
    <row r="165" spans="1:6" ht="12.75" x14ac:dyDescent="0.2">
      <c r="A165" s="160">
        <v>9</v>
      </c>
      <c r="B165" s="85" t="s">
        <v>188</v>
      </c>
      <c r="C165" s="86" t="s">
        <v>331</v>
      </c>
      <c r="D165" s="87">
        <v>0.01</v>
      </c>
      <c r="E165" s="82"/>
      <c r="F165" s="91"/>
    </row>
    <row r="166" spans="1:6" ht="12.75" x14ac:dyDescent="0.2">
      <c r="A166" s="160">
        <v>10</v>
      </c>
      <c r="B166" s="85" t="s">
        <v>190</v>
      </c>
      <c r="C166" s="86" t="s">
        <v>331</v>
      </c>
      <c r="D166" s="87">
        <v>0.03</v>
      </c>
      <c r="E166" s="82"/>
      <c r="F166" s="91"/>
    </row>
    <row r="167" spans="1:6" x14ac:dyDescent="0.2">
      <c r="A167" s="172"/>
      <c r="B167" s="175"/>
      <c r="C167" s="176"/>
      <c r="D167" s="181"/>
      <c r="E167" s="82"/>
      <c r="F167" s="165"/>
    </row>
    <row r="168" spans="1:6" ht="12.75" x14ac:dyDescent="0.2">
      <c r="A168" s="159">
        <v>2.6</v>
      </c>
      <c r="B168" s="83" t="s">
        <v>192</v>
      </c>
      <c r="C168" s="80"/>
      <c r="D168" s="81"/>
      <c r="E168" s="82"/>
      <c r="F168" s="91"/>
    </row>
    <row r="169" spans="1:6" ht="28.5" customHeight="1" x14ac:dyDescent="0.2">
      <c r="A169" s="160"/>
      <c r="B169" s="85" t="s">
        <v>336</v>
      </c>
      <c r="C169" s="86"/>
      <c r="D169" s="87"/>
      <c r="E169" s="82"/>
      <c r="F169" s="91"/>
    </row>
    <row r="170" spans="1:6" ht="16.5" customHeight="1" x14ac:dyDescent="0.2">
      <c r="A170" s="160" t="s">
        <v>677</v>
      </c>
      <c r="B170" s="85" t="s">
        <v>577</v>
      </c>
      <c r="C170" s="86" t="s">
        <v>14</v>
      </c>
      <c r="D170" s="87">
        <v>0.67</v>
      </c>
      <c r="E170" s="82"/>
      <c r="F170" s="91"/>
    </row>
    <row r="171" spans="1:6" ht="30.75" customHeight="1" x14ac:dyDescent="0.2">
      <c r="A171" s="160" t="s">
        <v>693</v>
      </c>
      <c r="B171" s="85" t="s">
        <v>578</v>
      </c>
      <c r="C171" s="86" t="s">
        <v>14</v>
      </c>
      <c r="D171" s="87">
        <v>0.23</v>
      </c>
      <c r="E171" s="82"/>
      <c r="F171" s="91"/>
    </row>
    <row r="172" spans="1:6" ht="30.75" customHeight="1" x14ac:dyDescent="0.2">
      <c r="A172" s="160" t="s">
        <v>694</v>
      </c>
      <c r="B172" s="85" t="s">
        <v>579</v>
      </c>
      <c r="C172" s="86" t="s">
        <v>14</v>
      </c>
      <c r="D172" s="87">
        <v>0.2</v>
      </c>
      <c r="E172" s="82"/>
      <c r="F172" s="91"/>
    </row>
    <row r="173" spans="1:6" ht="30.75" customHeight="1" x14ac:dyDescent="0.2">
      <c r="A173" s="160" t="s">
        <v>703</v>
      </c>
      <c r="B173" s="85" t="s">
        <v>580</v>
      </c>
      <c r="C173" s="86" t="s">
        <v>14</v>
      </c>
      <c r="D173" s="87">
        <v>0.15</v>
      </c>
      <c r="E173" s="82"/>
      <c r="F173" s="91"/>
    </row>
    <row r="174" spans="1:6" ht="27.75" customHeight="1" x14ac:dyDescent="0.2">
      <c r="A174" s="160" t="s">
        <v>704</v>
      </c>
      <c r="B174" s="85" t="s">
        <v>581</v>
      </c>
      <c r="C174" s="86" t="s">
        <v>2</v>
      </c>
      <c r="D174" s="87">
        <v>42</v>
      </c>
      <c r="E174" s="82"/>
      <c r="F174" s="91"/>
    </row>
    <row r="175" spans="1:6" ht="27.75" customHeight="1" x14ac:dyDescent="0.2">
      <c r="A175" s="160" t="s">
        <v>705</v>
      </c>
      <c r="B175" s="85" t="s">
        <v>582</v>
      </c>
      <c r="C175" s="86" t="s">
        <v>10</v>
      </c>
      <c r="D175" s="87">
        <v>1</v>
      </c>
      <c r="E175" s="82"/>
      <c r="F175" s="91"/>
    </row>
    <row r="176" spans="1:6" ht="12.75" x14ac:dyDescent="0.2">
      <c r="A176" s="160" t="s">
        <v>706</v>
      </c>
      <c r="B176" s="85" t="s">
        <v>583</v>
      </c>
      <c r="C176" s="86" t="s">
        <v>14</v>
      </c>
      <c r="D176" s="87">
        <v>0.39</v>
      </c>
      <c r="E176" s="82"/>
      <c r="F176" s="91"/>
    </row>
    <row r="177" spans="1:6" ht="12.75" x14ac:dyDescent="0.2">
      <c r="A177" s="160" t="s">
        <v>708</v>
      </c>
      <c r="B177" s="85" t="s">
        <v>584</v>
      </c>
      <c r="C177" s="86" t="s">
        <v>14</v>
      </c>
      <c r="D177" s="87">
        <v>2.4</v>
      </c>
      <c r="E177" s="82"/>
      <c r="F177" s="91"/>
    </row>
    <row r="178" spans="1:6" s="152" customFormat="1" ht="15" x14ac:dyDescent="0.2">
      <c r="A178" s="161"/>
      <c r="B178" s="182"/>
      <c r="C178" s="183"/>
      <c r="D178" s="276"/>
      <c r="E178" s="91"/>
      <c r="F178" s="165"/>
    </row>
    <row r="179" spans="1:6" ht="12.75" x14ac:dyDescent="0.2">
      <c r="A179" s="159">
        <v>2.7</v>
      </c>
      <c r="B179" s="83" t="s">
        <v>337</v>
      </c>
      <c r="C179" s="80"/>
      <c r="D179" s="81"/>
      <c r="E179" s="82"/>
      <c r="F179" s="91"/>
    </row>
    <row r="180" spans="1:6" ht="28.5" customHeight="1" x14ac:dyDescent="0.2">
      <c r="A180" s="160"/>
      <c r="B180" s="85" t="s">
        <v>338</v>
      </c>
      <c r="C180" s="86"/>
      <c r="D180" s="87"/>
      <c r="E180" s="82"/>
      <c r="F180" s="91"/>
    </row>
    <row r="181" spans="1:6" ht="39.75" customHeight="1" x14ac:dyDescent="0.2">
      <c r="A181" s="160" t="s">
        <v>707</v>
      </c>
      <c r="B181" s="85" t="s">
        <v>339</v>
      </c>
      <c r="C181" s="86" t="s">
        <v>14</v>
      </c>
      <c r="D181" s="87">
        <v>21</v>
      </c>
      <c r="E181" s="82"/>
      <c r="F181" s="91"/>
    </row>
    <row r="182" spans="1:6" x14ac:dyDescent="0.2">
      <c r="A182" s="172"/>
      <c r="B182" s="175"/>
      <c r="C182" s="176"/>
      <c r="D182" s="169"/>
      <c r="E182" s="91"/>
      <c r="F182" s="165"/>
    </row>
    <row r="183" spans="1:6" x14ac:dyDescent="0.2">
      <c r="A183" s="172"/>
      <c r="B183" s="175"/>
      <c r="C183" s="176"/>
      <c r="D183" s="269"/>
      <c r="E183" s="91"/>
      <c r="F183" s="165"/>
    </row>
    <row r="184" spans="1:6" x14ac:dyDescent="0.2">
      <c r="A184" s="172"/>
      <c r="B184" s="175"/>
      <c r="C184" s="176"/>
      <c r="D184" s="269"/>
      <c r="E184" s="91"/>
      <c r="F184" s="165"/>
    </row>
    <row r="185" spans="1:6" x14ac:dyDescent="0.2">
      <c r="A185" s="172"/>
      <c r="B185" s="175"/>
      <c r="C185" s="176"/>
      <c r="D185" s="269"/>
      <c r="E185" s="91"/>
      <c r="F185" s="165"/>
    </row>
    <row r="186" spans="1:6" x14ac:dyDescent="0.2">
      <c r="A186" s="172"/>
      <c r="B186" s="175"/>
      <c r="C186" s="176"/>
      <c r="D186" s="269"/>
      <c r="E186" s="91"/>
      <c r="F186" s="165"/>
    </row>
    <row r="187" spans="1:6" x14ac:dyDescent="0.2">
      <c r="A187" s="172"/>
      <c r="B187" s="175"/>
      <c r="C187" s="176"/>
      <c r="D187" s="269"/>
      <c r="E187" s="91"/>
      <c r="F187" s="165"/>
    </row>
    <row r="188" spans="1:6" x14ac:dyDescent="0.2">
      <c r="A188" s="172"/>
      <c r="B188" s="175"/>
      <c r="C188" s="176"/>
      <c r="D188" s="269"/>
      <c r="E188" s="91"/>
      <c r="F188" s="165"/>
    </row>
    <row r="189" spans="1:6" x14ac:dyDescent="0.2">
      <c r="A189" s="172"/>
      <c r="B189" s="175"/>
      <c r="C189" s="176"/>
      <c r="D189" s="269"/>
      <c r="E189" s="91"/>
      <c r="F189" s="165"/>
    </row>
    <row r="190" spans="1:6" x14ac:dyDescent="0.2">
      <c r="A190" s="166"/>
      <c r="B190" s="175"/>
      <c r="C190" s="176"/>
      <c r="D190" s="269"/>
      <c r="E190" s="91"/>
      <c r="F190" s="165"/>
    </row>
    <row r="191" spans="1:6" ht="12.75" x14ac:dyDescent="0.2">
      <c r="A191" s="3"/>
      <c r="B191" s="4" t="s">
        <v>340</v>
      </c>
      <c r="C191" s="5"/>
      <c r="D191" s="256"/>
      <c r="E191" s="6"/>
      <c r="F191" s="6"/>
    </row>
    <row r="192" spans="1:6" s="69" customFormat="1" ht="12.75" x14ac:dyDescent="0.2">
      <c r="A192" s="1"/>
      <c r="B192" s="4" t="s">
        <v>16</v>
      </c>
      <c r="C192" s="2"/>
      <c r="D192" s="257"/>
      <c r="E192" s="7"/>
      <c r="F192" s="7"/>
    </row>
    <row r="193" spans="1:6" ht="12.75" x14ac:dyDescent="0.2">
      <c r="A193" s="159"/>
      <c r="B193" s="79" t="s">
        <v>73</v>
      </c>
      <c r="C193" s="80"/>
      <c r="D193" s="258"/>
      <c r="E193" s="82"/>
      <c r="F193" s="91"/>
    </row>
    <row r="194" spans="1:6" ht="12.75" x14ac:dyDescent="0.2">
      <c r="A194" s="159"/>
      <c r="B194" s="79" t="s">
        <v>137</v>
      </c>
      <c r="C194" s="80"/>
      <c r="D194" s="258"/>
      <c r="E194" s="82"/>
      <c r="F194" s="91"/>
    </row>
    <row r="195" spans="1:6" ht="12.75" x14ac:dyDescent="0.2">
      <c r="A195" s="159">
        <v>3.1</v>
      </c>
      <c r="B195" s="83" t="s">
        <v>41</v>
      </c>
      <c r="C195" s="80"/>
      <c r="D195" s="258"/>
      <c r="E195" s="82"/>
      <c r="F195" s="91"/>
    </row>
    <row r="196" spans="1:6" ht="54" customHeight="1" x14ac:dyDescent="0.2">
      <c r="A196" s="160"/>
      <c r="B196" s="85" t="s">
        <v>21</v>
      </c>
      <c r="C196" s="86"/>
      <c r="D196" s="253"/>
      <c r="E196" s="82"/>
      <c r="F196" s="91"/>
    </row>
    <row r="197" spans="1:6" ht="53.25" customHeight="1" x14ac:dyDescent="0.2">
      <c r="A197" s="160"/>
      <c r="B197" s="85" t="s">
        <v>22</v>
      </c>
      <c r="C197" s="86"/>
      <c r="D197" s="253"/>
      <c r="E197" s="82"/>
      <c r="F197" s="91"/>
    </row>
    <row r="198" spans="1:6" ht="39.75" customHeight="1" x14ac:dyDescent="0.2">
      <c r="A198" s="160"/>
      <c r="B198" s="85" t="s">
        <v>196</v>
      </c>
      <c r="C198" s="86"/>
      <c r="D198" s="87"/>
      <c r="E198" s="82"/>
      <c r="F198" s="91"/>
    </row>
    <row r="199" spans="1:6" ht="15" x14ac:dyDescent="0.2">
      <c r="A199" s="161"/>
      <c r="B199" s="184"/>
      <c r="C199" s="163"/>
      <c r="D199" s="169"/>
      <c r="E199" s="82"/>
      <c r="F199" s="185"/>
    </row>
    <row r="200" spans="1:6" ht="12.75" x14ac:dyDescent="0.2">
      <c r="A200" s="159">
        <v>3.2</v>
      </c>
      <c r="B200" s="83" t="s">
        <v>341</v>
      </c>
      <c r="C200" s="80"/>
      <c r="D200" s="81"/>
      <c r="E200" s="82"/>
      <c r="F200" s="91"/>
    </row>
    <row r="201" spans="1:6" ht="25.5" x14ac:dyDescent="0.2">
      <c r="A201" s="160" t="s">
        <v>220</v>
      </c>
      <c r="B201" s="85" t="s">
        <v>585</v>
      </c>
      <c r="C201" s="86" t="s">
        <v>13</v>
      </c>
      <c r="D201" s="87">
        <v>3.28</v>
      </c>
      <c r="E201" s="82"/>
      <c r="F201" s="91"/>
    </row>
    <row r="202" spans="1:6" ht="29.25" customHeight="1" x14ac:dyDescent="0.2">
      <c r="A202" s="160" t="s">
        <v>261</v>
      </c>
      <c r="B202" s="85" t="s">
        <v>586</v>
      </c>
      <c r="C202" s="86" t="s">
        <v>13</v>
      </c>
      <c r="D202" s="87">
        <v>9.9700000000000006</v>
      </c>
      <c r="E202" s="82"/>
      <c r="F202" s="91"/>
    </row>
    <row r="203" spans="1:6" ht="29.25" customHeight="1" x14ac:dyDescent="0.2">
      <c r="A203" s="160" t="s">
        <v>588</v>
      </c>
      <c r="B203" s="85" t="s">
        <v>587</v>
      </c>
      <c r="C203" s="86" t="s">
        <v>13</v>
      </c>
      <c r="D203" s="87">
        <v>37.35</v>
      </c>
      <c r="E203" s="82"/>
      <c r="F203" s="91"/>
    </row>
    <row r="204" spans="1:6" x14ac:dyDescent="0.2">
      <c r="A204" s="172"/>
      <c r="B204" s="186"/>
      <c r="C204" s="163"/>
      <c r="D204" s="169"/>
      <c r="E204" s="91"/>
      <c r="F204" s="165"/>
    </row>
    <row r="205" spans="1:6" ht="12.75" x14ac:dyDescent="0.2">
      <c r="A205" s="159">
        <v>3.3</v>
      </c>
      <c r="B205" s="83" t="s">
        <v>198</v>
      </c>
      <c r="C205" s="80"/>
      <c r="D205" s="81"/>
      <c r="E205" s="82"/>
      <c r="F205" s="91"/>
    </row>
    <row r="206" spans="1:6" ht="39.75" customHeight="1" x14ac:dyDescent="0.2">
      <c r="A206" s="160"/>
      <c r="B206" s="85" t="s">
        <v>342</v>
      </c>
      <c r="C206" s="86"/>
      <c r="D206" s="87"/>
      <c r="E206" s="82"/>
      <c r="F206" s="91"/>
    </row>
    <row r="207" spans="1:6" s="66" customFormat="1" ht="25.5" x14ac:dyDescent="0.2">
      <c r="A207" s="187" t="s">
        <v>19</v>
      </c>
      <c r="B207" s="188" t="s">
        <v>284</v>
      </c>
      <c r="C207" s="82" t="s">
        <v>13</v>
      </c>
      <c r="D207" s="117">
        <v>50.6</v>
      </c>
      <c r="E207" s="82"/>
      <c r="F207" s="91"/>
    </row>
    <row r="208" spans="1:6" ht="12.75" x14ac:dyDescent="0.2">
      <c r="A208" s="160" t="s">
        <v>29</v>
      </c>
      <c r="B208" s="188" t="s">
        <v>233</v>
      </c>
      <c r="C208" s="86" t="s">
        <v>13</v>
      </c>
      <c r="D208" s="87">
        <v>50.6</v>
      </c>
      <c r="E208" s="82"/>
      <c r="F208" s="91"/>
    </row>
    <row r="209" spans="1:6" x14ac:dyDescent="0.2">
      <c r="A209" s="161"/>
      <c r="B209" s="189"/>
      <c r="C209" s="163"/>
      <c r="D209" s="169"/>
      <c r="E209" s="91"/>
      <c r="F209" s="165"/>
    </row>
    <row r="210" spans="1:6" ht="12.75" x14ac:dyDescent="0.2">
      <c r="A210" s="159">
        <v>3.4</v>
      </c>
      <c r="B210" s="83" t="s">
        <v>44</v>
      </c>
      <c r="C210" s="80"/>
      <c r="D210" s="81"/>
      <c r="E210" s="82"/>
      <c r="F210" s="91"/>
    </row>
    <row r="211" spans="1:6" ht="16.5" customHeight="1" x14ac:dyDescent="0.2">
      <c r="A211" s="160" t="s">
        <v>169</v>
      </c>
      <c r="B211" s="85" t="s">
        <v>343</v>
      </c>
      <c r="C211" s="86"/>
      <c r="D211" s="87"/>
      <c r="E211" s="82"/>
      <c r="F211" s="91"/>
    </row>
    <row r="212" spans="1:6" ht="16.5" customHeight="1" x14ac:dyDescent="0.2">
      <c r="A212" s="160">
        <v>1</v>
      </c>
      <c r="B212" s="85" t="s">
        <v>344</v>
      </c>
      <c r="C212" s="86" t="s">
        <v>13</v>
      </c>
      <c r="D212" s="87">
        <v>14</v>
      </c>
      <c r="E212" s="82"/>
      <c r="F212" s="91"/>
    </row>
    <row r="213" spans="1:6" x14ac:dyDescent="0.2">
      <c r="A213" s="172"/>
      <c r="B213" s="190"/>
      <c r="C213" s="163"/>
      <c r="D213" s="169"/>
      <c r="E213" s="82"/>
      <c r="F213" s="165"/>
    </row>
    <row r="214" spans="1:6" x14ac:dyDescent="0.2">
      <c r="A214" s="172"/>
      <c r="B214" s="191"/>
      <c r="C214" s="163"/>
      <c r="D214" s="269"/>
      <c r="E214" s="91"/>
      <c r="F214" s="165"/>
    </row>
    <row r="215" spans="1:6" x14ac:dyDescent="0.2">
      <c r="A215" s="172"/>
      <c r="B215" s="191"/>
      <c r="C215" s="163"/>
      <c r="D215" s="269"/>
      <c r="E215" s="91"/>
      <c r="F215" s="165"/>
    </row>
    <row r="216" spans="1:6" x14ac:dyDescent="0.2">
      <c r="A216" s="172"/>
      <c r="B216" s="191"/>
      <c r="C216" s="163"/>
      <c r="D216" s="269"/>
      <c r="E216" s="91"/>
      <c r="F216" s="165"/>
    </row>
    <row r="217" spans="1:6" x14ac:dyDescent="0.2">
      <c r="A217" s="172"/>
      <c r="B217" s="191"/>
      <c r="C217" s="163"/>
      <c r="D217" s="269"/>
      <c r="E217" s="91"/>
      <c r="F217" s="165"/>
    </row>
    <row r="218" spans="1:6" x14ac:dyDescent="0.2">
      <c r="A218" s="172"/>
      <c r="B218" s="191"/>
      <c r="C218" s="163"/>
      <c r="D218" s="269"/>
      <c r="E218" s="91"/>
      <c r="F218" s="165"/>
    </row>
    <row r="219" spans="1:6" x14ac:dyDescent="0.2">
      <c r="A219" s="172"/>
      <c r="B219" s="191"/>
      <c r="C219" s="163"/>
      <c r="D219" s="269"/>
      <c r="E219" s="91"/>
      <c r="F219" s="165"/>
    </row>
    <row r="220" spans="1:6" x14ac:dyDescent="0.2">
      <c r="A220" s="172"/>
      <c r="B220" s="191"/>
      <c r="C220" s="163"/>
      <c r="D220" s="269"/>
      <c r="E220" s="91"/>
      <c r="F220" s="165"/>
    </row>
    <row r="221" spans="1:6" x14ac:dyDescent="0.2">
      <c r="A221" s="172"/>
      <c r="B221" s="191"/>
      <c r="C221" s="163"/>
      <c r="D221" s="269"/>
      <c r="E221" s="91"/>
      <c r="F221" s="165"/>
    </row>
    <row r="222" spans="1:6" x14ac:dyDescent="0.2">
      <c r="A222" s="172"/>
      <c r="B222" s="191"/>
      <c r="C222" s="163"/>
      <c r="D222" s="269"/>
      <c r="E222" s="91"/>
      <c r="F222" s="165"/>
    </row>
    <row r="223" spans="1:6" x14ac:dyDescent="0.2">
      <c r="A223" s="172"/>
      <c r="B223" s="191"/>
      <c r="C223" s="163"/>
      <c r="D223" s="269"/>
      <c r="E223" s="91"/>
      <c r="F223" s="165"/>
    </row>
    <row r="224" spans="1:6" x14ac:dyDescent="0.2">
      <c r="A224" s="172"/>
      <c r="B224" s="191"/>
      <c r="C224" s="163"/>
      <c r="D224" s="269"/>
      <c r="E224" s="91"/>
      <c r="F224" s="165"/>
    </row>
    <row r="225" spans="1:6" x14ac:dyDescent="0.2">
      <c r="A225" s="172"/>
      <c r="B225" s="191"/>
      <c r="C225" s="163"/>
      <c r="D225" s="269"/>
      <c r="E225" s="91"/>
      <c r="F225" s="165"/>
    </row>
    <row r="226" spans="1:6" x14ac:dyDescent="0.2">
      <c r="A226" s="172"/>
      <c r="B226" s="191"/>
      <c r="C226" s="163"/>
      <c r="D226" s="269"/>
      <c r="E226" s="91"/>
      <c r="F226" s="165"/>
    </row>
    <row r="227" spans="1:6" x14ac:dyDescent="0.2">
      <c r="A227" s="172"/>
      <c r="B227" s="191"/>
      <c r="C227" s="163"/>
      <c r="D227" s="269"/>
      <c r="E227" s="91"/>
      <c r="F227" s="165"/>
    </row>
    <row r="228" spans="1:6" x14ac:dyDescent="0.2">
      <c r="A228" s="172"/>
      <c r="B228" s="191"/>
      <c r="C228" s="163"/>
      <c r="D228" s="269"/>
      <c r="E228" s="91"/>
      <c r="F228" s="165"/>
    </row>
    <row r="229" spans="1:6" x14ac:dyDescent="0.2">
      <c r="A229" s="172"/>
      <c r="B229" s="191"/>
      <c r="C229" s="163"/>
      <c r="D229" s="269"/>
      <c r="E229" s="91"/>
      <c r="F229" s="165"/>
    </row>
    <row r="230" spans="1:6" x14ac:dyDescent="0.2">
      <c r="A230" s="172"/>
      <c r="B230" s="191"/>
      <c r="C230" s="163"/>
      <c r="D230" s="269"/>
      <c r="E230" s="91"/>
      <c r="F230" s="165"/>
    </row>
    <row r="231" spans="1:6" ht="12.75" x14ac:dyDescent="0.2">
      <c r="A231" s="3"/>
      <c r="B231" s="4" t="s">
        <v>345</v>
      </c>
      <c r="C231" s="5"/>
      <c r="D231" s="256"/>
      <c r="E231" s="6"/>
      <c r="F231" s="6"/>
    </row>
    <row r="232" spans="1:6" s="69" customFormat="1" ht="12.75" x14ac:dyDescent="0.2">
      <c r="A232" s="1"/>
      <c r="B232" s="4" t="s">
        <v>20</v>
      </c>
      <c r="C232" s="2"/>
      <c r="D232" s="257"/>
      <c r="E232" s="7"/>
      <c r="F232" s="7"/>
    </row>
    <row r="233" spans="1:6" ht="12.75" x14ac:dyDescent="0.2">
      <c r="A233" s="159"/>
      <c r="B233" s="79" t="s">
        <v>81</v>
      </c>
      <c r="C233" s="80"/>
      <c r="D233" s="258"/>
      <c r="E233" s="82"/>
      <c r="F233" s="91"/>
    </row>
    <row r="234" spans="1:6" ht="12.75" x14ac:dyDescent="0.2">
      <c r="A234" s="159"/>
      <c r="B234" s="79" t="s">
        <v>346</v>
      </c>
      <c r="C234" s="80"/>
      <c r="D234" s="258"/>
      <c r="E234" s="82"/>
      <c r="F234" s="91"/>
    </row>
    <row r="235" spans="1:6" ht="12.75" x14ac:dyDescent="0.2">
      <c r="A235" s="159">
        <v>4.0999999999999996</v>
      </c>
      <c r="B235" s="83" t="s">
        <v>41</v>
      </c>
      <c r="C235" s="80"/>
      <c r="D235" s="258"/>
      <c r="E235" s="82"/>
      <c r="F235" s="91"/>
    </row>
    <row r="236" spans="1:6" ht="69.75" customHeight="1" x14ac:dyDescent="0.2">
      <c r="A236" s="160"/>
      <c r="B236" s="85" t="s">
        <v>347</v>
      </c>
      <c r="C236" s="86"/>
      <c r="D236" s="253"/>
      <c r="E236" s="82"/>
      <c r="F236" s="91"/>
    </row>
    <row r="237" spans="1:6" ht="25.5" customHeight="1" x14ac:dyDescent="0.2">
      <c r="A237" s="160"/>
      <c r="B237" s="85" t="s">
        <v>348</v>
      </c>
      <c r="C237" s="86"/>
      <c r="D237" s="253"/>
      <c r="E237" s="82"/>
      <c r="F237" s="91"/>
    </row>
    <row r="238" spans="1:6" ht="25.5" x14ac:dyDescent="0.2">
      <c r="A238" s="160"/>
      <c r="B238" s="85" t="s">
        <v>349</v>
      </c>
      <c r="C238" s="86"/>
      <c r="D238" s="253"/>
      <c r="E238" s="82"/>
      <c r="F238" s="91"/>
    </row>
    <row r="239" spans="1:6" x14ac:dyDescent="0.2">
      <c r="A239" s="177"/>
      <c r="B239" s="175"/>
      <c r="C239" s="176"/>
      <c r="D239" s="269"/>
      <c r="E239" s="91"/>
      <c r="F239" s="165"/>
    </row>
    <row r="240" spans="1:6" ht="12.75" x14ac:dyDescent="0.2">
      <c r="A240" s="159">
        <v>4.2</v>
      </c>
      <c r="B240" s="83" t="s">
        <v>350</v>
      </c>
      <c r="C240" s="80"/>
      <c r="D240" s="258"/>
      <c r="E240" s="82"/>
      <c r="F240" s="91"/>
    </row>
    <row r="241" spans="1:6" ht="38.25" x14ac:dyDescent="0.2">
      <c r="A241" s="160" t="s">
        <v>31</v>
      </c>
      <c r="B241" s="85" t="s">
        <v>732</v>
      </c>
      <c r="C241" s="86" t="s">
        <v>3</v>
      </c>
      <c r="D241" s="87">
        <v>1</v>
      </c>
      <c r="E241" s="82"/>
      <c r="F241" s="91"/>
    </row>
    <row r="242" spans="1:6" s="153" customFormat="1" x14ac:dyDescent="0.2">
      <c r="A242" s="177"/>
      <c r="B242" s="192"/>
      <c r="C242" s="176"/>
      <c r="D242" s="269"/>
      <c r="E242" s="193"/>
      <c r="F242" s="165"/>
    </row>
    <row r="243" spans="1:6" ht="12.75" x14ac:dyDescent="0.2">
      <c r="A243" s="159">
        <v>4.3</v>
      </c>
      <c r="B243" s="83" t="s">
        <v>589</v>
      </c>
      <c r="C243" s="80"/>
      <c r="D243" s="258"/>
      <c r="E243" s="82"/>
      <c r="F243" s="91"/>
    </row>
    <row r="244" spans="1:6" ht="38.25" x14ac:dyDescent="0.2">
      <c r="A244" s="160" t="s">
        <v>200</v>
      </c>
      <c r="B244" s="85" t="s">
        <v>590</v>
      </c>
      <c r="C244" s="86" t="s">
        <v>11</v>
      </c>
      <c r="D244" s="87">
        <v>1</v>
      </c>
      <c r="E244" s="82"/>
      <c r="F244" s="91"/>
    </row>
    <row r="245" spans="1:6" ht="12.75" x14ac:dyDescent="0.2">
      <c r="A245" s="160"/>
      <c r="B245" s="85"/>
      <c r="C245" s="86"/>
      <c r="D245" s="253"/>
      <c r="E245" s="82"/>
      <c r="F245" s="91"/>
    </row>
    <row r="246" spans="1:6" ht="12.75" x14ac:dyDescent="0.2">
      <c r="A246" s="159">
        <v>4.4000000000000004</v>
      </c>
      <c r="B246" s="83" t="s">
        <v>591</v>
      </c>
      <c r="C246" s="80"/>
      <c r="D246" s="258"/>
      <c r="E246" s="82"/>
      <c r="F246" s="91"/>
    </row>
    <row r="247" spans="1:6" ht="12.75" x14ac:dyDescent="0.2">
      <c r="A247" s="160" t="s">
        <v>45</v>
      </c>
      <c r="B247" s="85" t="s">
        <v>592</v>
      </c>
      <c r="C247" s="86" t="s">
        <v>11</v>
      </c>
      <c r="D247" s="87">
        <v>1</v>
      </c>
      <c r="E247" s="82"/>
      <c r="F247" s="91"/>
    </row>
    <row r="248" spans="1:6" x14ac:dyDescent="0.2">
      <c r="A248" s="172"/>
      <c r="B248" s="175"/>
      <c r="C248" s="176"/>
      <c r="D248" s="269"/>
      <c r="E248" s="91"/>
      <c r="F248" s="165"/>
    </row>
    <row r="249" spans="1:6" x14ac:dyDescent="0.2">
      <c r="A249" s="172"/>
      <c r="B249" s="175"/>
      <c r="C249" s="176"/>
      <c r="D249" s="269"/>
      <c r="E249" s="91"/>
      <c r="F249" s="165"/>
    </row>
    <row r="250" spans="1:6" x14ac:dyDescent="0.2">
      <c r="A250" s="172"/>
      <c r="B250" s="175"/>
      <c r="C250" s="176"/>
      <c r="D250" s="269"/>
      <c r="E250" s="91"/>
      <c r="F250" s="165"/>
    </row>
    <row r="251" spans="1:6" x14ac:dyDescent="0.2">
      <c r="A251" s="172"/>
      <c r="B251" s="175"/>
      <c r="C251" s="176"/>
      <c r="D251" s="269"/>
      <c r="E251" s="91"/>
      <c r="F251" s="165"/>
    </row>
    <row r="252" spans="1:6" x14ac:dyDescent="0.2">
      <c r="A252" s="172"/>
      <c r="B252" s="175"/>
      <c r="C252" s="176"/>
      <c r="D252" s="269"/>
      <c r="E252" s="91"/>
      <c r="F252" s="165"/>
    </row>
    <row r="253" spans="1:6" x14ac:dyDescent="0.2">
      <c r="A253" s="172"/>
      <c r="B253" s="175"/>
      <c r="C253" s="176"/>
      <c r="D253" s="269"/>
      <c r="E253" s="91"/>
      <c r="F253" s="165"/>
    </row>
    <row r="254" spans="1:6" x14ac:dyDescent="0.2">
      <c r="A254" s="172"/>
      <c r="B254" s="175"/>
      <c r="C254" s="176"/>
      <c r="D254" s="269"/>
      <c r="E254" s="91"/>
      <c r="F254" s="165"/>
    </row>
    <row r="255" spans="1:6" x14ac:dyDescent="0.2">
      <c r="A255" s="172"/>
      <c r="B255" s="175"/>
      <c r="C255" s="176"/>
      <c r="D255" s="269"/>
      <c r="E255" s="91"/>
      <c r="F255" s="165"/>
    </row>
    <row r="256" spans="1:6" x14ac:dyDescent="0.2">
      <c r="A256" s="172"/>
      <c r="B256" s="175"/>
      <c r="C256" s="176"/>
      <c r="D256" s="269"/>
      <c r="E256" s="91"/>
      <c r="F256" s="165"/>
    </row>
    <row r="257" spans="1:6" x14ac:dyDescent="0.2">
      <c r="A257" s="172"/>
      <c r="B257" s="175"/>
      <c r="C257" s="176"/>
      <c r="D257" s="269"/>
      <c r="E257" s="91"/>
      <c r="F257" s="165"/>
    </row>
    <row r="258" spans="1:6" x14ac:dyDescent="0.2">
      <c r="A258" s="172"/>
      <c r="B258" s="175"/>
      <c r="C258" s="176"/>
      <c r="D258" s="269"/>
      <c r="E258" s="91"/>
      <c r="F258" s="165"/>
    </row>
    <row r="259" spans="1:6" x14ac:dyDescent="0.2">
      <c r="A259" s="172"/>
      <c r="B259" s="175"/>
      <c r="C259" s="176"/>
      <c r="D259" s="269"/>
      <c r="E259" s="91"/>
      <c r="F259" s="165"/>
    </row>
    <row r="260" spans="1:6" x14ac:dyDescent="0.2">
      <c r="A260" s="172"/>
      <c r="B260" s="175"/>
      <c r="C260" s="176"/>
      <c r="D260" s="269"/>
      <c r="E260" s="91"/>
      <c r="F260" s="165"/>
    </row>
    <row r="261" spans="1:6" x14ac:dyDescent="0.2">
      <c r="A261" s="172"/>
      <c r="B261" s="175"/>
      <c r="C261" s="176"/>
      <c r="D261" s="269"/>
      <c r="E261" s="91"/>
      <c r="F261" s="165"/>
    </row>
    <row r="262" spans="1:6" x14ac:dyDescent="0.2">
      <c r="A262" s="172"/>
      <c r="B262" s="175"/>
      <c r="C262" s="176"/>
      <c r="D262" s="269"/>
      <c r="E262" s="91"/>
      <c r="F262" s="165"/>
    </row>
    <row r="263" spans="1:6" x14ac:dyDescent="0.2">
      <c r="A263" s="172"/>
      <c r="B263" s="175"/>
      <c r="C263" s="176"/>
      <c r="D263" s="269"/>
      <c r="E263" s="91"/>
      <c r="F263" s="165"/>
    </row>
    <row r="264" spans="1:6" x14ac:dyDescent="0.2">
      <c r="A264" s="172"/>
      <c r="B264" s="175"/>
      <c r="C264" s="176"/>
      <c r="D264" s="269"/>
      <c r="E264" s="91"/>
      <c r="F264" s="165"/>
    </row>
    <row r="265" spans="1:6" x14ac:dyDescent="0.2">
      <c r="A265" s="172"/>
      <c r="B265" s="175"/>
      <c r="C265" s="176"/>
      <c r="D265" s="269"/>
      <c r="E265" s="91"/>
      <c r="F265" s="165"/>
    </row>
    <row r="266" spans="1:6" x14ac:dyDescent="0.2">
      <c r="A266" s="172"/>
      <c r="B266" s="175"/>
      <c r="C266" s="176"/>
      <c r="D266" s="269"/>
      <c r="E266" s="91"/>
      <c r="F266" s="165"/>
    </row>
    <row r="267" spans="1:6" x14ac:dyDescent="0.2">
      <c r="A267" s="172"/>
      <c r="B267" s="175"/>
      <c r="C267" s="176"/>
      <c r="D267" s="269"/>
      <c r="E267" s="91"/>
      <c r="F267" s="165"/>
    </row>
    <row r="268" spans="1:6" x14ac:dyDescent="0.2">
      <c r="A268" s="172"/>
      <c r="B268" s="175"/>
      <c r="C268" s="176"/>
      <c r="D268" s="269"/>
      <c r="E268" s="91"/>
      <c r="F268" s="165"/>
    </row>
    <row r="269" spans="1:6" x14ac:dyDescent="0.2">
      <c r="A269" s="172"/>
      <c r="B269" s="175"/>
      <c r="C269" s="176"/>
      <c r="D269" s="269"/>
      <c r="E269" s="91"/>
      <c r="F269" s="165"/>
    </row>
    <row r="270" spans="1:6" x14ac:dyDescent="0.2">
      <c r="A270" s="172"/>
      <c r="B270" s="175"/>
      <c r="C270" s="176"/>
      <c r="D270" s="269"/>
      <c r="E270" s="91"/>
      <c r="F270" s="165"/>
    </row>
    <row r="271" spans="1:6" x14ac:dyDescent="0.2">
      <c r="A271" s="172"/>
      <c r="B271" s="175"/>
      <c r="C271" s="176"/>
      <c r="D271" s="269"/>
      <c r="E271" s="91"/>
      <c r="F271" s="165"/>
    </row>
    <row r="272" spans="1:6" x14ac:dyDescent="0.2">
      <c r="A272" s="172"/>
      <c r="B272" s="175"/>
      <c r="C272" s="176"/>
      <c r="D272" s="269"/>
      <c r="E272" s="91"/>
      <c r="F272" s="165"/>
    </row>
    <row r="273" spans="1:6" x14ac:dyDescent="0.2">
      <c r="A273" s="172"/>
      <c r="B273" s="175"/>
      <c r="C273" s="176"/>
      <c r="D273" s="269"/>
      <c r="E273" s="91"/>
      <c r="F273" s="165"/>
    </row>
    <row r="274" spans="1:6" x14ac:dyDescent="0.2">
      <c r="A274" s="172"/>
      <c r="B274" s="175"/>
      <c r="C274" s="176"/>
      <c r="D274" s="269"/>
      <c r="E274" s="91"/>
      <c r="F274" s="165"/>
    </row>
    <row r="275" spans="1:6" ht="12.75" x14ac:dyDescent="0.2">
      <c r="A275" s="3"/>
      <c r="B275" s="4" t="s">
        <v>351</v>
      </c>
      <c r="C275" s="5"/>
      <c r="D275" s="256"/>
      <c r="E275" s="6"/>
      <c r="F275" s="6"/>
    </row>
    <row r="276" spans="1:6" s="69" customFormat="1" ht="12.75" x14ac:dyDescent="0.2">
      <c r="A276" s="1"/>
      <c r="B276" s="4" t="s">
        <v>24</v>
      </c>
      <c r="C276" s="2"/>
      <c r="D276" s="257"/>
      <c r="E276" s="7"/>
      <c r="F276" s="7"/>
    </row>
    <row r="277" spans="1:6" ht="12.75" x14ac:dyDescent="0.2">
      <c r="A277" s="159"/>
      <c r="B277" s="79" t="s">
        <v>133</v>
      </c>
      <c r="C277" s="80"/>
      <c r="D277" s="258"/>
      <c r="E277" s="82"/>
      <c r="F277" s="91"/>
    </row>
    <row r="278" spans="1:6" ht="12.75" x14ac:dyDescent="0.2">
      <c r="A278" s="159"/>
      <c r="B278" s="79" t="s">
        <v>90</v>
      </c>
      <c r="C278" s="80"/>
      <c r="D278" s="258"/>
      <c r="E278" s="82"/>
      <c r="F278" s="91"/>
    </row>
    <row r="279" spans="1:6" ht="12.75" x14ac:dyDescent="0.2">
      <c r="A279" s="159">
        <v>5.0999999999999996</v>
      </c>
      <c r="B279" s="83" t="s">
        <v>41</v>
      </c>
      <c r="C279" s="80" t="s">
        <v>17</v>
      </c>
      <c r="D279" s="258"/>
      <c r="E279" s="82"/>
      <c r="F279" s="91"/>
    </row>
    <row r="280" spans="1:6" ht="54" customHeight="1" x14ac:dyDescent="0.2">
      <c r="A280" s="160"/>
      <c r="B280" s="85" t="s">
        <v>91</v>
      </c>
      <c r="C280" s="86"/>
      <c r="D280" s="253"/>
      <c r="E280" s="82"/>
      <c r="F280" s="91"/>
    </row>
    <row r="281" spans="1:6" ht="28.5" customHeight="1" x14ac:dyDescent="0.2">
      <c r="A281" s="160"/>
      <c r="B281" s="85" t="s">
        <v>27</v>
      </c>
      <c r="C281" s="86"/>
      <c r="D281" s="253"/>
      <c r="E281" s="82"/>
      <c r="F281" s="91"/>
    </row>
    <row r="282" spans="1:6" x14ac:dyDescent="0.2">
      <c r="A282" s="177"/>
      <c r="B282" s="175"/>
      <c r="C282" s="176"/>
      <c r="D282" s="269"/>
      <c r="E282" s="91"/>
      <c r="F282" s="165"/>
    </row>
    <row r="283" spans="1:6" ht="12.75" x14ac:dyDescent="0.2">
      <c r="A283" s="159">
        <v>5.2</v>
      </c>
      <c r="B283" s="83" t="s">
        <v>50</v>
      </c>
      <c r="C283" s="80"/>
      <c r="D283" s="81"/>
      <c r="E283" s="82"/>
      <c r="F283" s="91"/>
    </row>
    <row r="284" spans="1:6" ht="42" customHeight="1" x14ac:dyDescent="0.2">
      <c r="A284" s="160" t="s">
        <v>352</v>
      </c>
      <c r="B284" s="85" t="s">
        <v>594</v>
      </c>
      <c r="C284" s="86" t="s">
        <v>13</v>
      </c>
      <c r="D284" s="87">
        <v>50.6</v>
      </c>
      <c r="E284" s="82"/>
      <c r="F284" s="91"/>
    </row>
    <row r="285" spans="1:6" ht="12.75" x14ac:dyDescent="0.2">
      <c r="A285" s="160" t="s">
        <v>593</v>
      </c>
      <c r="B285" s="85" t="s">
        <v>595</v>
      </c>
      <c r="C285" s="86" t="s">
        <v>13</v>
      </c>
      <c r="D285" s="87">
        <v>50.6</v>
      </c>
      <c r="E285" s="82"/>
      <c r="F285" s="91"/>
    </row>
    <row r="286" spans="1:6" x14ac:dyDescent="0.2">
      <c r="A286" s="177"/>
      <c r="B286" s="175"/>
      <c r="C286" s="176"/>
      <c r="D286" s="169"/>
      <c r="E286" s="91"/>
      <c r="F286" s="165"/>
    </row>
    <row r="287" spans="1:6" ht="12.75" x14ac:dyDescent="0.2">
      <c r="A287" s="159">
        <v>5.3</v>
      </c>
      <c r="B287" s="83" t="s">
        <v>353</v>
      </c>
      <c r="C287" s="80"/>
      <c r="D287" s="81"/>
      <c r="E287" s="82"/>
      <c r="F287" s="91"/>
    </row>
    <row r="288" spans="1:6" ht="30.75" customHeight="1" x14ac:dyDescent="0.2">
      <c r="A288" s="160" t="s">
        <v>354</v>
      </c>
      <c r="B288" s="85" t="s">
        <v>482</v>
      </c>
      <c r="C288" s="86" t="s">
        <v>355</v>
      </c>
      <c r="D288" s="87">
        <v>1</v>
      </c>
      <c r="E288" s="82"/>
      <c r="F288" s="91"/>
    </row>
    <row r="289" spans="1:6" x14ac:dyDescent="0.2">
      <c r="A289" s="194"/>
      <c r="B289" s="195"/>
      <c r="C289" s="176"/>
      <c r="D289" s="169"/>
      <c r="E289" s="91"/>
      <c r="F289" s="165"/>
    </row>
    <row r="290" spans="1:6" x14ac:dyDescent="0.2">
      <c r="A290" s="194"/>
      <c r="B290" s="195"/>
      <c r="C290" s="176"/>
      <c r="D290" s="169"/>
      <c r="E290" s="91"/>
      <c r="F290" s="165"/>
    </row>
    <row r="291" spans="1:6" x14ac:dyDescent="0.2">
      <c r="A291" s="194"/>
      <c r="B291" s="195"/>
      <c r="C291" s="176"/>
      <c r="D291" s="269"/>
      <c r="E291" s="91"/>
      <c r="F291" s="165"/>
    </row>
    <row r="292" spans="1:6" x14ac:dyDescent="0.2">
      <c r="A292" s="194"/>
      <c r="B292" s="195"/>
      <c r="C292" s="176"/>
      <c r="D292" s="269"/>
      <c r="E292" s="91"/>
      <c r="F292" s="165"/>
    </row>
    <row r="293" spans="1:6" x14ac:dyDescent="0.2">
      <c r="A293" s="194"/>
      <c r="B293" s="195"/>
      <c r="C293" s="176"/>
      <c r="D293" s="269"/>
      <c r="E293" s="91"/>
      <c r="F293" s="165"/>
    </row>
    <row r="294" spans="1:6" x14ac:dyDescent="0.2">
      <c r="A294" s="194"/>
      <c r="B294" s="195"/>
      <c r="C294" s="176"/>
      <c r="D294" s="269"/>
      <c r="E294" s="91"/>
      <c r="F294" s="165"/>
    </row>
    <row r="295" spans="1:6" x14ac:dyDescent="0.2">
      <c r="A295" s="194"/>
      <c r="B295" s="195"/>
      <c r="C295" s="176"/>
      <c r="D295" s="269"/>
      <c r="E295" s="91"/>
      <c r="F295" s="165"/>
    </row>
    <row r="296" spans="1:6" x14ac:dyDescent="0.2">
      <c r="A296" s="194"/>
      <c r="B296" s="195"/>
      <c r="C296" s="176"/>
      <c r="D296" s="269"/>
      <c r="E296" s="91"/>
      <c r="F296" s="165"/>
    </row>
    <row r="297" spans="1:6" x14ac:dyDescent="0.2">
      <c r="A297" s="194"/>
      <c r="B297" s="195"/>
      <c r="C297" s="176"/>
      <c r="D297" s="269"/>
      <c r="E297" s="91"/>
      <c r="F297" s="165"/>
    </row>
    <row r="298" spans="1:6" x14ac:dyDescent="0.2">
      <c r="A298" s="194"/>
      <c r="B298" s="195"/>
      <c r="C298" s="176"/>
      <c r="D298" s="269"/>
      <c r="E298" s="91"/>
      <c r="F298" s="165"/>
    </row>
    <row r="299" spans="1:6" x14ac:dyDescent="0.2">
      <c r="A299" s="194"/>
      <c r="B299" s="195"/>
      <c r="C299" s="176"/>
      <c r="D299" s="269"/>
      <c r="E299" s="91"/>
      <c r="F299" s="165"/>
    </row>
    <row r="300" spans="1:6" x14ac:dyDescent="0.2">
      <c r="A300" s="194"/>
      <c r="B300" s="195"/>
      <c r="C300" s="176"/>
      <c r="D300" s="269"/>
      <c r="E300" s="91"/>
      <c r="F300" s="165"/>
    </row>
    <row r="301" spans="1:6" x14ac:dyDescent="0.2">
      <c r="A301" s="194"/>
      <c r="B301" s="195"/>
      <c r="C301" s="176"/>
      <c r="D301" s="269"/>
      <c r="E301" s="91"/>
      <c r="F301" s="165"/>
    </row>
    <row r="302" spans="1:6" x14ac:dyDescent="0.2">
      <c r="A302" s="194"/>
      <c r="B302" s="195"/>
      <c r="C302" s="176"/>
      <c r="D302" s="269"/>
      <c r="E302" s="91"/>
      <c r="F302" s="165"/>
    </row>
    <row r="303" spans="1:6" x14ac:dyDescent="0.2">
      <c r="A303" s="194"/>
      <c r="B303" s="195"/>
      <c r="C303" s="176"/>
      <c r="D303" s="269"/>
      <c r="E303" s="91"/>
      <c r="F303" s="165"/>
    </row>
    <row r="304" spans="1:6" x14ac:dyDescent="0.2">
      <c r="A304" s="194"/>
      <c r="B304" s="195"/>
      <c r="C304" s="176"/>
      <c r="D304" s="269"/>
      <c r="E304" s="91"/>
      <c r="F304" s="165"/>
    </row>
    <row r="305" spans="1:6" x14ac:dyDescent="0.2">
      <c r="A305" s="194"/>
      <c r="B305" s="195"/>
      <c r="C305" s="176"/>
      <c r="D305" s="269"/>
      <c r="E305" s="91"/>
      <c r="F305" s="165"/>
    </row>
    <row r="306" spans="1:6" x14ac:dyDescent="0.2">
      <c r="A306" s="194"/>
      <c r="B306" s="195"/>
      <c r="C306" s="176"/>
      <c r="D306" s="269"/>
      <c r="E306" s="91"/>
      <c r="F306" s="165"/>
    </row>
    <row r="307" spans="1:6" x14ac:dyDescent="0.2">
      <c r="A307" s="194"/>
      <c r="B307" s="195"/>
      <c r="C307" s="176"/>
      <c r="D307" s="269"/>
      <c r="E307" s="91"/>
      <c r="F307" s="165"/>
    </row>
    <row r="308" spans="1:6" x14ac:dyDescent="0.2">
      <c r="A308" s="194"/>
      <c r="B308" s="195"/>
      <c r="C308" s="176"/>
      <c r="D308" s="269"/>
      <c r="E308" s="91"/>
      <c r="F308" s="165"/>
    </row>
    <row r="309" spans="1:6" x14ac:dyDescent="0.2">
      <c r="A309" s="194"/>
      <c r="B309" s="195"/>
      <c r="C309" s="176"/>
      <c r="D309" s="269"/>
      <c r="E309" s="91"/>
      <c r="F309" s="165"/>
    </row>
    <row r="310" spans="1:6" x14ac:dyDescent="0.2">
      <c r="A310" s="194"/>
      <c r="B310" s="195"/>
      <c r="C310" s="176"/>
      <c r="D310" s="269"/>
      <c r="E310" s="91"/>
      <c r="F310" s="165"/>
    </row>
    <row r="311" spans="1:6" x14ac:dyDescent="0.2">
      <c r="A311" s="194"/>
      <c r="B311" s="195"/>
      <c r="C311" s="176"/>
      <c r="D311" s="269"/>
      <c r="E311" s="91"/>
      <c r="F311" s="165"/>
    </row>
    <row r="312" spans="1:6" x14ac:dyDescent="0.2">
      <c r="A312" s="194"/>
      <c r="B312" s="195"/>
      <c r="C312" s="176"/>
      <c r="D312" s="269"/>
      <c r="E312" s="91"/>
      <c r="F312" s="165"/>
    </row>
    <row r="313" spans="1:6" x14ac:dyDescent="0.2">
      <c r="A313" s="194"/>
      <c r="B313" s="195"/>
      <c r="C313" s="176"/>
      <c r="D313" s="269"/>
      <c r="E313" s="91"/>
      <c r="F313" s="165"/>
    </row>
    <row r="314" spans="1:6" x14ac:dyDescent="0.2">
      <c r="A314" s="194"/>
      <c r="B314" s="195"/>
      <c r="C314" s="176"/>
      <c r="D314" s="269"/>
      <c r="E314" s="91"/>
      <c r="F314" s="165"/>
    </row>
    <row r="315" spans="1:6" x14ac:dyDescent="0.2">
      <c r="A315" s="194"/>
      <c r="B315" s="195"/>
      <c r="C315" s="176"/>
      <c r="D315" s="269"/>
      <c r="E315" s="91"/>
      <c r="F315" s="165"/>
    </row>
    <row r="316" spans="1:6" x14ac:dyDescent="0.2">
      <c r="A316" s="194"/>
      <c r="B316" s="195"/>
      <c r="C316" s="176"/>
      <c r="D316" s="269"/>
      <c r="E316" s="91"/>
      <c r="F316" s="165"/>
    </row>
    <row r="317" spans="1:6" x14ac:dyDescent="0.2">
      <c r="A317" s="194"/>
      <c r="B317" s="195"/>
      <c r="C317" s="176"/>
      <c r="D317" s="269"/>
      <c r="E317" s="91"/>
      <c r="F317" s="165"/>
    </row>
    <row r="318" spans="1:6" x14ac:dyDescent="0.2">
      <c r="A318" s="194"/>
      <c r="B318" s="195"/>
      <c r="C318" s="176"/>
      <c r="D318" s="269"/>
      <c r="E318" s="91"/>
      <c r="F318" s="165"/>
    </row>
    <row r="319" spans="1:6" x14ac:dyDescent="0.2">
      <c r="A319" s="194"/>
      <c r="B319" s="195"/>
      <c r="C319" s="176"/>
      <c r="D319" s="269"/>
      <c r="E319" s="91"/>
      <c r="F319" s="165"/>
    </row>
    <row r="320" spans="1:6" ht="12.75" x14ac:dyDescent="0.2">
      <c r="A320" s="3"/>
      <c r="B320" s="4" t="s">
        <v>356</v>
      </c>
      <c r="C320" s="5"/>
      <c r="D320" s="256"/>
      <c r="E320" s="6"/>
      <c r="F320" s="6"/>
    </row>
    <row r="321" spans="1:6" s="69" customFormat="1" ht="12.75" x14ac:dyDescent="0.2">
      <c r="A321" s="1"/>
      <c r="B321" s="4" t="s">
        <v>25</v>
      </c>
      <c r="C321" s="2"/>
      <c r="D321" s="257"/>
      <c r="E321" s="7"/>
      <c r="F321" s="7"/>
    </row>
    <row r="322" spans="1:6" ht="12.75" x14ac:dyDescent="0.2">
      <c r="A322" s="159"/>
      <c r="B322" s="79" t="s">
        <v>357</v>
      </c>
      <c r="C322" s="80"/>
      <c r="D322" s="258"/>
      <c r="E322" s="82"/>
      <c r="F322" s="91"/>
    </row>
    <row r="323" spans="1:6" ht="12.75" x14ac:dyDescent="0.2">
      <c r="A323" s="159"/>
      <c r="B323" s="79" t="s">
        <v>94</v>
      </c>
      <c r="C323" s="80"/>
      <c r="D323" s="258"/>
      <c r="E323" s="82"/>
      <c r="F323" s="91"/>
    </row>
    <row r="324" spans="1:6" ht="12.75" x14ac:dyDescent="0.2">
      <c r="A324" s="159">
        <v>6.1</v>
      </c>
      <c r="B324" s="83" t="s">
        <v>41</v>
      </c>
      <c r="C324" s="80"/>
      <c r="D324" s="258"/>
      <c r="E324" s="82"/>
      <c r="F324" s="91"/>
    </row>
    <row r="325" spans="1:6" ht="42" customHeight="1" x14ac:dyDescent="0.2">
      <c r="A325" s="160"/>
      <c r="B325" s="85" t="s">
        <v>35</v>
      </c>
      <c r="C325" s="86"/>
      <c r="D325" s="253"/>
      <c r="E325" s="82"/>
      <c r="F325" s="91"/>
    </row>
    <row r="326" spans="1:6" x14ac:dyDescent="0.2">
      <c r="A326" s="177"/>
      <c r="B326" s="196"/>
      <c r="C326" s="176"/>
      <c r="D326" s="271"/>
      <c r="E326" s="91"/>
      <c r="F326" s="165"/>
    </row>
    <row r="327" spans="1:6" ht="12.75" x14ac:dyDescent="0.2">
      <c r="A327" s="159">
        <v>6.1</v>
      </c>
      <c r="B327" s="83" t="s">
        <v>358</v>
      </c>
      <c r="C327" s="80"/>
      <c r="D327" s="258"/>
      <c r="E327" s="82"/>
      <c r="F327" s="91"/>
    </row>
    <row r="328" spans="1:6" ht="17.25" customHeight="1" x14ac:dyDescent="0.2">
      <c r="A328" s="160" t="s">
        <v>409</v>
      </c>
      <c r="B328" s="85" t="s">
        <v>481</v>
      </c>
      <c r="C328" s="86" t="s">
        <v>13</v>
      </c>
      <c r="D328" s="87">
        <v>14</v>
      </c>
      <c r="E328" s="82"/>
      <c r="F328" s="91"/>
    </row>
    <row r="329" spans="1:6" x14ac:dyDescent="0.2">
      <c r="A329" s="177"/>
      <c r="B329" s="196"/>
      <c r="C329" s="176"/>
      <c r="D329" s="271"/>
      <c r="E329" s="91"/>
      <c r="F329" s="165"/>
    </row>
    <row r="330" spans="1:6" x14ac:dyDescent="0.2">
      <c r="A330" s="177"/>
      <c r="B330" s="196"/>
      <c r="C330" s="176"/>
      <c r="D330" s="271"/>
      <c r="E330" s="91"/>
      <c r="F330" s="165"/>
    </row>
    <row r="331" spans="1:6" x14ac:dyDescent="0.2">
      <c r="A331" s="177"/>
      <c r="B331" s="196"/>
      <c r="C331" s="176"/>
      <c r="D331" s="271"/>
      <c r="E331" s="91"/>
      <c r="F331" s="165"/>
    </row>
    <row r="332" spans="1:6" x14ac:dyDescent="0.2">
      <c r="A332" s="177"/>
      <c r="B332" s="196"/>
      <c r="C332" s="176"/>
      <c r="D332" s="271"/>
      <c r="E332" s="91"/>
      <c r="F332" s="165"/>
    </row>
    <row r="333" spans="1:6" x14ac:dyDescent="0.2">
      <c r="A333" s="177"/>
      <c r="B333" s="196"/>
      <c r="C333" s="176"/>
      <c r="D333" s="271"/>
      <c r="E333" s="91"/>
      <c r="F333" s="165"/>
    </row>
    <row r="334" spans="1:6" x14ac:dyDescent="0.2">
      <c r="A334" s="177"/>
      <c r="B334" s="196"/>
      <c r="C334" s="176"/>
      <c r="D334" s="271"/>
      <c r="E334" s="91"/>
      <c r="F334" s="165"/>
    </row>
    <row r="335" spans="1:6" x14ac:dyDescent="0.2">
      <c r="A335" s="177"/>
      <c r="B335" s="196"/>
      <c r="C335" s="176"/>
      <c r="D335" s="271"/>
      <c r="E335" s="91"/>
      <c r="F335" s="165"/>
    </row>
    <row r="336" spans="1:6" x14ac:dyDescent="0.2">
      <c r="A336" s="177"/>
      <c r="B336" s="196"/>
      <c r="C336" s="176"/>
      <c r="D336" s="271"/>
      <c r="E336" s="91"/>
      <c r="F336" s="165"/>
    </row>
    <row r="337" spans="1:6" x14ac:dyDescent="0.2">
      <c r="A337" s="177"/>
      <c r="B337" s="196"/>
      <c r="C337" s="176"/>
      <c r="D337" s="271"/>
      <c r="E337" s="91"/>
      <c r="F337" s="165"/>
    </row>
    <row r="338" spans="1:6" x14ac:dyDescent="0.2">
      <c r="A338" s="177"/>
      <c r="B338" s="196"/>
      <c r="C338" s="176"/>
      <c r="D338" s="271"/>
      <c r="E338" s="91"/>
      <c r="F338" s="165"/>
    </row>
    <row r="339" spans="1:6" x14ac:dyDescent="0.2">
      <c r="A339" s="177"/>
      <c r="B339" s="196"/>
      <c r="C339" s="176"/>
      <c r="D339" s="271"/>
      <c r="E339" s="91"/>
      <c r="F339" s="165"/>
    </row>
    <row r="340" spans="1:6" x14ac:dyDescent="0.2">
      <c r="A340" s="177"/>
      <c r="B340" s="196"/>
      <c r="C340" s="176"/>
      <c r="D340" s="271"/>
      <c r="E340" s="91"/>
      <c r="F340" s="165"/>
    </row>
    <row r="341" spans="1:6" x14ac:dyDescent="0.2">
      <c r="A341" s="177"/>
      <c r="B341" s="196"/>
      <c r="C341" s="176"/>
      <c r="D341" s="271"/>
      <c r="E341" s="91"/>
      <c r="F341" s="165"/>
    </row>
    <row r="342" spans="1:6" x14ac:dyDescent="0.2">
      <c r="A342" s="177"/>
      <c r="B342" s="196"/>
      <c r="C342" s="176"/>
      <c r="D342" s="271"/>
      <c r="E342" s="91"/>
      <c r="F342" s="165"/>
    </row>
    <row r="343" spans="1:6" x14ac:dyDescent="0.2">
      <c r="A343" s="177"/>
      <c r="B343" s="196"/>
      <c r="C343" s="176"/>
      <c r="D343" s="271"/>
      <c r="E343" s="91"/>
      <c r="F343" s="165"/>
    </row>
    <row r="344" spans="1:6" x14ac:dyDescent="0.2">
      <c r="A344" s="177"/>
      <c r="B344" s="196"/>
      <c r="C344" s="176"/>
      <c r="D344" s="271"/>
      <c r="E344" s="91"/>
      <c r="F344" s="165"/>
    </row>
    <row r="345" spans="1:6" x14ac:dyDescent="0.2">
      <c r="A345" s="177"/>
      <c r="B345" s="196"/>
      <c r="C345" s="176"/>
      <c r="D345" s="271"/>
      <c r="E345" s="91"/>
      <c r="F345" s="165"/>
    </row>
    <row r="346" spans="1:6" x14ac:dyDescent="0.2">
      <c r="A346" s="177"/>
      <c r="B346" s="196"/>
      <c r="C346" s="176"/>
      <c r="D346" s="271"/>
      <c r="E346" s="91"/>
      <c r="F346" s="165"/>
    </row>
    <row r="347" spans="1:6" x14ac:dyDescent="0.2">
      <c r="A347" s="177"/>
      <c r="B347" s="196"/>
      <c r="C347" s="176"/>
      <c r="D347" s="271"/>
      <c r="E347" s="91"/>
      <c r="F347" s="165"/>
    </row>
    <row r="348" spans="1:6" x14ac:dyDescent="0.2">
      <c r="A348" s="177"/>
      <c r="B348" s="196"/>
      <c r="C348" s="176"/>
      <c r="D348" s="271"/>
      <c r="E348" s="91"/>
      <c r="F348" s="165"/>
    </row>
    <row r="349" spans="1:6" x14ac:dyDescent="0.2">
      <c r="A349" s="177"/>
      <c r="B349" s="196"/>
      <c r="C349" s="176"/>
      <c r="D349" s="271"/>
      <c r="E349" s="91"/>
      <c r="F349" s="165"/>
    </row>
    <row r="350" spans="1:6" x14ac:dyDescent="0.2">
      <c r="A350" s="177"/>
      <c r="B350" s="196"/>
      <c r="C350" s="176"/>
      <c r="D350" s="271"/>
      <c r="E350" s="91"/>
      <c r="F350" s="165"/>
    </row>
    <row r="351" spans="1:6" x14ac:dyDescent="0.2">
      <c r="A351" s="177"/>
      <c r="B351" s="196"/>
      <c r="C351" s="176"/>
      <c r="D351" s="271"/>
      <c r="E351" s="91"/>
      <c r="F351" s="165"/>
    </row>
    <row r="352" spans="1:6" x14ac:dyDescent="0.2">
      <c r="A352" s="177"/>
      <c r="B352" s="196"/>
      <c r="C352" s="176"/>
      <c r="D352" s="271"/>
      <c r="E352" s="91"/>
      <c r="F352" s="165"/>
    </row>
    <row r="353" spans="1:6" x14ac:dyDescent="0.2">
      <c r="A353" s="177"/>
      <c r="B353" s="196"/>
      <c r="C353" s="176"/>
      <c r="D353" s="271"/>
      <c r="E353" s="91"/>
      <c r="F353" s="165"/>
    </row>
    <row r="354" spans="1:6" x14ac:dyDescent="0.2">
      <c r="A354" s="177"/>
      <c r="B354" s="196"/>
      <c r="C354" s="176"/>
      <c r="D354" s="271"/>
      <c r="E354" s="91"/>
      <c r="F354" s="165"/>
    </row>
    <row r="355" spans="1:6" x14ac:dyDescent="0.2">
      <c r="A355" s="177"/>
      <c r="B355" s="196"/>
      <c r="C355" s="176"/>
      <c r="D355" s="271"/>
      <c r="E355" s="91"/>
      <c r="F355" s="165"/>
    </row>
    <row r="356" spans="1:6" x14ac:dyDescent="0.2">
      <c r="A356" s="177"/>
      <c r="B356" s="196"/>
      <c r="C356" s="176"/>
      <c r="D356" s="271"/>
      <c r="E356" s="91"/>
      <c r="F356" s="165"/>
    </row>
    <row r="357" spans="1:6" x14ac:dyDescent="0.2">
      <c r="A357" s="177"/>
      <c r="B357" s="196"/>
      <c r="C357" s="176"/>
      <c r="D357" s="271"/>
      <c r="E357" s="91"/>
      <c r="F357" s="165"/>
    </row>
    <row r="358" spans="1:6" x14ac:dyDescent="0.2">
      <c r="A358" s="177"/>
      <c r="B358" s="196"/>
      <c r="C358" s="176"/>
      <c r="D358" s="271"/>
      <c r="E358" s="91"/>
      <c r="F358" s="165"/>
    </row>
    <row r="359" spans="1:6" x14ac:dyDescent="0.2">
      <c r="A359" s="177"/>
      <c r="B359" s="196"/>
      <c r="C359" s="176"/>
      <c r="D359" s="271"/>
      <c r="E359" s="91"/>
      <c r="F359" s="165"/>
    </row>
    <row r="360" spans="1:6" x14ac:dyDescent="0.2">
      <c r="A360" s="177"/>
      <c r="B360" s="196"/>
      <c r="C360" s="176"/>
      <c r="D360" s="271"/>
      <c r="E360" s="91"/>
      <c r="F360" s="165"/>
    </row>
    <row r="361" spans="1:6" x14ac:dyDescent="0.2">
      <c r="A361" s="177"/>
      <c r="B361" s="196"/>
      <c r="C361" s="176"/>
      <c r="D361" s="271"/>
      <c r="E361" s="91"/>
      <c r="F361" s="165"/>
    </row>
    <row r="362" spans="1:6" x14ac:dyDescent="0.2">
      <c r="A362" s="177"/>
      <c r="B362" s="196"/>
      <c r="C362" s="176"/>
      <c r="D362" s="271"/>
      <c r="E362" s="91"/>
      <c r="F362" s="165"/>
    </row>
    <row r="363" spans="1:6" x14ac:dyDescent="0.2">
      <c r="A363" s="177"/>
      <c r="B363" s="196"/>
      <c r="C363" s="176"/>
      <c r="D363" s="271"/>
      <c r="E363" s="91"/>
      <c r="F363" s="165"/>
    </row>
    <row r="364" spans="1:6" x14ac:dyDescent="0.2">
      <c r="A364" s="177"/>
      <c r="B364" s="196"/>
      <c r="C364" s="176"/>
      <c r="D364" s="271"/>
      <c r="E364" s="91"/>
      <c r="F364" s="165"/>
    </row>
    <row r="365" spans="1:6" x14ac:dyDescent="0.2">
      <c r="A365" s="177"/>
      <c r="B365" s="196"/>
      <c r="C365" s="176"/>
      <c r="D365" s="271"/>
      <c r="E365" s="91"/>
      <c r="F365" s="165"/>
    </row>
    <row r="366" spans="1:6" x14ac:dyDescent="0.2">
      <c r="A366" s="177"/>
      <c r="B366" s="196"/>
      <c r="C366" s="176"/>
      <c r="D366" s="271"/>
      <c r="E366" s="91"/>
      <c r="F366" s="165"/>
    </row>
    <row r="367" spans="1:6" x14ac:dyDescent="0.2">
      <c r="A367" s="177"/>
      <c r="B367" s="196"/>
      <c r="C367" s="176"/>
      <c r="D367" s="271"/>
      <c r="E367" s="91"/>
      <c r="F367" s="165"/>
    </row>
    <row r="368" spans="1:6" x14ac:dyDescent="0.2">
      <c r="A368" s="177"/>
      <c r="B368" s="196"/>
      <c r="C368" s="176"/>
      <c r="D368" s="271"/>
      <c r="E368" s="91"/>
      <c r="F368" s="165"/>
    </row>
    <row r="369" spans="1:6" ht="12.75" x14ac:dyDescent="0.2">
      <c r="A369" s="3"/>
      <c r="B369" s="4" t="s">
        <v>359</v>
      </c>
      <c r="C369" s="5"/>
      <c r="D369" s="256"/>
      <c r="E369" s="6"/>
      <c r="F369" s="6"/>
    </row>
    <row r="370" spans="1:6" s="69" customFormat="1" ht="12.75" x14ac:dyDescent="0.2">
      <c r="A370" s="1"/>
      <c r="B370" s="4" t="s">
        <v>52</v>
      </c>
      <c r="C370" s="2"/>
      <c r="D370" s="257"/>
      <c r="E370" s="7"/>
      <c r="F370" s="7"/>
    </row>
    <row r="371" spans="1:6" ht="12.75" x14ac:dyDescent="0.2">
      <c r="A371" s="159"/>
      <c r="B371" s="79" t="s">
        <v>360</v>
      </c>
      <c r="C371" s="80"/>
      <c r="D371" s="258"/>
      <c r="E371" s="82"/>
      <c r="F371" s="91"/>
    </row>
    <row r="372" spans="1:6" ht="12.75" x14ac:dyDescent="0.2">
      <c r="A372" s="159"/>
      <c r="B372" s="79" t="s">
        <v>83</v>
      </c>
      <c r="C372" s="80"/>
      <c r="D372" s="258"/>
      <c r="E372" s="82"/>
      <c r="F372" s="91"/>
    </row>
    <row r="373" spans="1:6" ht="12.75" x14ac:dyDescent="0.2">
      <c r="A373" s="159">
        <v>7.1</v>
      </c>
      <c r="B373" s="83" t="s">
        <v>41</v>
      </c>
      <c r="C373" s="80"/>
      <c r="D373" s="258"/>
      <c r="E373" s="82"/>
      <c r="F373" s="91"/>
    </row>
    <row r="374" spans="1:6" ht="42" customHeight="1" x14ac:dyDescent="0.2">
      <c r="A374" s="160"/>
      <c r="B374" s="85" t="s">
        <v>30</v>
      </c>
      <c r="C374" s="86"/>
      <c r="D374" s="253"/>
      <c r="E374" s="82"/>
      <c r="F374" s="91"/>
    </row>
    <row r="375" spans="1:6" ht="42" customHeight="1" x14ac:dyDescent="0.2">
      <c r="A375" s="160"/>
      <c r="B375" s="85" t="s">
        <v>84</v>
      </c>
      <c r="C375" s="86"/>
      <c r="D375" s="253"/>
      <c r="E375" s="82"/>
      <c r="F375" s="91"/>
    </row>
    <row r="376" spans="1:6" ht="27.75" customHeight="1" x14ac:dyDescent="0.2">
      <c r="A376" s="160"/>
      <c r="B376" s="85" t="s">
        <v>483</v>
      </c>
      <c r="C376" s="86"/>
      <c r="D376" s="253"/>
      <c r="E376" s="82"/>
      <c r="F376" s="91"/>
    </row>
    <row r="377" spans="1:6" ht="27.75" customHeight="1" x14ac:dyDescent="0.2">
      <c r="A377" s="160"/>
      <c r="B377" s="85" t="s">
        <v>85</v>
      </c>
      <c r="C377" s="86"/>
      <c r="D377" s="253"/>
      <c r="E377" s="82"/>
      <c r="F377" s="91"/>
    </row>
    <row r="378" spans="1:6" ht="16.5" customHeight="1" x14ac:dyDescent="0.2">
      <c r="A378" s="160"/>
      <c r="B378" s="85" t="s">
        <v>86</v>
      </c>
      <c r="C378" s="86"/>
      <c r="D378" s="253"/>
      <c r="E378" s="82"/>
      <c r="F378" s="91"/>
    </row>
    <row r="379" spans="1:6" x14ac:dyDescent="0.2">
      <c r="A379" s="177"/>
      <c r="B379" s="197"/>
      <c r="C379" s="176"/>
      <c r="D379" s="271"/>
      <c r="E379" s="91"/>
      <c r="F379" s="165"/>
    </row>
    <row r="380" spans="1:6" ht="12.75" x14ac:dyDescent="0.2">
      <c r="A380" s="159">
        <v>7.2</v>
      </c>
      <c r="B380" s="83" t="s">
        <v>87</v>
      </c>
      <c r="C380" s="80"/>
      <c r="D380" s="258"/>
      <c r="E380" s="82"/>
      <c r="F380" s="91"/>
    </row>
    <row r="381" spans="1:6" ht="42.75" customHeight="1" x14ac:dyDescent="0.2">
      <c r="A381" s="160" t="s">
        <v>682</v>
      </c>
      <c r="B381" s="85" t="s">
        <v>757</v>
      </c>
      <c r="C381" s="86" t="s">
        <v>11</v>
      </c>
      <c r="D381" s="87">
        <v>1</v>
      </c>
      <c r="E381" s="82"/>
      <c r="F381" s="91"/>
    </row>
    <row r="382" spans="1:6" x14ac:dyDescent="0.2">
      <c r="A382" s="172"/>
      <c r="B382" s="175"/>
      <c r="C382" s="176"/>
      <c r="D382" s="271"/>
      <c r="E382" s="91"/>
      <c r="F382" s="165"/>
    </row>
    <row r="383" spans="1:6" x14ac:dyDescent="0.2">
      <c r="A383" s="172"/>
      <c r="B383" s="175"/>
      <c r="C383" s="176"/>
      <c r="D383" s="271"/>
      <c r="E383" s="91"/>
      <c r="F383" s="165"/>
    </row>
    <row r="384" spans="1:6" x14ac:dyDescent="0.2">
      <c r="A384" s="172"/>
      <c r="B384" s="175"/>
      <c r="C384" s="176"/>
      <c r="D384" s="271"/>
      <c r="E384" s="91"/>
      <c r="F384" s="165"/>
    </row>
    <row r="385" spans="1:6" x14ac:dyDescent="0.2">
      <c r="A385" s="172"/>
      <c r="B385" s="175"/>
      <c r="C385" s="176"/>
      <c r="D385" s="271"/>
      <c r="E385" s="91"/>
      <c r="F385" s="165"/>
    </row>
    <row r="386" spans="1:6" x14ac:dyDescent="0.2">
      <c r="A386" s="172"/>
      <c r="B386" s="175"/>
      <c r="C386" s="176"/>
      <c r="D386" s="271"/>
      <c r="E386" s="91"/>
      <c r="F386" s="165"/>
    </row>
    <row r="387" spans="1:6" x14ac:dyDescent="0.2">
      <c r="A387" s="172"/>
      <c r="B387" s="175"/>
      <c r="C387" s="176"/>
      <c r="D387" s="271"/>
      <c r="E387" s="91"/>
      <c r="F387" s="165"/>
    </row>
    <row r="388" spans="1:6" x14ac:dyDescent="0.2">
      <c r="A388" s="172"/>
      <c r="B388" s="175"/>
      <c r="C388" s="176"/>
      <c r="D388" s="271"/>
      <c r="E388" s="91"/>
      <c r="F388" s="165"/>
    </row>
    <row r="389" spans="1:6" x14ac:dyDescent="0.2">
      <c r="A389" s="172"/>
      <c r="B389" s="175"/>
      <c r="C389" s="176"/>
      <c r="D389" s="271"/>
      <c r="E389" s="91"/>
      <c r="F389" s="165"/>
    </row>
    <row r="390" spans="1:6" x14ac:dyDescent="0.2">
      <c r="A390" s="172"/>
      <c r="B390" s="175"/>
      <c r="C390" s="176"/>
      <c r="D390" s="271"/>
      <c r="E390" s="91"/>
      <c r="F390" s="165"/>
    </row>
    <row r="391" spans="1:6" x14ac:dyDescent="0.2">
      <c r="A391" s="172"/>
      <c r="B391" s="175"/>
      <c r="C391" s="176"/>
      <c r="D391" s="271"/>
      <c r="E391" s="91"/>
      <c r="F391" s="165"/>
    </row>
    <row r="392" spans="1:6" x14ac:dyDescent="0.2">
      <c r="A392" s="172"/>
      <c r="B392" s="175"/>
      <c r="C392" s="176"/>
      <c r="D392" s="271"/>
      <c r="E392" s="91"/>
      <c r="F392" s="165"/>
    </row>
    <row r="393" spans="1:6" x14ac:dyDescent="0.2">
      <c r="A393" s="172"/>
      <c r="B393" s="175"/>
      <c r="C393" s="176"/>
      <c r="D393" s="271"/>
      <c r="E393" s="91"/>
      <c r="F393" s="165"/>
    </row>
    <row r="394" spans="1:6" x14ac:dyDescent="0.2">
      <c r="A394" s="172"/>
      <c r="B394" s="175"/>
      <c r="C394" s="176"/>
      <c r="D394" s="271"/>
      <c r="E394" s="91"/>
      <c r="F394" s="165"/>
    </row>
    <row r="395" spans="1:6" x14ac:dyDescent="0.2">
      <c r="A395" s="172"/>
      <c r="B395" s="175"/>
      <c r="C395" s="176"/>
      <c r="D395" s="271"/>
      <c r="E395" s="91"/>
      <c r="F395" s="165"/>
    </row>
    <row r="396" spans="1:6" x14ac:dyDescent="0.2">
      <c r="A396" s="172"/>
      <c r="B396" s="175"/>
      <c r="C396" s="176"/>
      <c r="D396" s="271"/>
      <c r="E396" s="91"/>
      <c r="F396" s="165"/>
    </row>
    <row r="397" spans="1:6" x14ac:dyDescent="0.2">
      <c r="A397" s="172"/>
      <c r="B397" s="175"/>
      <c r="C397" s="176"/>
      <c r="D397" s="271"/>
      <c r="E397" s="91"/>
      <c r="F397" s="165"/>
    </row>
    <row r="398" spans="1:6" x14ac:dyDescent="0.2">
      <c r="A398" s="172"/>
      <c r="B398" s="175"/>
      <c r="C398" s="176"/>
      <c r="D398" s="271"/>
      <c r="E398" s="91"/>
      <c r="F398" s="165"/>
    </row>
    <row r="399" spans="1:6" x14ac:dyDescent="0.2">
      <c r="A399" s="172"/>
      <c r="B399" s="175"/>
      <c r="C399" s="176"/>
      <c r="D399" s="271"/>
      <c r="E399" s="91"/>
      <c r="F399" s="165"/>
    </row>
    <row r="400" spans="1:6" x14ac:dyDescent="0.2">
      <c r="A400" s="172"/>
      <c r="B400" s="175"/>
      <c r="C400" s="176"/>
      <c r="D400" s="271"/>
      <c r="E400" s="91"/>
      <c r="F400" s="165"/>
    </row>
    <row r="401" spans="1:6" x14ac:dyDescent="0.2">
      <c r="A401" s="172"/>
      <c r="B401" s="175"/>
      <c r="C401" s="176"/>
      <c r="D401" s="271"/>
      <c r="E401" s="91"/>
      <c r="F401" s="165"/>
    </row>
    <row r="402" spans="1:6" x14ac:dyDescent="0.2">
      <c r="A402" s="172"/>
      <c r="B402" s="175"/>
      <c r="C402" s="176"/>
      <c r="D402" s="271"/>
      <c r="E402" s="91"/>
      <c r="F402" s="165"/>
    </row>
    <row r="403" spans="1:6" x14ac:dyDescent="0.2">
      <c r="A403" s="172"/>
      <c r="B403" s="175"/>
      <c r="C403" s="176"/>
      <c r="D403" s="271"/>
      <c r="E403" s="91"/>
      <c r="F403" s="165"/>
    </row>
    <row r="404" spans="1:6" x14ac:dyDescent="0.2">
      <c r="A404" s="172"/>
      <c r="B404" s="175"/>
      <c r="C404" s="176"/>
      <c r="D404" s="271"/>
      <c r="E404" s="91"/>
      <c r="F404" s="165"/>
    </row>
    <row r="405" spans="1:6" x14ac:dyDescent="0.2">
      <c r="A405" s="172"/>
      <c r="B405" s="175"/>
      <c r="C405" s="176"/>
      <c r="D405" s="271"/>
      <c r="E405" s="91"/>
      <c r="F405" s="165"/>
    </row>
    <row r="406" spans="1:6" x14ac:dyDescent="0.2">
      <c r="A406" s="172"/>
      <c r="B406" s="175"/>
      <c r="C406" s="176"/>
      <c r="D406" s="271"/>
      <c r="E406" s="91"/>
      <c r="F406" s="165"/>
    </row>
    <row r="407" spans="1:6" x14ac:dyDescent="0.2">
      <c r="A407" s="172"/>
      <c r="B407" s="175"/>
      <c r="C407" s="176"/>
      <c r="D407" s="271"/>
      <c r="E407" s="91"/>
      <c r="F407" s="165"/>
    </row>
    <row r="408" spans="1:6" x14ac:dyDescent="0.2">
      <c r="A408" s="172"/>
      <c r="B408" s="175"/>
      <c r="C408" s="176"/>
      <c r="D408" s="271"/>
      <c r="E408" s="91"/>
      <c r="F408" s="165"/>
    </row>
    <row r="409" spans="1:6" x14ac:dyDescent="0.2">
      <c r="A409" s="172"/>
      <c r="B409" s="191"/>
      <c r="C409" s="176"/>
      <c r="D409" s="271"/>
      <c r="E409" s="82"/>
      <c r="F409" s="165"/>
    </row>
    <row r="410" spans="1:6" x14ac:dyDescent="0.2">
      <c r="A410" s="172"/>
      <c r="B410" s="191"/>
      <c r="C410" s="176"/>
      <c r="D410" s="271"/>
      <c r="E410" s="82"/>
      <c r="F410" s="165"/>
    </row>
    <row r="411" spans="1:6" x14ac:dyDescent="0.2">
      <c r="A411" s="172"/>
      <c r="B411" s="191"/>
      <c r="C411" s="176"/>
      <c r="D411" s="271"/>
      <c r="E411" s="82"/>
      <c r="F411" s="165"/>
    </row>
    <row r="412" spans="1:6" x14ac:dyDescent="0.2">
      <c r="A412" s="172"/>
      <c r="B412" s="191"/>
      <c r="C412" s="176"/>
      <c r="D412" s="271"/>
      <c r="E412" s="82"/>
      <c r="F412" s="165"/>
    </row>
    <row r="413" spans="1:6" ht="12.75" x14ac:dyDescent="0.2">
      <c r="A413" s="3"/>
      <c r="B413" s="4" t="s">
        <v>361</v>
      </c>
      <c r="C413" s="5"/>
      <c r="D413" s="256"/>
      <c r="E413" s="6"/>
      <c r="F413" s="6"/>
    </row>
    <row r="414" spans="1:6" s="69" customFormat="1" ht="12.75" x14ac:dyDescent="0.2">
      <c r="A414" s="1"/>
      <c r="B414" s="4" t="s">
        <v>26</v>
      </c>
      <c r="C414" s="2"/>
      <c r="D414" s="257"/>
      <c r="E414" s="7"/>
      <c r="F414" s="7"/>
    </row>
    <row r="415" spans="1:6" ht="12.75" x14ac:dyDescent="0.2">
      <c r="A415" s="159"/>
      <c r="B415" s="79" t="s">
        <v>362</v>
      </c>
      <c r="C415" s="80"/>
      <c r="D415" s="258"/>
      <c r="E415" s="82"/>
      <c r="F415" s="91"/>
    </row>
    <row r="416" spans="1:6" ht="12.75" x14ac:dyDescent="0.2">
      <c r="A416" s="159"/>
      <c r="B416" s="79" t="s">
        <v>95</v>
      </c>
      <c r="C416" s="80"/>
      <c r="D416" s="258"/>
      <c r="E416" s="82"/>
      <c r="F416" s="91"/>
    </row>
    <row r="417" spans="1:6" ht="12.75" x14ac:dyDescent="0.2">
      <c r="A417" s="159">
        <v>8.1</v>
      </c>
      <c r="B417" s="83" t="s">
        <v>41</v>
      </c>
      <c r="C417" s="80"/>
      <c r="D417" s="258"/>
      <c r="E417" s="82"/>
      <c r="F417" s="91"/>
    </row>
    <row r="418" spans="1:6" ht="42" customHeight="1" x14ac:dyDescent="0.2">
      <c r="A418" s="160"/>
      <c r="B418" s="85" t="s">
        <v>96</v>
      </c>
      <c r="C418" s="86"/>
      <c r="D418" s="253"/>
      <c r="E418" s="82"/>
      <c r="F418" s="91"/>
    </row>
    <row r="419" spans="1:6" ht="42" customHeight="1" x14ac:dyDescent="0.2">
      <c r="A419" s="160"/>
      <c r="B419" s="85" t="s">
        <v>97</v>
      </c>
      <c r="C419" s="86"/>
      <c r="D419" s="253"/>
      <c r="E419" s="82"/>
      <c r="F419" s="91"/>
    </row>
    <row r="420" spans="1:6" ht="28.5" customHeight="1" x14ac:dyDescent="0.2">
      <c r="A420" s="160"/>
      <c r="B420" s="85" t="s">
        <v>98</v>
      </c>
      <c r="C420" s="86"/>
      <c r="D420" s="253"/>
      <c r="E420" s="82"/>
      <c r="F420" s="91"/>
    </row>
    <row r="421" spans="1:6" ht="42" customHeight="1" x14ac:dyDescent="0.2">
      <c r="A421" s="160"/>
      <c r="B421" s="85" t="s">
        <v>99</v>
      </c>
      <c r="C421" s="86"/>
      <c r="D421" s="253"/>
      <c r="E421" s="82"/>
      <c r="F421" s="91"/>
    </row>
    <row r="422" spans="1:6" ht="16.5" customHeight="1" x14ac:dyDescent="0.2">
      <c r="A422" s="160"/>
      <c r="B422" s="85" t="s">
        <v>100</v>
      </c>
      <c r="C422" s="86"/>
      <c r="D422" s="253"/>
      <c r="E422" s="82"/>
      <c r="F422" s="91"/>
    </row>
    <row r="423" spans="1:6" x14ac:dyDescent="0.2">
      <c r="A423" s="177"/>
      <c r="B423" s="175"/>
      <c r="C423" s="176"/>
      <c r="D423" s="169"/>
      <c r="E423" s="91"/>
      <c r="F423" s="165"/>
    </row>
    <row r="424" spans="1:6" ht="12.75" x14ac:dyDescent="0.2">
      <c r="A424" s="159">
        <v>8.1999999999999993</v>
      </c>
      <c r="B424" s="83" t="s">
        <v>101</v>
      </c>
      <c r="C424" s="80"/>
      <c r="D424" s="81"/>
      <c r="E424" s="82"/>
      <c r="F424" s="91"/>
    </row>
    <row r="425" spans="1:6" ht="16.5" customHeight="1" x14ac:dyDescent="0.2">
      <c r="A425" s="160" t="s">
        <v>415</v>
      </c>
      <c r="B425" s="85" t="s">
        <v>32</v>
      </c>
      <c r="C425" s="86" t="s">
        <v>2</v>
      </c>
      <c r="D425" s="87">
        <v>1</v>
      </c>
      <c r="E425" s="82"/>
      <c r="F425" s="91"/>
    </row>
    <row r="426" spans="1:6" x14ac:dyDescent="0.2">
      <c r="A426" s="177"/>
      <c r="B426" s="175"/>
      <c r="C426" s="176"/>
      <c r="D426" s="169"/>
      <c r="E426" s="91"/>
      <c r="F426" s="165"/>
    </row>
    <row r="427" spans="1:6" ht="12.75" x14ac:dyDescent="0.2">
      <c r="A427" s="159">
        <v>8.3000000000000007</v>
      </c>
      <c r="B427" s="83" t="s">
        <v>105</v>
      </c>
      <c r="C427" s="80"/>
      <c r="D427" s="81"/>
      <c r="E427" s="82"/>
      <c r="F427" s="91"/>
    </row>
    <row r="428" spans="1:6" ht="27.75" customHeight="1" x14ac:dyDescent="0.2">
      <c r="A428" s="160"/>
      <c r="B428" s="85" t="s">
        <v>33</v>
      </c>
      <c r="C428" s="86"/>
      <c r="D428" s="87"/>
      <c r="E428" s="82"/>
      <c r="F428" s="91"/>
    </row>
    <row r="429" spans="1:6" ht="16.5" customHeight="1" x14ac:dyDescent="0.2">
      <c r="A429" s="160" t="s">
        <v>619</v>
      </c>
      <c r="B429" s="85" t="s">
        <v>106</v>
      </c>
      <c r="C429" s="86" t="s">
        <v>34</v>
      </c>
      <c r="D429" s="87">
        <v>4</v>
      </c>
      <c r="E429" s="82"/>
      <c r="F429" s="91"/>
    </row>
    <row r="430" spans="1:6" x14ac:dyDescent="0.2">
      <c r="A430" s="198"/>
      <c r="B430" s="175"/>
      <c r="C430" s="176"/>
      <c r="D430" s="169"/>
      <c r="E430" s="91"/>
      <c r="F430" s="165"/>
    </row>
    <row r="431" spans="1:6" ht="12.75" x14ac:dyDescent="0.2">
      <c r="A431" s="159">
        <v>8.4</v>
      </c>
      <c r="B431" s="83" t="s">
        <v>109</v>
      </c>
      <c r="C431" s="80"/>
      <c r="D431" s="81"/>
      <c r="E431" s="82"/>
      <c r="F431" s="91"/>
    </row>
    <row r="432" spans="1:6" ht="16.5" customHeight="1" x14ac:dyDescent="0.2">
      <c r="A432" s="160" t="s">
        <v>709</v>
      </c>
      <c r="B432" s="85" t="s">
        <v>363</v>
      </c>
      <c r="C432" s="86" t="s">
        <v>2</v>
      </c>
      <c r="D432" s="87">
        <v>4</v>
      </c>
      <c r="E432" s="82"/>
      <c r="F432" s="91"/>
    </row>
    <row r="433" spans="1:6" x14ac:dyDescent="0.2">
      <c r="A433" s="177"/>
      <c r="B433" s="175"/>
      <c r="C433" s="176"/>
      <c r="D433" s="169"/>
      <c r="E433" s="91"/>
      <c r="F433" s="165"/>
    </row>
    <row r="434" spans="1:6" ht="12.75" x14ac:dyDescent="0.2">
      <c r="A434" s="159">
        <v>8.5</v>
      </c>
      <c r="B434" s="83" t="s">
        <v>364</v>
      </c>
      <c r="C434" s="80"/>
      <c r="D434" s="81"/>
      <c r="E434" s="82"/>
      <c r="F434" s="91"/>
    </row>
    <row r="435" spans="1:6" ht="16.5" customHeight="1" x14ac:dyDescent="0.2">
      <c r="A435" s="160" t="s">
        <v>710</v>
      </c>
      <c r="B435" s="329" t="s">
        <v>775</v>
      </c>
      <c r="C435" s="86" t="s">
        <v>2</v>
      </c>
      <c r="D435" s="87">
        <v>4</v>
      </c>
      <c r="E435" s="82"/>
      <c r="F435" s="91"/>
    </row>
    <row r="436" spans="1:6" ht="15.75" customHeight="1" x14ac:dyDescent="0.2">
      <c r="A436" s="177"/>
      <c r="B436" s="330"/>
      <c r="C436" s="199"/>
      <c r="D436" s="169"/>
      <c r="E436" s="91"/>
      <c r="F436" s="165"/>
    </row>
    <row r="437" spans="1:6" ht="12.75" x14ac:dyDescent="0.2">
      <c r="A437" s="159">
        <v>8.6</v>
      </c>
      <c r="B437" s="83" t="s">
        <v>365</v>
      </c>
      <c r="C437" s="80"/>
      <c r="D437" s="81"/>
      <c r="E437" s="82"/>
      <c r="F437" s="91"/>
    </row>
    <row r="438" spans="1:6" ht="26.25" customHeight="1" x14ac:dyDescent="0.2">
      <c r="A438" s="160" t="s">
        <v>711</v>
      </c>
      <c r="B438" s="85" t="s">
        <v>733</v>
      </c>
      <c r="C438" s="86" t="s">
        <v>10</v>
      </c>
      <c r="D438" s="87">
        <v>1</v>
      </c>
      <c r="E438" s="82"/>
      <c r="F438" s="91"/>
    </row>
    <row r="439" spans="1:6" x14ac:dyDescent="0.2">
      <c r="A439" s="198"/>
      <c r="B439" s="175"/>
      <c r="C439" s="176"/>
      <c r="D439" s="169"/>
      <c r="E439" s="91"/>
      <c r="F439" s="165"/>
    </row>
    <row r="440" spans="1:6" x14ac:dyDescent="0.2">
      <c r="A440" s="198"/>
      <c r="B440" s="175"/>
      <c r="C440" s="176"/>
      <c r="D440" s="169"/>
      <c r="E440" s="91"/>
      <c r="F440" s="165"/>
    </row>
    <row r="441" spans="1:6" x14ac:dyDescent="0.2">
      <c r="A441" s="198"/>
      <c r="B441" s="175"/>
      <c r="C441" s="176"/>
      <c r="D441" s="169"/>
      <c r="E441" s="91"/>
      <c r="F441" s="165"/>
    </row>
    <row r="442" spans="1:6" x14ac:dyDescent="0.2">
      <c r="A442" s="198"/>
      <c r="B442" s="175"/>
      <c r="C442" s="176"/>
      <c r="D442" s="169"/>
      <c r="E442" s="91"/>
      <c r="F442" s="165"/>
    </row>
    <row r="443" spans="1:6" x14ac:dyDescent="0.2">
      <c r="A443" s="198"/>
      <c r="B443" s="175"/>
      <c r="C443" s="176"/>
      <c r="D443" s="269"/>
      <c r="E443" s="91"/>
      <c r="F443" s="165"/>
    </row>
    <row r="444" spans="1:6" x14ac:dyDescent="0.2">
      <c r="A444" s="198"/>
      <c r="B444" s="175"/>
      <c r="C444" s="176"/>
      <c r="D444" s="269"/>
      <c r="E444" s="91"/>
      <c r="F444" s="165"/>
    </row>
    <row r="445" spans="1:6" x14ac:dyDescent="0.2">
      <c r="A445" s="198"/>
      <c r="B445" s="175"/>
      <c r="C445" s="176"/>
      <c r="D445" s="269"/>
      <c r="E445" s="91"/>
      <c r="F445" s="165"/>
    </row>
    <row r="446" spans="1:6" x14ac:dyDescent="0.2">
      <c r="A446" s="198"/>
      <c r="B446" s="175"/>
      <c r="C446" s="176"/>
      <c r="D446" s="269"/>
      <c r="E446" s="91"/>
      <c r="F446" s="165"/>
    </row>
    <row r="447" spans="1:6" x14ac:dyDescent="0.2">
      <c r="A447" s="198"/>
      <c r="B447" s="175"/>
      <c r="C447" s="176"/>
      <c r="D447" s="269"/>
      <c r="E447" s="91"/>
      <c r="F447" s="165"/>
    </row>
    <row r="448" spans="1:6" x14ac:dyDescent="0.2">
      <c r="A448" s="198"/>
      <c r="B448" s="175"/>
      <c r="C448" s="176"/>
      <c r="D448" s="269"/>
      <c r="E448" s="91"/>
      <c r="F448" s="165"/>
    </row>
    <row r="449" spans="1:6" x14ac:dyDescent="0.2">
      <c r="A449" s="198"/>
      <c r="B449" s="175"/>
      <c r="C449" s="176"/>
      <c r="D449" s="269"/>
      <c r="E449" s="91"/>
      <c r="F449" s="165"/>
    </row>
    <row r="450" spans="1:6" x14ac:dyDescent="0.2">
      <c r="A450" s="198"/>
      <c r="B450" s="175"/>
      <c r="C450" s="176"/>
      <c r="D450" s="269"/>
      <c r="E450" s="91"/>
      <c r="F450" s="165"/>
    </row>
    <row r="451" spans="1:6" x14ac:dyDescent="0.2">
      <c r="A451" s="198"/>
      <c r="B451" s="175"/>
      <c r="C451" s="176"/>
      <c r="D451" s="269"/>
      <c r="E451" s="91"/>
      <c r="F451" s="165"/>
    </row>
    <row r="452" spans="1:6" x14ac:dyDescent="0.2">
      <c r="A452" s="198"/>
      <c r="B452" s="175"/>
      <c r="C452" s="176"/>
      <c r="D452" s="269"/>
      <c r="E452" s="91"/>
      <c r="F452" s="165"/>
    </row>
    <row r="453" spans="1:6" x14ac:dyDescent="0.2">
      <c r="A453" s="198"/>
      <c r="B453" s="175"/>
      <c r="C453" s="176"/>
      <c r="D453" s="269"/>
      <c r="E453" s="91"/>
      <c r="F453" s="165"/>
    </row>
    <row r="454" spans="1:6" x14ac:dyDescent="0.2">
      <c r="A454" s="198"/>
      <c r="B454" s="175"/>
      <c r="C454" s="176"/>
      <c r="D454" s="269"/>
      <c r="E454" s="91"/>
      <c r="F454" s="165"/>
    </row>
    <row r="455" spans="1:6" x14ac:dyDescent="0.2">
      <c r="A455" s="198"/>
      <c r="B455" s="175"/>
      <c r="C455" s="176"/>
      <c r="D455" s="269"/>
      <c r="E455" s="91"/>
      <c r="F455" s="165"/>
    </row>
    <row r="456" spans="1:6" x14ac:dyDescent="0.2">
      <c r="A456" s="198"/>
      <c r="B456" s="175"/>
      <c r="C456" s="176"/>
      <c r="D456" s="269"/>
      <c r="E456" s="91"/>
      <c r="F456" s="165"/>
    </row>
    <row r="457" spans="1:6" ht="12.75" x14ac:dyDescent="0.2">
      <c r="A457" s="3"/>
      <c r="B457" s="4" t="s">
        <v>366</v>
      </c>
      <c r="C457" s="5"/>
      <c r="D457" s="256"/>
      <c r="E457" s="6"/>
      <c r="F457" s="6"/>
    </row>
    <row r="458" spans="1:6" s="69" customFormat="1" ht="12.75" x14ac:dyDescent="0.2">
      <c r="A458" s="1"/>
      <c r="B458" s="4" t="s">
        <v>367</v>
      </c>
      <c r="C458" s="2"/>
      <c r="D458" s="257"/>
      <c r="E458" s="7"/>
      <c r="F458" s="7"/>
    </row>
    <row r="459" spans="1:6" ht="12.75" x14ac:dyDescent="0.2">
      <c r="A459" s="159"/>
      <c r="B459" s="79" t="s">
        <v>368</v>
      </c>
      <c r="C459" s="80"/>
      <c r="D459" s="258"/>
      <c r="E459" s="82"/>
      <c r="F459" s="91"/>
    </row>
    <row r="460" spans="1:6" ht="12.75" x14ac:dyDescent="0.2">
      <c r="A460" s="159"/>
      <c r="B460" s="79" t="s">
        <v>369</v>
      </c>
      <c r="C460" s="80"/>
      <c r="D460" s="258"/>
      <c r="E460" s="82"/>
      <c r="F460" s="91"/>
    </row>
    <row r="461" spans="1:6" s="154" customFormat="1" x14ac:dyDescent="0.2">
      <c r="A461" s="200"/>
      <c r="B461" s="201"/>
      <c r="C461" s="202"/>
      <c r="D461" s="272"/>
      <c r="E461" s="203"/>
      <c r="F461" s="165"/>
    </row>
    <row r="462" spans="1:6" ht="30.75" customHeight="1" x14ac:dyDescent="0.2">
      <c r="A462" s="160"/>
      <c r="B462" s="85" t="s">
        <v>125</v>
      </c>
      <c r="C462" s="86"/>
      <c r="D462" s="253"/>
      <c r="E462" s="82"/>
      <c r="F462" s="91"/>
    </row>
    <row r="463" spans="1:6" s="153" customFormat="1" x14ac:dyDescent="0.2">
      <c r="A463" s="204"/>
      <c r="B463" s="175"/>
      <c r="C463" s="202"/>
      <c r="D463" s="272"/>
      <c r="E463" s="203"/>
      <c r="F463" s="165"/>
    </row>
    <row r="464" spans="1:6" ht="12.75" x14ac:dyDescent="0.2">
      <c r="A464" s="159">
        <v>9.1</v>
      </c>
      <c r="B464" s="83" t="s">
        <v>126</v>
      </c>
      <c r="C464" s="80"/>
      <c r="D464" s="258"/>
      <c r="E464" s="82"/>
      <c r="F464" s="91"/>
    </row>
    <row r="465" spans="1:6" ht="16.5" customHeight="1" x14ac:dyDescent="0.2">
      <c r="A465" s="160">
        <v>1</v>
      </c>
      <c r="B465" s="85" t="s">
        <v>370</v>
      </c>
      <c r="C465" s="86"/>
      <c r="D465" s="253"/>
      <c r="E465" s="82"/>
      <c r="F465" s="91"/>
    </row>
    <row r="466" spans="1:6" ht="16.5" customHeight="1" x14ac:dyDescent="0.2">
      <c r="A466" s="160">
        <v>2</v>
      </c>
      <c r="B466" s="85" t="s">
        <v>371</v>
      </c>
      <c r="C466" s="86"/>
      <c r="D466" s="253"/>
      <c r="E466" s="82"/>
      <c r="F466" s="91"/>
    </row>
    <row r="467" spans="1:6" ht="16.5" customHeight="1" x14ac:dyDescent="0.2">
      <c r="A467" s="160">
        <v>3</v>
      </c>
      <c r="B467" s="85" t="s">
        <v>372</v>
      </c>
      <c r="C467" s="86"/>
      <c r="D467" s="253"/>
      <c r="E467" s="82"/>
      <c r="F467" s="91"/>
    </row>
    <row r="468" spans="1:6" ht="16.5" customHeight="1" x14ac:dyDescent="0.2">
      <c r="A468" s="160">
        <v>4</v>
      </c>
      <c r="B468" s="85" t="s">
        <v>373</v>
      </c>
      <c r="C468" s="86"/>
      <c r="D468" s="253"/>
      <c r="E468" s="82"/>
      <c r="F468" s="91"/>
    </row>
    <row r="469" spans="1:6" ht="16.5" customHeight="1" x14ac:dyDescent="0.2">
      <c r="A469" s="160">
        <v>5</v>
      </c>
      <c r="B469" s="85" t="s">
        <v>374</v>
      </c>
      <c r="C469" s="86"/>
      <c r="D469" s="253"/>
      <c r="E469" s="82"/>
      <c r="F469" s="91"/>
    </row>
    <row r="470" spans="1:6" ht="16.5" customHeight="1" x14ac:dyDescent="0.2">
      <c r="A470" s="160">
        <v>6</v>
      </c>
      <c r="B470" s="85" t="s">
        <v>375</v>
      </c>
      <c r="C470" s="86"/>
      <c r="D470" s="253"/>
      <c r="E470" s="82"/>
      <c r="F470" s="91"/>
    </row>
    <row r="471" spans="1:6" ht="16.5" customHeight="1" x14ac:dyDescent="0.2">
      <c r="A471" s="160">
        <v>7</v>
      </c>
      <c r="B471" s="85" t="s">
        <v>376</v>
      </c>
      <c r="C471" s="86"/>
      <c r="D471" s="253"/>
      <c r="E471" s="82"/>
      <c r="F471" s="91"/>
    </row>
    <row r="472" spans="1:6" ht="16.5" customHeight="1" x14ac:dyDescent="0.2">
      <c r="A472" s="160">
        <v>8</v>
      </c>
      <c r="B472" s="85" t="s">
        <v>377</v>
      </c>
      <c r="C472" s="86"/>
      <c r="D472" s="253"/>
      <c r="E472" s="82"/>
      <c r="F472" s="91"/>
    </row>
    <row r="473" spans="1:6" s="153" customFormat="1" x14ac:dyDescent="0.2">
      <c r="A473" s="205"/>
      <c r="B473" s="175"/>
      <c r="C473" s="202"/>
      <c r="D473" s="272"/>
      <c r="E473" s="203"/>
      <c r="F473" s="165"/>
    </row>
    <row r="474" spans="1:6" ht="12.75" x14ac:dyDescent="0.2">
      <c r="A474" s="159"/>
      <c r="B474" s="83" t="s">
        <v>127</v>
      </c>
      <c r="C474" s="80"/>
      <c r="D474" s="258"/>
      <c r="E474" s="82"/>
      <c r="F474" s="91"/>
    </row>
    <row r="475" spans="1:6" s="153" customFormat="1" x14ac:dyDescent="0.2">
      <c r="A475" s="204"/>
      <c r="B475" s="196"/>
      <c r="C475" s="202"/>
      <c r="D475" s="272"/>
      <c r="E475" s="203"/>
      <c r="F475" s="165"/>
    </row>
    <row r="476" spans="1:6" ht="12.75" x14ac:dyDescent="0.2">
      <c r="A476" s="159">
        <v>9.1999999999999993</v>
      </c>
      <c r="B476" s="83" t="s">
        <v>128</v>
      </c>
      <c r="C476" s="80"/>
      <c r="D476" s="258"/>
      <c r="E476" s="82"/>
      <c r="F476" s="91"/>
    </row>
    <row r="477" spans="1:6" ht="16.5" customHeight="1" x14ac:dyDescent="0.2">
      <c r="A477" s="160">
        <v>1</v>
      </c>
      <c r="B477" s="85" t="s">
        <v>370</v>
      </c>
      <c r="C477" s="86"/>
      <c r="D477" s="253"/>
      <c r="E477" s="82"/>
      <c r="F477" s="91"/>
    </row>
    <row r="478" spans="1:6" ht="16.5" customHeight="1" x14ac:dyDescent="0.2">
      <c r="A478" s="160">
        <v>2</v>
      </c>
      <c r="B478" s="85" t="s">
        <v>371</v>
      </c>
      <c r="C478" s="86"/>
      <c r="D478" s="253"/>
      <c r="E478" s="82"/>
      <c r="F478" s="91"/>
    </row>
    <row r="479" spans="1:6" ht="16.5" customHeight="1" x14ac:dyDescent="0.2">
      <c r="A479" s="160">
        <v>3</v>
      </c>
      <c r="B479" s="85" t="s">
        <v>372</v>
      </c>
      <c r="C479" s="86"/>
      <c r="D479" s="253"/>
      <c r="E479" s="82"/>
      <c r="F479" s="91"/>
    </row>
    <row r="480" spans="1:6" ht="16.5" customHeight="1" x14ac:dyDescent="0.2">
      <c r="A480" s="160">
        <v>4</v>
      </c>
      <c r="B480" s="85" t="s">
        <v>373</v>
      </c>
      <c r="C480" s="86"/>
      <c r="D480" s="253"/>
      <c r="E480" s="82"/>
      <c r="F480" s="91"/>
    </row>
    <row r="481" spans="1:6" ht="16.5" customHeight="1" x14ac:dyDescent="0.2">
      <c r="A481" s="160">
        <v>5</v>
      </c>
      <c r="B481" s="85" t="s">
        <v>374</v>
      </c>
      <c r="C481" s="86"/>
      <c r="D481" s="253"/>
      <c r="E481" s="82"/>
      <c r="F481" s="91"/>
    </row>
    <row r="482" spans="1:6" ht="16.5" customHeight="1" x14ac:dyDescent="0.2">
      <c r="A482" s="160">
        <v>6</v>
      </c>
      <c r="B482" s="85" t="s">
        <v>375</v>
      </c>
      <c r="C482" s="86"/>
      <c r="D482" s="253"/>
      <c r="E482" s="82"/>
      <c r="F482" s="91"/>
    </row>
    <row r="483" spans="1:6" ht="16.5" customHeight="1" x14ac:dyDescent="0.2">
      <c r="A483" s="160">
        <v>7</v>
      </c>
      <c r="B483" s="85" t="s">
        <v>376</v>
      </c>
      <c r="C483" s="86"/>
      <c r="D483" s="253"/>
      <c r="E483" s="82"/>
      <c r="F483" s="91"/>
    </row>
    <row r="484" spans="1:6" ht="16.5" customHeight="1" x14ac:dyDescent="0.2">
      <c r="A484" s="160">
        <v>8</v>
      </c>
      <c r="B484" s="85" t="s">
        <v>377</v>
      </c>
      <c r="C484" s="86"/>
      <c r="D484" s="253"/>
      <c r="E484" s="82"/>
      <c r="F484" s="91"/>
    </row>
    <row r="485" spans="1:6" s="153" customFormat="1" x14ac:dyDescent="0.2">
      <c r="A485" s="205"/>
      <c r="B485" s="175"/>
      <c r="C485" s="202"/>
      <c r="D485" s="272"/>
      <c r="E485" s="203"/>
      <c r="F485" s="165"/>
    </row>
    <row r="486" spans="1:6" ht="12.75" x14ac:dyDescent="0.2">
      <c r="A486" s="159"/>
      <c r="B486" s="83" t="s">
        <v>129</v>
      </c>
      <c r="C486" s="80"/>
      <c r="D486" s="258"/>
      <c r="E486" s="82"/>
      <c r="F486" s="91"/>
    </row>
    <row r="487" spans="1:6" s="155" customFormat="1" x14ac:dyDescent="0.2">
      <c r="A487" s="206"/>
      <c r="B487" s="207"/>
      <c r="C487" s="202"/>
      <c r="D487" s="272"/>
      <c r="E487" s="203"/>
      <c r="F487" s="165"/>
    </row>
    <row r="488" spans="1:6" s="155" customFormat="1" x14ac:dyDescent="0.2">
      <c r="A488" s="206"/>
      <c r="B488" s="207"/>
      <c r="C488" s="202"/>
      <c r="D488" s="272"/>
      <c r="E488" s="203"/>
      <c r="F488" s="165"/>
    </row>
    <row r="489" spans="1:6" s="155" customFormat="1" x14ac:dyDescent="0.2">
      <c r="A489" s="206"/>
      <c r="B489" s="207"/>
      <c r="C489" s="202"/>
      <c r="D489" s="272"/>
      <c r="E489" s="203"/>
      <c r="F489" s="165"/>
    </row>
    <row r="490" spans="1:6" s="155" customFormat="1" x14ac:dyDescent="0.2">
      <c r="A490" s="206"/>
      <c r="B490" s="207"/>
      <c r="C490" s="202"/>
      <c r="D490" s="272"/>
      <c r="E490" s="203"/>
      <c r="F490" s="165"/>
    </row>
    <row r="491" spans="1:6" s="155" customFormat="1" x14ac:dyDescent="0.2">
      <c r="A491" s="206"/>
      <c r="B491" s="207"/>
      <c r="C491" s="202"/>
      <c r="D491" s="272"/>
      <c r="E491" s="203"/>
      <c r="F491" s="165"/>
    </row>
    <row r="492" spans="1:6" s="155" customFormat="1" x14ac:dyDescent="0.2">
      <c r="A492" s="206"/>
      <c r="B492" s="207"/>
      <c r="C492" s="202"/>
      <c r="D492" s="272"/>
      <c r="E492" s="203"/>
      <c r="F492" s="165"/>
    </row>
    <row r="493" spans="1:6" s="155" customFormat="1" x14ac:dyDescent="0.2">
      <c r="A493" s="206"/>
      <c r="B493" s="207"/>
      <c r="C493" s="202"/>
      <c r="D493" s="272"/>
      <c r="E493" s="203"/>
      <c r="F493" s="165"/>
    </row>
    <row r="494" spans="1:6" s="155" customFormat="1" x14ac:dyDescent="0.2">
      <c r="A494" s="206"/>
      <c r="B494" s="207"/>
      <c r="C494" s="202"/>
      <c r="D494" s="272"/>
      <c r="E494" s="203"/>
      <c r="F494" s="165"/>
    </row>
    <row r="495" spans="1:6" ht="12.75" x14ac:dyDescent="0.2">
      <c r="A495" s="3"/>
      <c r="B495" s="4" t="s">
        <v>378</v>
      </c>
      <c r="C495" s="5"/>
      <c r="D495" s="256"/>
      <c r="E495" s="6"/>
      <c r="F495" s="6"/>
    </row>
    <row r="496" spans="1:6" s="69" customFormat="1" ht="12.75" x14ac:dyDescent="0.2">
      <c r="A496" s="1"/>
      <c r="B496" s="4" t="s">
        <v>379</v>
      </c>
      <c r="C496" s="2"/>
      <c r="D496" s="257"/>
      <c r="E496" s="7"/>
      <c r="F496" s="7"/>
    </row>
    <row r="497" spans="1:6" x14ac:dyDescent="0.2">
      <c r="A497" s="156"/>
      <c r="B497" s="157"/>
      <c r="C497" s="158"/>
      <c r="D497" s="273"/>
      <c r="E497" s="73"/>
      <c r="F497" s="73"/>
    </row>
    <row r="498" spans="1:6" x14ac:dyDescent="0.2">
      <c r="E498" s="66"/>
      <c r="F498" s="66"/>
    </row>
    <row r="499" spans="1:6" x14ac:dyDescent="0.2">
      <c r="E499" s="66"/>
      <c r="F499" s="66"/>
    </row>
    <row r="500" spans="1:6" x14ac:dyDescent="0.2">
      <c r="E500" s="66"/>
      <c r="F500" s="66"/>
    </row>
    <row r="501" spans="1:6" x14ac:dyDescent="0.2">
      <c r="E501" s="66"/>
      <c r="F501" s="66"/>
    </row>
    <row r="502" spans="1:6" x14ac:dyDescent="0.2">
      <c r="F502" s="65"/>
    </row>
    <row r="503" spans="1:6" x14ac:dyDescent="0.2">
      <c r="F503" s="65"/>
    </row>
    <row r="504" spans="1:6" x14ac:dyDescent="0.2">
      <c r="F504" s="65"/>
    </row>
    <row r="505" spans="1:6" x14ac:dyDescent="0.2">
      <c r="F505" s="65"/>
    </row>
    <row r="506" spans="1:6" x14ac:dyDescent="0.2">
      <c r="F506" s="65"/>
    </row>
    <row r="507" spans="1:6" x14ac:dyDescent="0.2">
      <c r="F507" s="65"/>
    </row>
    <row r="508" spans="1:6" x14ac:dyDescent="0.2">
      <c r="F508" s="65"/>
    </row>
    <row r="509" spans="1:6" x14ac:dyDescent="0.2">
      <c r="F509" s="65"/>
    </row>
    <row r="510" spans="1:6" x14ac:dyDescent="0.2">
      <c r="F510" s="65"/>
    </row>
    <row r="511" spans="1:6" x14ac:dyDescent="0.2">
      <c r="F511" s="65"/>
    </row>
    <row r="512" spans="1:6" x14ac:dyDescent="0.2">
      <c r="F512" s="65"/>
    </row>
    <row r="513" spans="6:6" x14ac:dyDescent="0.2">
      <c r="F513" s="65"/>
    </row>
    <row r="514" spans="6:6" x14ac:dyDescent="0.2">
      <c r="F514" s="65"/>
    </row>
    <row r="515" spans="6:6" x14ac:dyDescent="0.2">
      <c r="F515" s="65"/>
    </row>
    <row r="516" spans="6:6" x14ac:dyDescent="0.2">
      <c r="F516" s="65"/>
    </row>
    <row r="517" spans="6:6" x14ac:dyDescent="0.2">
      <c r="F517" s="65"/>
    </row>
    <row r="518" spans="6:6" x14ac:dyDescent="0.2">
      <c r="F518" s="65"/>
    </row>
    <row r="519" spans="6:6" x14ac:dyDescent="0.2">
      <c r="F519" s="65"/>
    </row>
    <row r="520" spans="6:6" x14ac:dyDescent="0.2">
      <c r="F520" s="65"/>
    </row>
    <row r="521" spans="6:6" x14ac:dyDescent="0.2">
      <c r="F521" s="65"/>
    </row>
    <row r="522" spans="6:6" x14ac:dyDescent="0.2">
      <c r="F522" s="65"/>
    </row>
    <row r="523" spans="6:6" x14ac:dyDescent="0.2">
      <c r="F523" s="65"/>
    </row>
    <row r="524" spans="6:6" x14ac:dyDescent="0.2">
      <c r="F524" s="65"/>
    </row>
    <row r="525" spans="6:6" x14ac:dyDescent="0.2">
      <c r="F525" s="65"/>
    </row>
    <row r="526" spans="6:6" x14ac:dyDescent="0.2">
      <c r="F526" s="65"/>
    </row>
    <row r="527" spans="6:6" x14ac:dyDescent="0.2">
      <c r="F527" s="65"/>
    </row>
    <row r="528" spans="6:6" x14ac:dyDescent="0.2">
      <c r="F528" s="65"/>
    </row>
    <row r="529" spans="6:6" x14ac:dyDescent="0.2">
      <c r="F529" s="65"/>
    </row>
    <row r="530" spans="6:6" x14ac:dyDescent="0.2">
      <c r="F530" s="65"/>
    </row>
    <row r="531" spans="6:6" x14ac:dyDescent="0.2">
      <c r="F531" s="65"/>
    </row>
    <row r="532" spans="6:6" x14ac:dyDescent="0.2">
      <c r="F532" s="65"/>
    </row>
    <row r="533" spans="6:6" x14ac:dyDescent="0.2">
      <c r="F533" s="65"/>
    </row>
    <row r="534" spans="6:6" x14ac:dyDescent="0.2">
      <c r="F534" s="65"/>
    </row>
    <row r="535" spans="6:6" x14ac:dyDescent="0.2">
      <c r="F535" s="65"/>
    </row>
    <row r="536" spans="6:6" x14ac:dyDescent="0.2">
      <c r="F536" s="65"/>
    </row>
    <row r="537" spans="6:6" x14ac:dyDescent="0.2">
      <c r="F537" s="65"/>
    </row>
    <row r="538" spans="6:6" x14ac:dyDescent="0.2">
      <c r="F538" s="65"/>
    </row>
    <row r="539" spans="6:6" x14ac:dyDescent="0.2">
      <c r="F539" s="65"/>
    </row>
    <row r="540" spans="6:6" x14ac:dyDescent="0.2">
      <c r="F540" s="65"/>
    </row>
    <row r="541" spans="6:6" x14ac:dyDescent="0.2">
      <c r="F541" s="65"/>
    </row>
    <row r="542" spans="6:6" x14ac:dyDescent="0.2">
      <c r="F542" s="65"/>
    </row>
    <row r="543" spans="6:6" x14ac:dyDescent="0.2">
      <c r="F543" s="65"/>
    </row>
    <row r="544" spans="6:6" x14ac:dyDescent="0.2">
      <c r="F544" s="65"/>
    </row>
    <row r="545" spans="6:6" x14ac:dyDescent="0.2">
      <c r="F545" s="65"/>
    </row>
    <row r="546" spans="6:6" x14ac:dyDescent="0.2">
      <c r="F546" s="65"/>
    </row>
    <row r="547" spans="6:6" x14ac:dyDescent="0.2">
      <c r="F547" s="65"/>
    </row>
    <row r="548" spans="6:6" x14ac:dyDescent="0.2">
      <c r="F548" s="65"/>
    </row>
    <row r="549" spans="6:6" x14ac:dyDescent="0.2">
      <c r="F549" s="65"/>
    </row>
    <row r="550" spans="6:6" x14ac:dyDescent="0.2">
      <c r="F550" s="65"/>
    </row>
    <row r="551" spans="6:6" x14ac:dyDescent="0.2">
      <c r="F551" s="65"/>
    </row>
    <row r="552" spans="6:6" x14ac:dyDescent="0.2">
      <c r="F552" s="65"/>
    </row>
    <row r="553" spans="6:6" x14ac:dyDescent="0.2">
      <c r="F553" s="65"/>
    </row>
    <row r="554" spans="6:6" x14ac:dyDescent="0.2">
      <c r="F554" s="65"/>
    </row>
    <row r="555" spans="6:6" x14ac:dyDescent="0.2">
      <c r="F555" s="65"/>
    </row>
    <row r="556" spans="6:6" x14ac:dyDescent="0.2">
      <c r="F556" s="65"/>
    </row>
    <row r="557" spans="6:6" x14ac:dyDescent="0.2">
      <c r="F557" s="65"/>
    </row>
    <row r="558" spans="6:6" x14ac:dyDescent="0.2">
      <c r="F558" s="65"/>
    </row>
    <row r="559" spans="6:6" x14ac:dyDescent="0.2">
      <c r="F559" s="65"/>
    </row>
    <row r="560" spans="6:6" x14ac:dyDescent="0.2">
      <c r="F560" s="65"/>
    </row>
    <row r="561" spans="6:6" x14ac:dyDescent="0.2">
      <c r="F561" s="65"/>
    </row>
    <row r="562" spans="6:6" x14ac:dyDescent="0.2">
      <c r="F562" s="65"/>
    </row>
    <row r="563" spans="6:6" x14ac:dyDescent="0.2">
      <c r="F563" s="65"/>
    </row>
    <row r="564" spans="6:6" x14ac:dyDescent="0.2">
      <c r="F564" s="65"/>
    </row>
    <row r="565" spans="6:6" x14ac:dyDescent="0.2">
      <c r="F565" s="65"/>
    </row>
    <row r="566" spans="6:6" x14ac:dyDescent="0.2">
      <c r="F566" s="65"/>
    </row>
    <row r="567" spans="6:6" x14ac:dyDescent="0.2">
      <c r="F567" s="65"/>
    </row>
    <row r="568" spans="6:6" x14ac:dyDescent="0.2">
      <c r="F568" s="65"/>
    </row>
    <row r="569" spans="6:6" x14ac:dyDescent="0.2">
      <c r="F569" s="65"/>
    </row>
    <row r="570" spans="6:6" x14ac:dyDescent="0.2">
      <c r="F570" s="65"/>
    </row>
    <row r="571" spans="6:6" x14ac:dyDescent="0.2">
      <c r="F571" s="65"/>
    </row>
    <row r="572" spans="6:6" x14ac:dyDescent="0.2">
      <c r="F572" s="65"/>
    </row>
    <row r="573" spans="6:6" x14ac:dyDescent="0.2">
      <c r="F573" s="65"/>
    </row>
    <row r="574" spans="6:6" x14ac:dyDescent="0.2">
      <c r="F574" s="65"/>
    </row>
    <row r="575" spans="6:6" x14ac:dyDescent="0.2">
      <c r="F575" s="65"/>
    </row>
    <row r="576" spans="6:6" x14ac:dyDescent="0.2">
      <c r="F576" s="65"/>
    </row>
    <row r="577" spans="6:6" x14ac:dyDescent="0.2">
      <c r="F577" s="65"/>
    </row>
    <row r="578" spans="6:6" x14ac:dyDescent="0.2">
      <c r="F578" s="65"/>
    </row>
    <row r="579" spans="6:6" x14ac:dyDescent="0.2">
      <c r="F579" s="65"/>
    </row>
    <row r="580" spans="6:6" x14ac:dyDescent="0.2">
      <c r="F580" s="65"/>
    </row>
    <row r="581" spans="6:6" x14ac:dyDescent="0.2">
      <c r="F581" s="65"/>
    </row>
    <row r="582" spans="6:6" x14ac:dyDescent="0.2">
      <c r="F582" s="65"/>
    </row>
    <row r="583" spans="6:6" x14ac:dyDescent="0.2">
      <c r="F583" s="65"/>
    </row>
    <row r="584" spans="6:6" x14ac:dyDescent="0.2">
      <c r="F584" s="65"/>
    </row>
    <row r="585" spans="6:6" x14ac:dyDescent="0.2">
      <c r="F585" s="65"/>
    </row>
    <row r="586" spans="6:6" x14ac:dyDescent="0.2">
      <c r="F586" s="65"/>
    </row>
    <row r="587" spans="6:6" x14ac:dyDescent="0.2">
      <c r="F587" s="65"/>
    </row>
    <row r="588" spans="6:6" x14ac:dyDescent="0.2">
      <c r="F588" s="65"/>
    </row>
    <row r="589" spans="6:6" x14ac:dyDescent="0.2">
      <c r="F589" s="65"/>
    </row>
    <row r="590" spans="6:6" x14ac:dyDescent="0.2">
      <c r="F590" s="65"/>
    </row>
    <row r="591" spans="6:6" x14ac:dyDescent="0.2">
      <c r="F591" s="65"/>
    </row>
    <row r="592" spans="6:6" x14ac:dyDescent="0.2">
      <c r="F592" s="65"/>
    </row>
    <row r="593" spans="6:6" x14ac:dyDescent="0.2">
      <c r="F593" s="65"/>
    </row>
    <row r="594" spans="6:6" x14ac:dyDescent="0.2">
      <c r="F594" s="65"/>
    </row>
    <row r="595" spans="6:6" x14ac:dyDescent="0.2">
      <c r="F595" s="65"/>
    </row>
    <row r="596" spans="6:6" x14ac:dyDescent="0.2">
      <c r="F596" s="65"/>
    </row>
    <row r="597" spans="6:6" x14ac:dyDescent="0.2">
      <c r="F597" s="65"/>
    </row>
    <row r="598" spans="6:6" x14ac:dyDescent="0.2">
      <c r="F598" s="65"/>
    </row>
    <row r="599" spans="6:6" x14ac:dyDescent="0.2">
      <c r="F599" s="65"/>
    </row>
    <row r="600" spans="6:6" x14ac:dyDescent="0.2">
      <c r="F600" s="65"/>
    </row>
    <row r="601" spans="6:6" x14ac:dyDescent="0.2">
      <c r="F601" s="65"/>
    </row>
    <row r="602" spans="6:6" x14ac:dyDescent="0.2">
      <c r="F602" s="65"/>
    </row>
    <row r="603" spans="6:6" x14ac:dyDescent="0.2">
      <c r="F603" s="65"/>
    </row>
    <row r="604" spans="6:6" x14ac:dyDescent="0.2">
      <c r="F604" s="65"/>
    </row>
    <row r="605" spans="6:6" x14ac:dyDescent="0.2">
      <c r="F605" s="65"/>
    </row>
    <row r="606" spans="6:6" x14ac:dyDescent="0.2">
      <c r="F606" s="65"/>
    </row>
    <row r="607" spans="6:6" x14ac:dyDescent="0.2">
      <c r="F607" s="65"/>
    </row>
    <row r="608" spans="6:6" x14ac:dyDescent="0.2">
      <c r="F608" s="65"/>
    </row>
    <row r="609" spans="6:6" x14ac:dyDescent="0.2">
      <c r="F609" s="65"/>
    </row>
    <row r="610" spans="6:6" x14ac:dyDescent="0.2">
      <c r="F610" s="65"/>
    </row>
    <row r="611" spans="6:6" x14ac:dyDescent="0.2">
      <c r="F611" s="65"/>
    </row>
    <row r="612" spans="6:6" x14ac:dyDescent="0.2">
      <c r="F612" s="65"/>
    </row>
    <row r="613" spans="6:6" x14ac:dyDescent="0.2">
      <c r="F613" s="65"/>
    </row>
    <row r="614" spans="6:6" x14ac:dyDescent="0.2">
      <c r="F614" s="65"/>
    </row>
    <row r="615" spans="6:6" x14ac:dyDescent="0.2">
      <c r="F615" s="65"/>
    </row>
    <row r="616" spans="6:6" x14ac:dyDescent="0.2">
      <c r="F616" s="65"/>
    </row>
    <row r="617" spans="6:6" x14ac:dyDescent="0.2">
      <c r="F617" s="65"/>
    </row>
    <row r="618" spans="6:6" x14ac:dyDescent="0.2">
      <c r="F618" s="65"/>
    </row>
    <row r="619" spans="6:6" x14ac:dyDescent="0.2">
      <c r="F619" s="65"/>
    </row>
    <row r="620" spans="6:6" x14ac:dyDescent="0.2">
      <c r="F620" s="65"/>
    </row>
    <row r="621" spans="6:6" x14ac:dyDescent="0.2">
      <c r="F621" s="65"/>
    </row>
    <row r="622" spans="6:6" x14ac:dyDescent="0.2">
      <c r="F622" s="65"/>
    </row>
    <row r="623" spans="6:6" x14ac:dyDescent="0.2">
      <c r="F623" s="65"/>
    </row>
    <row r="624" spans="6:6" x14ac:dyDescent="0.2">
      <c r="F624" s="65"/>
    </row>
    <row r="625" spans="6:6" x14ac:dyDescent="0.2">
      <c r="F625" s="65"/>
    </row>
    <row r="626" spans="6:6" x14ac:dyDescent="0.2">
      <c r="F626" s="65"/>
    </row>
    <row r="627" spans="6:6" x14ac:dyDescent="0.2">
      <c r="F627" s="65"/>
    </row>
    <row r="628" spans="6:6" x14ac:dyDescent="0.2">
      <c r="F628" s="65"/>
    </row>
    <row r="629" spans="6:6" x14ac:dyDescent="0.2">
      <c r="F629" s="65"/>
    </row>
    <row r="630" spans="6:6" x14ac:dyDescent="0.2">
      <c r="F630" s="65"/>
    </row>
    <row r="631" spans="6:6" x14ac:dyDescent="0.2">
      <c r="F631" s="65"/>
    </row>
    <row r="632" spans="6:6" x14ac:dyDescent="0.2">
      <c r="F632" s="65"/>
    </row>
    <row r="633" spans="6:6" x14ac:dyDescent="0.2">
      <c r="F633" s="65"/>
    </row>
    <row r="634" spans="6:6" x14ac:dyDescent="0.2">
      <c r="F634" s="65"/>
    </row>
    <row r="635" spans="6:6" x14ac:dyDescent="0.2">
      <c r="F635" s="65"/>
    </row>
    <row r="636" spans="6:6" x14ac:dyDescent="0.2">
      <c r="F636" s="65"/>
    </row>
    <row r="637" spans="6:6" x14ac:dyDescent="0.2">
      <c r="F637" s="65"/>
    </row>
    <row r="638" spans="6:6" x14ac:dyDescent="0.2">
      <c r="F638" s="65"/>
    </row>
    <row r="639" spans="6:6" x14ac:dyDescent="0.2">
      <c r="F639" s="65"/>
    </row>
    <row r="640" spans="6:6" x14ac:dyDescent="0.2">
      <c r="F640" s="65"/>
    </row>
    <row r="641" spans="6:6" x14ac:dyDescent="0.2">
      <c r="F641" s="65"/>
    </row>
    <row r="642" spans="6:6" x14ac:dyDescent="0.2">
      <c r="F642" s="65"/>
    </row>
    <row r="643" spans="6:6" x14ac:dyDescent="0.2">
      <c r="F643" s="65"/>
    </row>
    <row r="644" spans="6:6" x14ac:dyDescent="0.2">
      <c r="F644" s="65"/>
    </row>
    <row r="645" spans="6:6" x14ac:dyDescent="0.2">
      <c r="F645" s="65"/>
    </row>
    <row r="646" spans="6:6" x14ac:dyDescent="0.2">
      <c r="F646" s="65"/>
    </row>
    <row r="647" spans="6:6" x14ac:dyDescent="0.2">
      <c r="F647" s="65"/>
    </row>
    <row r="648" spans="6:6" x14ac:dyDescent="0.2">
      <c r="F648" s="65"/>
    </row>
    <row r="649" spans="6:6" x14ac:dyDescent="0.2">
      <c r="F649" s="65"/>
    </row>
    <row r="650" spans="6:6" x14ac:dyDescent="0.2">
      <c r="F650" s="65"/>
    </row>
    <row r="651" spans="6:6" x14ac:dyDescent="0.2">
      <c r="F651" s="65"/>
    </row>
    <row r="652" spans="6:6" x14ac:dyDescent="0.2">
      <c r="F652" s="65"/>
    </row>
    <row r="653" spans="6:6" x14ac:dyDescent="0.2">
      <c r="F653" s="65"/>
    </row>
    <row r="654" spans="6:6" x14ac:dyDescent="0.2">
      <c r="F654" s="65"/>
    </row>
    <row r="655" spans="6:6" x14ac:dyDescent="0.2">
      <c r="F655" s="65"/>
    </row>
    <row r="656" spans="6:6" x14ac:dyDescent="0.2">
      <c r="F656" s="65"/>
    </row>
    <row r="657" spans="6:6" x14ac:dyDescent="0.2">
      <c r="F657" s="65"/>
    </row>
    <row r="658" spans="6:6" x14ac:dyDescent="0.2">
      <c r="F658" s="65"/>
    </row>
    <row r="659" spans="6:6" x14ac:dyDescent="0.2">
      <c r="F659" s="65"/>
    </row>
    <row r="660" spans="6:6" x14ac:dyDescent="0.2">
      <c r="F660" s="65"/>
    </row>
    <row r="661" spans="6:6" x14ac:dyDescent="0.2">
      <c r="F661" s="65"/>
    </row>
    <row r="662" spans="6:6" x14ac:dyDescent="0.2">
      <c r="F662" s="65"/>
    </row>
    <row r="663" spans="6:6" x14ac:dyDescent="0.2">
      <c r="F663" s="65"/>
    </row>
    <row r="664" spans="6:6" x14ac:dyDescent="0.2">
      <c r="F664" s="65"/>
    </row>
    <row r="665" spans="6:6" x14ac:dyDescent="0.2">
      <c r="F665" s="65"/>
    </row>
    <row r="666" spans="6:6" x14ac:dyDescent="0.2">
      <c r="F666" s="65"/>
    </row>
    <row r="667" spans="6:6" x14ac:dyDescent="0.2">
      <c r="F667" s="65"/>
    </row>
    <row r="668" spans="6:6" x14ac:dyDescent="0.2">
      <c r="F668" s="65"/>
    </row>
    <row r="669" spans="6:6" x14ac:dyDescent="0.2">
      <c r="F669" s="65"/>
    </row>
    <row r="670" spans="6:6" x14ac:dyDescent="0.2">
      <c r="F670" s="65"/>
    </row>
    <row r="671" spans="6:6" x14ac:dyDescent="0.2">
      <c r="F671" s="65"/>
    </row>
    <row r="672" spans="6:6" x14ac:dyDescent="0.2">
      <c r="F672" s="65"/>
    </row>
    <row r="673" spans="6:6" x14ac:dyDescent="0.2">
      <c r="F673" s="65"/>
    </row>
    <row r="674" spans="6:6" x14ac:dyDescent="0.2">
      <c r="F674" s="65"/>
    </row>
    <row r="675" spans="6:6" x14ac:dyDescent="0.2">
      <c r="F675" s="65"/>
    </row>
    <row r="676" spans="6:6" x14ac:dyDescent="0.2">
      <c r="F676" s="65"/>
    </row>
    <row r="677" spans="6:6" x14ac:dyDescent="0.2">
      <c r="F677" s="65"/>
    </row>
    <row r="678" spans="6:6" x14ac:dyDescent="0.2">
      <c r="F678" s="65"/>
    </row>
    <row r="679" spans="6:6" x14ac:dyDescent="0.2">
      <c r="F679" s="65"/>
    </row>
    <row r="680" spans="6:6" x14ac:dyDescent="0.2">
      <c r="F680" s="65"/>
    </row>
    <row r="681" spans="6:6" x14ac:dyDescent="0.2">
      <c r="F681" s="65"/>
    </row>
    <row r="682" spans="6:6" x14ac:dyDescent="0.2">
      <c r="F682" s="65"/>
    </row>
    <row r="683" spans="6:6" x14ac:dyDescent="0.2">
      <c r="F683" s="65"/>
    </row>
    <row r="684" spans="6:6" x14ac:dyDescent="0.2">
      <c r="F684" s="65"/>
    </row>
    <row r="685" spans="6:6" x14ac:dyDescent="0.2">
      <c r="F685" s="65"/>
    </row>
    <row r="686" spans="6:6" x14ac:dyDescent="0.2">
      <c r="F686" s="65"/>
    </row>
    <row r="687" spans="6:6" x14ac:dyDescent="0.2">
      <c r="F687" s="65"/>
    </row>
    <row r="688" spans="6:6" x14ac:dyDescent="0.2">
      <c r="F688" s="65"/>
    </row>
    <row r="689" spans="6:6" x14ac:dyDescent="0.2">
      <c r="F689" s="65"/>
    </row>
    <row r="690" spans="6:6" x14ac:dyDescent="0.2">
      <c r="F690" s="65"/>
    </row>
    <row r="691" spans="6:6" x14ac:dyDescent="0.2">
      <c r="F691" s="65"/>
    </row>
    <row r="692" spans="6:6" x14ac:dyDescent="0.2">
      <c r="F692" s="65"/>
    </row>
    <row r="693" spans="6:6" x14ac:dyDescent="0.2">
      <c r="F693" s="65"/>
    </row>
    <row r="694" spans="6:6" x14ac:dyDescent="0.2">
      <c r="F694" s="65"/>
    </row>
    <row r="695" spans="6:6" x14ac:dyDescent="0.2">
      <c r="F695" s="65"/>
    </row>
    <row r="696" spans="6:6" x14ac:dyDescent="0.2">
      <c r="F696" s="65"/>
    </row>
    <row r="697" spans="6:6" x14ac:dyDescent="0.2">
      <c r="F697" s="65"/>
    </row>
    <row r="698" spans="6:6" x14ac:dyDescent="0.2">
      <c r="F698" s="65"/>
    </row>
    <row r="699" spans="6:6" x14ac:dyDescent="0.2">
      <c r="F699" s="65"/>
    </row>
    <row r="700" spans="6:6" x14ac:dyDescent="0.2">
      <c r="F700" s="65"/>
    </row>
    <row r="701" spans="6:6" x14ac:dyDescent="0.2">
      <c r="F701" s="65"/>
    </row>
    <row r="702" spans="6:6" x14ac:dyDescent="0.2">
      <c r="F702" s="65"/>
    </row>
    <row r="703" spans="6:6" x14ac:dyDescent="0.2">
      <c r="F703" s="65"/>
    </row>
    <row r="704" spans="6:6" x14ac:dyDescent="0.2">
      <c r="F704" s="65"/>
    </row>
    <row r="705" spans="6:6" x14ac:dyDescent="0.2">
      <c r="F705" s="65"/>
    </row>
    <row r="706" spans="6:6" x14ac:dyDescent="0.2">
      <c r="F706" s="65"/>
    </row>
    <row r="707" spans="6:6" x14ac:dyDescent="0.2">
      <c r="F707" s="65"/>
    </row>
    <row r="708" spans="6:6" x14ac:dyDescent="0.2">
      <c r="F708" s="65"/>
    </row>
    <row r="709" spans="6:6" x14ac:dyDescent="0.2">
      <c r="F709" s="65"/>
    </row>
    <row r="710" spans="6:6" x14ac:dyDescent="0.2">
      <c r="F710" s="65"/>
    </row>
    <row r="711" spans="6:6" x14ac:dyDescent="0.2">
      <c r="F711" s="65"/>
    </row>
    <row r="712" spans="6:6" x14ac:dyDescent="0.2">
      <c r="F712" s="65"/>
    </row>
    <row r="713" spans="6:6" x14ac:dyDescent="0.2">
      <c r="F713" s="65"/>
    </row>
    <row r="714" spans="6:6" x14ac:dyDescent="0.2">
      <c r="F714" s="65"/>
    </row>
    <row r="715" spans="6:6" x14ac:dyDescent="0.2">
      <c r="F715" s="65"/>
    </row>
    <row r="716" spans="6:6" x14ac:dyDescent="0.2">
      <c r="F716" s="65"/>
    </row>
    <row r="717" spans="6:6" x14ac:dyDescent="0.2">
      <c r="F717" s="65"/>
    </row>
    <row r="718" spans="6:6" x14ac:dyDescent="0.2">
      <c r="F718" s="65"/>
    </row>
    <row r="719" spans="6:6" x14ac:dyDescent="0.2">
      <c r="F719" s="65"/>
    </row>
    <row r="720" spans="6:6" x14ac:dyDescent="0.2">
      <c r="F720" s="65"/>
    </row>
    <row r="721" spans="6:6" x14ac:dyDescent="0.2">
      <c r="F721" s="65"/>
    </row>
    <row r="722" spans="6:6" x14ac:dyDescent="0.2">
      <c r="F722" s="65"/>
    </row>
    <row r="723" spans="6:6" x14ac:dyDescent="0.2">
      <c r="F723" s="65"/>
    </row>
    <row r="724" spans="6:6" x14ac:dyDescent="0.2">
      <c r="F724" s="65"/>
    </row>
    <row r="725" spans="6:6" x14ac:dyDescent="0.2">
      <c r="F725" s="65"/>
    </row>
    <row r="726" spans="6:6" x14ac:dyDescent="0.2">
      <c r="F726" s="65"/>
    </row>
    <row r="727" spans="6:6" x14ac:dyDescent="0.2">
      <c r="F727" s="65"/>
    </row>
    <row r="728" spans="6:6" x14ac:dyDescent="0.2">
      <c r="F728" s="65"/>
    </row>
    <row r="729" spans="6:6" x14ac:dyDescent="0.2">
      <c r="F729" s="65"/>
    </row>
    <row r="730" spans="6:6" x14ac:dyDescent="0.2">
      <c r="F730" s="65"/>
    </row>
    <row r="731" spans="6:6" x14ac:dyDescent="0.2">
      <c r="F731" s="65"/>
    </row>
    <row r="732" spans="6:6" x14ac:dyDescent="0.2">
      <c r="F732" s="65"/>
    </row>
    <row r="733" spans="6:6" x14ac:dyDescent="0.2">
      <c r="F733" s="65"/>
    </row>
    <row r="734" spans="6:6" x14ac:dyDescent="0.2">
      <c r="F734" s="65"/>
    </row>
    <row r="735" spans="6:6" x14ac:dyDescent="0.2">
      <c r="F735" s="65"/>
    </row>
    <row r="736" spans="6:6" x14ac:dyDescent="0.2">
      <c r="F736" s="65"/>
    </row>
    <row r="737" spans="6:6" x14ac:dyDescent="0.2">
      <c r="F737" s="65"/>
    </row>
    <row r="738" spans="6:6" x14ac:dyDescent="0.2">
      <c r="F738" s="65"/>
    </row>
    <row r="739" spans="6:6" x14ac:dyDescent="0.2">
      <c r="F739" s="65"/>
    </row>
    <row r="740" spans="6:6" x14ac:dyDescent="0.2">
      <c r="F740" s="65"/>
    </row>
    <row r="741" spans="6:6" x14ac:dyDescent="0.2">
      <c r="F741" s="65"/>
    </row>
    <row r="742" spans="6:6" x14ac:dyDescent="0.2">
      <c r="F742" s="65"/>
    </row>
    <row r="743" spans="6:6" x14ac:dyDescent="0.2">
      <c r="F743" s="65"/>
    </row>
    <row r="744" spans="6:6" x14ac:dyDescent="0.2">
      <c r="F744" s="65"/>
    </row>
    <row r="745" spans="6:6" x14ac:dyDescent="0.2">
      <c r="F745" s="65"/>
    </row>
    <row r="746" spans="6:6" x14ac:dyDescent="0.2">
      <c r="F746" s="65"/>
    </row>
    <row r="747" spans="6:6" x14ac:dyDescent="0.2">
      <c r="F747" s="65"/>
    </row>
    <row r="748" spans="6:6" x14ac:dyDescent="0.2">
      <c r="F748" s="65"/>
    </row>
    <row r="749" spans="6:6" x14ac:dyDescent="0.2">
      <c r="F749" s="65"/>
    </row>
    <row r="750" spans="6:6" x14ac:dyDescent="0.2">
      <c r="F750" s="65"/>
    </row>
    <row r="751" spans="6:6" x14ac:dyDescent="0.2">
      <c r="F751" s="65"/>
    </row>
    <row r="752" spans="6:6" x14ac:dyDescent="0.2">
      <c r="F752" s="65"/>
    </row>
    <row r="753" spans="6:6" x14ac:dyDescent="0.2">
      <c r="F753" s="65"/>
    </row>
    <row r="754" spans="6:6" x14ac:dyDescent="0.2">
      <c r="F754" s="65"/>
    </row>
    <row r="755" spans="6:6" x14ac:dyDescent="0.2">
      <c r="F755" s="65"/>
    </row>
    <row r="756" spans="6:6" x14ac:dyDescent="0.2">
      <c r="F756" s="65"/>
    </row>
    <row r="757" spans="6:6" x14ac:dyDescent="0.2">
      <c r="F757" s="65"/>
    </row>
    <row r="758" spans="6:6" x14ac:dyDescent="0.2">
      <c r="F758" s="65"/>
    </row>
    <row r="759" spans="6:6" x14ac:dyDescent="0.2">
      <c r="F759" s="65"/>
    </row>
    <row r="760" spans="6:6" x14ac:dyDescent="0.2">
      <c r="F760" s="65"/>
    </row>
    <row r="761" spans="6:6" x14ac:dyDescent="0.2">
      <c r="F761" s="65"/>
    </row>
    <row r="762" spans="6:6" x14ac:dyDescent="0.2">
      <c r="F762" s="65"/>
    </row>
    <row r="763" spans="6:6" x14ac:dyDescent="0.2">
      <c r="F763" s="65"/>
    </row>
    <row r="764" spans="6:6" x14ac:dyDescent="0.2">
      <c r="F764" s="65"/>
    </row>
    <row r="765" spans="6:6" x14ac:dyDescent="0.2">
      <c r="F765" s="65"/>
    </row>
    <row r="766" spans="6:6" x14ac:dyDescent="0.2">
      <c r="F766" s="65"/>
    </row>
    <row r="767" spans="6:6" x14ac:dyDescent="0.2">
      <c r="F767" s="65"/>
    </row>
    <row r="768" spans="6:6" x14ac:dyDescent="0.2">
      <c r="F768" s="65"/>
    </row>
    <row r="769" spans="6:6" x14ac:dyDescent="0.2">
      <c r="F769" s="65"/>
    </row>
    <row r="770" spans="6:6" x14ac:dyDescent="0.2">
      <c r="F770" s="65"/>
    </row>
    <row r="771" spans="6:6" x14ac:dyDescent="0.2">
      <c r="F771" s="65"/>
    </row>
    <row r="772" spans="6:6" x14ac:dyDescent="0.2">
      <c r="F772" s="65"/>
    </row>
    <row r="773" spans="6:6" x14ac:dyDescent="0.2">
      <c r="F773" s="65"/>
    </row>
    <row r="774" spans="6:6" x14ac:dyDescent="0.2">
      <c r="F774" s="65"/>
    </row>
    <row r="775" spans="6:6" x14ac:dyDescent="0.2">
      <c r="F775" s="65"/>
    </row>
    <row r="776" spans="6:6" x14ac:dyDescent="0.2">
      <c r="F776" s="65"/>
    </row>
    <row r="777" spans="6:6" x14ac:dyDescent="0.2">
      <c r="F777" s="65"/>
    </row>
    <row r="778" spans="6:6" x14ac:dyDescent="0.2">
      <c r="F778" s="65"/>
    </row>
    <row r="779" spans="6:6" x14ac:dyDescent="0.2">
      <c r="F779" s="65"/>
    </row>
    <row r="780" spans="6:6" x14ac:dyDescent="0.2">
      <c r="F780" s="65"/>
    </row>
    <row r="781" spans="6:6" x14ac:dyDescent="0.2">
      <c r="F781" s="65"/>
    </row>
    <row r="782" spans="6:6" x14ac:dyDescent="0.2">
      <c r="F782" s="65"/>
    </row>
    <row r="783" spans="6:6" x14ac:dyDescent="0.2">
      <c r="F783" s="65"/>
    </row>
    <row r="784" spans="6:6" x14ac:dyDescent="0.2">
      <c r="F784" s="65"/>
    </row>
    <row r="785" spans="6:6" x14ac:dyDescent="0.2">
      <c r="F785" s="65"/>
    </row>
    <row r="786" spans="6:6" x14ac:dyDescent="0.2">
      <c r="F786" s="65"/>
    </row>
    <row r="787" spans="6:6" x14ac:dyDescent="0.2">
      <c r="F787" s="65"/>
    </row>
    <row r="788" spans="6:6" x14ac:dyDescent="0.2">
      <c r="F788" s="65"/>
    </row>
    <row r="789" spans="6:6" x14ac:dyDescent="0.2">
      <c r="F789" s="65"/>
    </row>
    <row r="790" spans="6:6" x14ac:dyDescent="0.2">
      <c r="F790" s="65"/>
    </row>
    <row r="791" spans="6:6" x14ac:dyDescent="0.2">
      <c r="F791" s="65"/>
    </row>
    <row r="792" spans="6:6" x14ac:dyDescent="0.2">
      <c r="F792" s="65"/>
    </row>
    <row r="793" spans="6:6" x14ac:dyDescent="0.2">
      <c r="F793" s="65"/>
    </row>
    <row r="794" spans="6:6" x14ac:dyDescent="0.2">
      <c r="F794" s="65"/>
    </row>
    <row r="795" spans="6:6" x14ac:dyDescent="0.2">
      <c r="F795" s="65"/>
    </row>
    <row r="796" spans="6:6" x14ac:dyDescent="0.2">
      <c r="F796" s="65"/>
    </row>
    <row r="797" spans="6:6" x14ac:dyDescent="0.2">
      <c r="F797" s="65"/>
    </row>
    <row r="798" spans="6:6" x14ac:dyDescent="0.2">
      <c r="F798" s="65"/>
    </row>
    <row r="799" spans="6:6" x14ac:dyDescent="0.2">
      <c r="F799" s="65"/>
    </row>
    <row r="800" spans="6:6" x14ac:dyDescent="0.2">
      <c r="F800" s="65"/>
    </row>
    <row r="801" spans="6:6" x14ac:dyDescent="0.2">
      <c r="F801" s="65"/>
    </row>
    <row r="802" spans="6:6" x14ac:dyDescent="0.2">
      <c r="F802" s="65"/>
    </row>
    <row r="803" spans="6:6" x14ac:dyDescent="0.2">
      <c r="F803" s="65"/>
    </row>
    <row r="804" spans="6:6" x14ac:dyDescent="0.2">
      <c r="F804" s="65"/>
    </row>
    <row r="805" spans="6:6" x14ac:dyDescent="0.2">
      <c r="F805" s="65"/>
    </row>
    <row r="806" spans="6:6" x14ac:dyDescent="0.2">
      <c r="F806" s="65"/>
    </row>
    <row r="807" spans="6:6" x14ac:dyDescent="0.2">
      <c r="F807" s="65"/>
    </row>
    <row r="808" spans="6:6" x14ac:dyDescent="0.2">
      <c r="F808" s="65"/>
    </row>
    <row r="809" spans="6:6" x14ac:dyDescent="0.2">
      <c r="F809" s="65"/>
    </row>
    <row r="810" spans="6:6" x14ac:dyDescent="0.2">
      <c r="F810" s="65"/>
    </row>
    <row r="811" spans="6:6" x14ac:dyDescent="0.2">
      <c r="F811" s="65"/>
    </row>
    <row r="812" spans="6:6" x14ac:dyDescent="0.2">
      <c r="F812" s="65"/>
    </row>
    <row r="813" spans="6:6" x14ac:dyDescent="0.2">
      <c r="F813" s="65"/>
    </row>
    <row r="814" spans="6:6" x14ac:dyDescent="0.2">
      <c r="F814" s="65"/>
    </row>
    <row r="815" spans="6:6" x14ac:dyDescent="0.2">
      <c r="F815" s="65"/>
    </row>
    <row r="816" spans="6:6" x14ac:dyDescent="0.2">
      <c r="F816" s="65"/>
    </row>
    <row r="817" spans="6:6" x14ac:dyDescent="0.2">
      <c r="F817" s="65"/>
    </row>
    <row r="818" spans="6:6" x14ac:dyDescent="0.2">
      <c r="F818" s="65"/>
    </row>
    <row r="819" spans="6:6" x14ac:dyDescent="0.2">
      <c r="F819" s="65"/>
    </row>
    <row r="820" spans="6:6" x14ac:dyDescent="0.2">
      <c r="F820" s="65"/>
    </row>
    <row r="821" spans="6:6" x14ac:dyDescent="0.2">
      <c r="F821" s="65"/>
    </row>
    <row r="822" spans="6:6" x14ac:dyDescent="0.2">
      <c r="F822" s="65"/>
    </row>
    <row r="823" spans="6:6" x14ac:dyDescent="0.2">
      <c r="F823" s="65"/>
    </row>
    <row r="824" spans="6:6" x14ac:dyDescent="0.2">
      <c r="F824" s="65"/>
    </row>
    <row r="825" spans="6:6" x14ac:dyDescent="0.2">
      <c r="F825" s="65"/>
    </row>
    <row r="826" spans="6:6" x14ac:dyDescent="0.2">
      <c r="F826" s="65"/>
    </row>
    <row r="827" spans="6:6" x14ac:dyDescent="0.2">
      <c r="F827" s="65"/>
    </row>
    <row r="828" spans="6:6" x14ac:dyDescent="0.2">
      <c r="F828" s="65"/>
    </row>
    <row r="829" spans="6:6" x14ac:dyDescent="0.2">
      <c r="F829" s="65"/>
    </row>
    <row r="830" spans="6:6" x14ac:dyDescent="0.2">
      <c r="F830" s="65"/>
    </row>
    <row r="831" spans="6:6" x14ac:dyDescent="0.2">
      <c r="F831" s="65"/>
    </row>
    <row r="832" spans="6:6" x14ac:dyDescent="0.2">
      <c r="F832" s="65"/>
    </row>
    <row r="833" spans="6:6" x14ac:dyDescent="0.2">
      <c r="F833" s="65"/>
    </row>
    <row r="834" spans="6:6" x14ac:dyDescent="0.2">
      <c r="F834" s="65"/>
    </row>
    <row r="835" spans="6:6" x14ac:dyDescent="0.2">
      <c r="F835" s="65"/>
    </row>
    <row r="836" spans="6:6" x14ac:dyDescent="0.2">
      <c r="F836" s="65"/>
    </row>
    <row r="837" spans="6:6" x14ac:dyDescent="0.2">
      <c r="F837" s="65"/>
    </row>
    <row r="838" spans="6:6" x14ac:dyDescent="0.2">
      <c r="F838" s="65"/>
    </row>
    <row r="839" spans="6:6" x14ac:dyDescent="0.2">
      <c r="F839" s="65"/>
    </row>
    <row r="840" spans="6:6" x14ac:dyDescent="0.2">
      <c r="F840" s="65"/>
    </row>
    <row r="841" spans="6:6" x14ac:dyDescent="0.2">
      <c r="F841" s="65"/>
    </row>
    <row r="842" spans="6:6" x14ac:dyDescent="0.2">
      <c r="F842" s="65"/>
    </row>
    <row r="843" spans="6:6" x14ac:dyDescent="0.2">
      <c r="F843" s="65"/>
    </row>
    <row r="844" spans="6:6" x14ac:dyDescent="0.2">
      <c r="F844" s="65"/>
    </row>
    <row r="845" spans="6:6" x14ac:dyDescent="0.2">
      <c r="F845" s="65"/>
    </row>
    <row r="846" spans="6:6" x14ac:dyDescent="0.2">
      <c r="F846" s="65"/>
    </row>
    <row r="847" spans="6:6" x14ac:dyDescent="0.2">
      <c r="F847" s="65"/>
    </row>
    <row r="848" spans="6:6" x14ac:dyDescent="0.2">
      <c r="F848" s="65"/>
    </row>
    <row r="849" spans="6:6" x14ac:dyDescent="0.2">
      <c r="F849" s="65"/>
    </row>
    <row r="850" spans="6:6" x14ac:dyDescent="0.2">
      <c r="F850" s="65"/>
    </row>
    <row r="851" spans="6:6" x14ac:dyDescent="0.2">
      <c r="F851" s="65"/>
    </row>
    <row r="852" spans="6:6" x14ac:dyDescent="0.2">
      <c r="F852" s="65"/>
    </row>
    <row r="853" spans="6:6" x14ac:dyDescent="0.2">
      <c r="F853" s="65"/>
    </row>
    <row r="65490" spans="4:4" x14ac:dyDescent="0.2">
      <c r="D65490" s="275"/>
    </row>
  </sheetData>
  <mergeCells count="3">
    <mergeCell ref="A1:F1"/>
    <mergeCell ref="A2:F2"/>
    <mergeCell ref="B435:B436"/>
  </mergeCells>
  <pageMargins left="0.45" right="0.45" top="0.75" bottom="0.75" header="0.3" footer="0.3"/>
  <pageSetup scale="90" orientation="portrait" r:id="rId1"/>
  <headerFooter>
    <oddHeader>&amp;RBOQ</oddHeader>
    <oddFooter>&amp;LMinistry of Islamic Affairs
Infrastructure Development Section&amp;R304 PAX MOSQUE AT TH.DHIYAMIGILI -Minaret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Cover</vt:lpstr>
      <vt:lpstr>main summary</vt:lpstr>
      <vt:lpstr>Sum(mosque)</vt:lpstr>
      <vt:lpstr>Mosque</vt:lpstr>
      <vt:lpstr>Sum (Ablution)</vt:lpstr>
      <vt:lpstr>Ablution</vt:lpstr>
      <vt:lpstr>Sum (Minarat)</vt:lpstr>
      <vt:lpstr>Minarat</vt:lpstr>
      <vt:lpstr>Ablution!Print_Area</vt:lpstr>
      <vt:lpstr>Cover!Print_Area</vt:lpstr>
      <vt:lpstr>'main summary'!Print_Area</vt:lpstr>
      <vt:lpstr>Minarat!Print_Area</vt:lpstr>
      <vt:lpstr>Mosque!Print_Area</vt:lpstr>
      <vt:lpstr>'Sum (Ablution)'!Print_Area</vt:lpstr>
      <vt:lpstr>'Sum (Minarat)'!Print_Area</vt:lpstr>
      <vt:lpstr>'Sum(mosque)'!Print_Area</vt:lpstr>
      <vt:lpstr>Mosque!Print_Titles</vt:lpstr>
    </vt:vector>
  </TitlesOfParts>
  <Company>la 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hussain zahir</dc:creator>
  <cp:lastModifiedBy>Ali Shamoon</cp:lastModifiedBy>
  <cp:lastPrinted>2015-04-27T09:26:51Z</cp:lastPrinted>
  <dcterms:created xsi:type="dcterms:W3CDTF">2000-10-12T03:55:03Z</dcterms:created>
  <dcterms:modified xsi:type="dcterms:W3CDTF">2019-07-22T05:40:40Z</dcterms:modified>
</cp:coreProperties>
</file>