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610" windowHeight="9735" activeTab="5"/>
  </bookViews>
  <sheets>
    <sheet name="1. Prelim and GR" sheetId="9" r:id="rId1"/>
    <sheet name="2. Sewerage" sheetId="21" r:id="rId2"/>
    <sheet name="3. Electrical works" sheetId="19" r:id="rId3"/>
    <sheet name="4. Daywork" sheetId="15" r:id="rId4"/>
    <sheet name="5. Adjustment" sheetId="11" r:id="rId5"/>
    <sheet name="summary" sheetId="13" r:id="rId6"/>
  </sheets>
  <externalReferences>
    <externalReference r:id="rId7"/>
  </externalReferences>
  <definedNames>
    <definedName name="_Fill" hidden="1">#REF!</definedName>
    <definedName name="BULO">#REF!</definedName>
    <definedName name="D2DATA">#REF!</definedName>
    <definedName name="format">#REF!</definedName>
    <definedName name="MECH">[1]Electrical!#REF!</definedName>
    <definedName name="_xlnm.Print_Area" localSheetId="0">'1. Prelim and GR'!$A$1:$F$88</definedName>
    <definedName name="_xlnm.Print_Area" localSheetId="1">'2. Sewerage'!$A$1:$F$168</definedName>
    <definedName name="_xlnm.Print_Area" localSheetId="2">'3. Electrical works'!$A$1:$F$132</definedName>
    <definedName name="_xlnm.Print_Area" localSheetId="3">'4. Daywork'!$A$1:$F$150</definedName>
    <definedName name="_xlnm.Print_Area" localSheetId="4">'5. Adjustment'!$A$1:$F$97</definedName>
    <definedName name="_xlnm.Print_Area" localSheetId="5">summary!$A$1:$G$38</definedName>
    <definedName name="_xlnm.Print_Titles" localSheetId="0">'1. Prelim and GR'!$1:$4</definedName>
    <definedName name="_xlnm.Print_Titles" localSheetId="1">'2. Sewerage'!$1:$4</definedName>
    <definedName name="_xlnm.Print_Titles" localSheetId="2">'3. Electrical works'!$1:$4</definedName>
    <definedName name="_xlnm.Print_Titles" localSheetId="3">'4. Daywork'!$1:$4</definedName>
    <definedName name="_xlnm.Print_Titles" localSheetId="4">'5. Adjustment'!$1:$4</definedName>
  </definedNames>
  <calcPr calcId="145621"/>
</workbook>
</file>

<file path=xl/calcChain.xml><?xml version="1.0" encoding="utf-8"?>
<calcChain xmlns="http://schemas.openxmlformats.org/spreadsheetml/2006/main">
  <c r="F65" i="19" l="1"/>
  <c r="F56" i="19"/>
  <c r="F54" i="19"/>
  <c r="F48" i="19"/>
  <c r="F46" i="19"/>
  <c r="F44" i="19"/>
  <c r="F42" i="19"/>
  <c r="F40" i="19"/>
  <c r="F33" i="19"/>
  <c r="F29" i="19"/>
  <c r="F24" i="19"/>
  <c r="F22" i="19"/>
  <c r="F20" i="19"/>
  <c r="F16" i="19"/>
  <c r="F14" i="19"/>
  <c r="F73" i="19"/>
  <c r="E12" i="13"/>
  <c r="F125" i="21"/>
  <c r="F121" i="21"/>
  <c r="F119" i="21"/>
  <c r="F117" i="21"/>
  <c r="F115" i="21"/>
  <c r="F113" i="21"/>
  <c r="F111" i="21"/>
  <c r="F109" i="21"/>
  <c r="F107" i="21"/>
  <c r="F102" i="21"/>
  <c r="F100" i="21"/>
  <c r="F98" i="21"/>
  <c r="F92" i="21"/>
  <c r="F89" i="21"/>
  <c r="F82" i="21"/>
  <c r="F80" i="21"/>
  <c r="F74" i="21"/>
  <c r="F76" i="21"/>
  <c r="F72" i="21"/>
  <c r="F70" i="21"/>
  <c r="F62" i="21"/>
  <c r="F60" i="21"/>
  <c r="F58" i="21"/>
  <c r="F56" i="21"/>
  <c r="F54" i="21"/>
  <c r="F52" i="21"/>
  <c r="F50" i="21"/>
  <c r="F48" i="21"/>
  <c r="F40" i="21"/>
  <c r="F33" i="21"/>
  <c r="F31" i="21"/>
  <c r="F29" i="21"/>
  <c r="F24" i="21"/>
  <c r="F21" i="21"/>
  <c r="F19" i="21"/>
  <c r="F17" i="21"/>
  <c r="F11" i="21"/>
  <c r="F35" i="21" s="1"/>
  <c r="F135" i="21" s="1"/>
  <c r="F127" i="21"/>
  <c r="F40" i="9"/>
  <c r="F38" i="9"/>
  <c r="F36" i="9"/>
  <c r="F34" i="9"/>
  <c r="F32" i="9"/>
  <c r="F30" i="9"/>
  <c r="F28" i="9"/>
  <c r="F26" i="9"/>
  <c r="F24" i="9"/>
  <c r="F22" i="9"/>
  <c r="F20" i="9"/>
  <c r="F18" i="9"/>
  <c r="F16" i="9"/>
  <c r="F14" i="9"/>
  <c r="F12" i="9"/>
  <c r="F45" i="9" s="1"/>
  <c r="F51" i="9" s="1"/>
  <c r="F87" i="9" s="1"/>
  <c r="E6" i="13" s="1"/>
  <c r="F53" i="11"/>
  <c r="F29" i="15"/>
  <c r="F114" i="15" s="1"/>
  <c r="F69" i="15"/>
  <c r="F116" i="15" s="1"/>
  <c r="F108" i="15"/>
  <c r="F118" i="15" s="1"/>
  <c r="F96" i="11"/>
  <c r="E14" i="13" s="1"/>
  <c r="F88" i="13"/>
  <c r="F103" i="21" l="1"/>
  <c r="F141" i="21" s="1"/>
  <c r="F129" i="21"/>
  <c r="F143" i="21" s="1"/>
  <c r="F66" i="21"/>
  <c r="F137" i="21" s="1"/>
  <c r="F167" i="21" s="1"/>
  <c r="E8" i="13" s="1"/>
  <c r="F87" i="21"/>
  <c r="F139" i="21" s="1"/>
  <c r="F93" i="19"/>
  <c r="F103" i="19" s="1"/>
  <c r="F35" i="19"/>
  <c r="F99" i="19" s="1"/>
  <c r="F58" i="19"/>
  <c r="F101" i="19" s="1"/>
  <c r="F131" i="19" l="1"/>
  <c r="E10" i="13" s="1"/>
  <c r="E26" i="13" s="1"/>
  <c r="E28" i="13" s="1"/>
</calcChain>
</file>

<file path=xl/sharedStrings.xml><?xml version="1.0" encoding="utf-8"?>
<sst xmlns="http://schemas.openxmlformats.org/spreadsheetml/2006/main" count="430" uniqueCount="267">
  <si>
    <t>ELECTRICAL WORKS</t>
  </si>
  <si>
    <t>Main Feeder Cables</t>
  </si>
  <si>
    <t>Supply, install and connect the following including wiring, conduits, accessories, etc. all as specified and as required for proper operation</t>
  </si>
  <si>
    <t>Distribution Equipment</t>
  </si>
  <si>
    <t>ELECTRICAL WORKS (contd..)</t>
  </si>
  <si>
    <t>Testing and commissioning of the completed installations</t>
  </si>
  <si>
    <t>Light Fittings</t>
  </si>
  <si>
    <t>EARTHING SYSTEM</t>
  </si>
  <si>
    <t>In accordance with General Conditions of Contract, certain works may be executed on day works In such a case the works must be ordered in writing by the Engineer and they will be administered strictly in accordance with the above clause.</t>
  </si>
  <si>
    <t>The signature of the Engineer on Day work Records will be for record purposes only and the Engineer reserves the right to measure and value any works for which day work records may have been kept.</t>
  </si>
  <si>
    <t>The Contractor will be paid for day works carried out during the course of the Contract while other operations are in progress by him. Profits &amp; overheads will be stated as a percentage addition in the item provided for the same at the end of  the Labor, Material, and Plant sections of the Day works Section.</t>
  </si>
  <si>
    <t xml:space="preserve">Time engaged in the actual works will be allowed. In the event of labor or plant having been brought to the site specially for the item of Day works then a reasonable allowance will be made for travelling time. This allowance for travelling time will be agreed before the day work item is executed.  </t>
  </si>
  <si>
    <t xml:space="preserve">The day work rates agreed for labor shall be the net amount payable  </t>
  </si>
  <si>
    <t>Allow the Provisional Sum of USD 5,000,00 (United States Dollars Five thousand only) for labor in Day work</t>
  </si>
  <si>
    <t>Tenderers are required to insert hereunder a list of operatives together with their net hourly rates to be used in calculating the cost of work executed on a day work basis :-</t>
  </si>
  <si>
    <t>The day work rates agreed for labour shall be the net amount payable</t>
  </si>
  <si>
    <t xml:space="preserve">Materials used on day work will be as specified for the Works. The rates shall be the lowest current net manufacturers C.I.F. price, plus a reasonable allowance for customs, port handling charges, delivery to site and storing and protection  </t>
  </si>
  <si>
    <t>Allow the Provisional Sum of USD 5,000.00 (United States Dollar Five Thousand only) for materials in Day work</t>
  </si>
  <si>
    <t>1) Hourly hire - Any hour of any period less     than eight (8) hours.</t>
  </si>
  <si>
    <t>Should more than eight (8) hours be worked consecutively (excluding normal breaks, etc.) for excess hours will be paid for as a direct proportion of the daily hire rate.</t>
  </si>
  <si>
    <t xml:space="preserve">Plant hire rates are to include for drivers, attendants, operators, maintenance in proper working order at all times, attendance in starting up and shutting down, refueling and all fuel and power, oils, greases, and cleaning materials, replacement and/or sharpening of tools and all other ancillary items including consumable spares.  </t>
  </si>
  <si>
    <t xml:space="preserve">Note: Payment will not be made for mechanics on maintenance time.  </t>
  </si>
  <si>
    <t>Allow the Provisional Sum of USD 5,000.000 (United States Dollar Five Thousand only) for Plant in Day work</t>
  </si>
  <si>
    <t>Tenderers are required to insert hereunder a list of plant together with hourly and daily hire rates to be used in calculating the cost of work executed on a day work basis :-</t>
  </si>
  <si>
    <t>The accuracy of the quantities given in this Bills of Quantities is not guaranteed and the Contractor should satisfy himself as to their accuracy</t>
  </si>
  <si>
    <t xml:space="preserve">Any adjustments that he may consider necessary should be written below and on similar continuation sheets if required, and  the net amount of the adjustments is to be carried to the Summary. </t>
  </si>
  <si>
    <t>Total for Preliminaries &amp; General Requirements</t>
  </si>
  <si>
    <t>Total for Sewerage System</t>
  </si>
  <si>
    <t>Total for DAY WORKS</t>
  </si>
  <si>
    <t>Total for Tenderer's Adjustments</t>
  </si>
  <si>
    <t>GENERAL SUMMARY</t>
  </si>
  <si>
    <t>Item</t>
  </si>
  <si>
    <t>DESCRIPTION</t>
  </si>
  <si>
    <t>No</t>
  </si>
  <si>
    <t>PAGE TOTAL</t>
  </si>
  <si>
    <t>LS</t>
  </si>
  <si>
    <t>Bill Collection</t>
  </si>
  <si>
    <t>USD</t>
  </si>
  <si>
    <t>TENDERERS ADJUSTMENT</t>
  </si>
  <si>
    <t>ADDITIONS</t>
  </si>
  <si>
    <t>OMISSIONS</t>
  </si>
  <si>
    <t>L.S.</t>
  </si>
  <si>
    <t>TOTAL</t>
  </si>
  <si>
    <t>CONTENTS</t>
  </si>
  <si>
    <t>PAGE NO</t>
  </si>
  <si>
    <t>TENDERER'S ADJUSTMENTS</t>
  </si>
  <si>
    <t>Tenderers  Final  Discount</t>
  </si>
  <si>
    <t>GRAND  TOTAL, CARRIED TO FORM OF TENDER</t>
  </si>
  <si>
    <t>Signature  of  the  Tenderer :</t>
  </si>
  <si>
    <t>Date :</t>
  </si>
  <si>
    <t>Ditto -  in section 01000 ; Introduction</t>
  </si>
  <si>
    <t>Ditto - in section 01600 : Materials &amp; Equipments</t>
  </si>
  <si>
    <t>PRELIMINARIES &amp; GENERAL REQUIREMENTS</t>
  </si>
  <si>
    <t>COLLECTION SYSTEM</t>
  </si>
  <si>
    <t>m</t>
  </si>
  <si>
    <t>Page 5</t>
  </si>
  <si>
    <t>LIFTING STATION &amp; PRESSURE MAINS</t>
  </si>
  <si>
    <t>DAY WORKS</t>
  </si>
  <si>
    <t>GENERAL PRINCIPLES</t>
  </si>
  <si>
    <t>LABOUR RATES</t>
  </si>
  <si>
    <t>Allowance to be added for overhead and</t>
  </si>
  <si>
    <t>profits............................ %</t>
  </si>
  <si>
    <t>Operative                                 Rate per hour</t>
  </si>
  <si>
    <t>MATERIAL RATES</t>
  </si>
  <si>
    <t>PLANT AND RATES</t>
  </si>
  <si>
    <t>The definition of hire terms will be as follows:-</t>
  </si>
  <si>
    <t>2) Daily hire - An eight (8) hour day.</t>
  </si>
  <si>
    <t>Plant                         Hourly Rate  Daily Rate</t>
  </si>
  <si>
    <t>NO</t>
  </si>
  <si>
    <t>Carried to GENERAL SUMMARY</t>
  </si>
  <si>
    <t>SEWERAGE SYSTEM</t>
  </si>
  <si>
    <t>Pipework</t>
  </si>
  <si>
    <t>Manholes</t>
  </si>
  <si>
    <t>Inspection Chambers</t>
  </si>
  <si>
    <t>ITEM</t>
  </si>
  <si>
    <t>QTY</t>
  </si>
  <si>
    <t>UNIT</t>
  </si>
  <si>
    <t>UNIT RATE</t>
  </si>
  <si>
    <t>COLLECTION SYSTEM (contd..)</t>
  </si>
  <si>
    <t>Site Preparation - Specification Section 02200</t>
  </si>
  <si>
    <t>Sanitary Sewerage - Specification Section 02530</t>
  </si>
  <si>
    <t>LIFTING STATION &amp; PRESSURE MAINS (contd..)</t>
  </si>
  <si>
    <t>Packaged Submersible Lift Stations - Specification Section 11170</t>
  </si>
  <si>
    <t>Page 6</t>
  </si>
  <si>
    <t>Page 7</t>
  </si>
  <si>
    <t>Page 17</t>
  </si>
  <si>
    <t xml:space="preserve">Depth Upto 750mm from GL </t>
  </si>
  <si>
    <t>Depth Above 750mm and below 1500mm  from GL</t>
  </si>
  <si>
    <t>Depth Above 1500mm from GL</t>
  </si>
  <si>
    <t xml:space="preserve">Lifting Station as above - LS1  </t>
  </si>
  <si>
    <t xml:space="preserve">Lifting Station as above - LS2  </t>
  </si>
  <si>
    <t xml:space="preserve">Lifting Station as above - LS3  </t>
  </si>
  <si>
    <t>Shade for Duplex Pump Control Panel including the frames and supports, excavation if required, concrete bases, finish and complete, all as specified and shown on drawings.</t>
  </si>
  <si>
    <t>PUMPING STATION</t>
  </si>
  <si>
    <t>Sewer Jetting Equipment</t>
  </si>
  <si>
    <t>The Sewer Jetting Equipment shall include the following, high pressure hoses, Suitable for cleaning out house connections with inspection chamber located on private land with little access or working space between the boundary wall and the superstructure, etc as per mechanical requirements.</t>
  </si>
  <si>
    <t>SUNDRIES</t>
  </si>
  <si>
    <t>Operate and Maintain the complete system for One year including attending &amp; rectification of defects, including provision of tools and spares as required and handing over the works with manual, spares complete.</t>
  </si>
  <si>
    <t>Ditto -  in section 01110 : Summary of Works</t>
  </si>
  <si>
    <t xml:space="preserve">Ditto -  in section 01200 :Payment, Program and Measurements </t>
  </si>
  <si>
    <t>Ditto -  in section 01310 : Project Coordination</t>
  </si>
  <si>
    <t>Ditto -  in section 01320 : Progress Schedule</t>
  </si>
  <si>
    <t>Ditto -  in section 01330 : Submittals</t>
  </si>
  <si>
    <t>Ditto -  in section 01450 : Quality Control</t>
  </si>
  <si>
    <t>Ditto -  in section 01720 : Field Engineering</t>
  </si>
  <si>
    <t>Ditto - in section 01750 : Starting of Systems</t>
  </si>
  <si>
    <t>Ditto - in section 01770 : Contract Close Out</t>
  </si>
  <si>
    <t xml:space="preserve">Basic Electrical Requirements  </t>
  </si>
  <si>
    <t xml:space="preserve">Supply, installation, testing and commissioning of the following items of work (unless specifically stated otherwise) including all materials, labour, tools, accessories, etc. required for proper operation and completion of each item as per specification </t>
  </si>
  <si>
    <t>Supply and install and test the following switchboad from MLTP to Motor starter panel and Generator, motor starter panel to DBs and Pumps inclusive of cable on galvanized steel cable tray and support, cable tray and underground installation. Rate to include cable tray, excavation and backfilling installation work, UPVC sleev and road crossing pipe sleev complete protective marker and indication. Termination juncitin box, support bracket, cable gland and termination work, protective eart and accessories necessary for complete installation</t>
  </si>
  <si>
    <t>No.</t>
  </si>
  <si>
    <t>Exhaust fan point</t>
  </si>
  <si>
    <t>Light points</t>
  </si>
  <si>
    <t>Supply, install and connect the following motor starter panel with all necessary accessories, interconnections etc., all as shown in the drawings, as specified and as required for proper operation:-</t>
  </si>
  <si>
    <t>Motor Starter Panel</t>
  </si>
  <si>
    <t>Supply, install &amp; connect the following MCB distribution boards with all necessary accessories, inter-connection, etc., including cables / wires, onduit/duct/tray all as shown on the drawings, as specified and as required for proper operation:-</t>
  </si>
  <si>
    <t xml:space="preserve">Supply, install, connect and commission automatic mains failure standby diesel generating set rated 33kVA rating (portable type)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</si>
  <si>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Light Fitting Type -70W IP-65 Halogen lamp Mounted on 6M height post</t>
  </si>
  <si>
    <t>1X40W surface mounted fluorescent light fitting</t>
  </si>
  <si>
    <t>Earthing point with electrode/test point, cover, etc. complete as  required for the system</t>
  </si>
  <si>
    <t>Running copper tape, CU/PVC wire earthing network bonding of entire installation complete in all respects as required for the earthing and bonding system</t>
  </si>
  <si>
    <t>LIGHTNING PROTECTION SYSTEM</t>
  </si>
  <si>
    <t>Supply, install, connect and test complete lightning protection system with  earth rods, earth pit, clips, conduitsand all required accessories, etc.as shown on the drawings and as required for proper operation.</t>
  </si>
  <si>
    <t>Lightning protection earthing point with electrode/test point complete as required for the system.</t>
  </si>
  <si>
    <t>Running 3x25mm copper tape air termination network, down conductors, earth termination network, bonding of entire installation to lightning protection system, all required joints, connections, test clamps, etc. all as required for the lightning protection</t>
  </si>
  <si>
    <t>L.S</t>
  </si>
  <si>
    <t>NOTE: The earthing methods and the area requirements for earth pit and copper shall be done as per the manufacturers recommendations.</t>
  </si>
  <si>
    <t>Site clearance for the gravity sewerage works, protection of existing plants, trees, services and utilities.</t>
  </si>
  <si>
    <t>Supply &amp; installation of 600mm x 600mm x 750mm HDPE Inspection Chamber for house connection with adequate connections for current &amp; future expansion, supports, protection fixings &amp; covers, complete including concrete works, connections to gravity sewer (connection to household is not part of this contract) all as specified and shown on drawings. (Ref. Spec. 02240, 02260, 02315, 02316)</t>
  </si>
  <si>
    <t>Supply &amp; Installation of 600mm dia FRP Manhole including excavation, shoring, dewatering to lines and levels, cast iron covers and frame, concrete works, FRP pipe rings, all other supports &amp; protection as indicated in drawings, connections, testing, protection of adjacent structure and backfilling to make up levels, complete to the satisfaction of Engineer (Ref. Spec. 02240, 02260, 02315, 02316, 02530, 02631, 03100, 03200, 03300, 05500) all as specified and shown on drawings.</t>
  </si>
  <si>
    <t xml:space="preserve">Supply, install &amp; commission waterproof GRP Packaged lifting station, 1500mm dia, to locations as noted in drawings, including excavations, shoring, dewatering, concrete works, protection, support, heavy duty grating covers, controls, instrumentation, emergency back up facility, power connections, spares and tools for 1 year, chain, pulley hooks steps, etc, finish and complete for the following lifting station as noted. (Ref. Spec. 02240, 02260, 02315, 02316, 02530, 03100, 03200, 03300, 05500) all as specified and shown on drawings.  </t>
  </si>
  <si>
    <t>80mm diameter HDPE Pressure pipes for pumped mains from lifting station to pumping station, with all necessary fittings including fusion welding, excavation, shoring, dewatering, pipe protection, supports, thrust blocks, backfilling, pressure testing, putting marker tapes etc as required for the complete works (Ref. Spec. 02240, 02260, 02315, 02316, 03100, 03200, 03300), all as specifed and shown on drawings.</t>
  </si>
  <si>
    <t>100mm diameter UPVC Overflow pipes from lifting station to the nearest Manhole in the adjusting zone , with all necessary fittings including fusion welding, excavation, shoring, dewatering, pipe protection, supports, thrust blocks, backfilling, pressure testing, putting marker tapes etc as required for the  complete works (Ref. Spec. 02240, 02260, 02315, 02316, 03100, 03200, 03300), all as specified and shown on drawings.</t>
  </si>
  <si>
    <t>Pumping Station including Protective grid, access cover double sealed, shade (inclusive of frames &amp; supports, concrete bases and finish), 150mm diameter UPVC vent pipe etc as specified and shown on drawings.</t>
  </si>
  <si>
    <t>Total for Electrical Works</t>
  </si>
  <si>
    <t>Pavement all around the treatment facility, width to be1.2m</t>
  </si>
  <si>
    <t>TREATMENT FACILITY (contd..)</t>
  </si>
  <si>
    <t>Set</t>
  </si>
  <si>
    <t>RCC Collection Well, indicative size of 5000mm x 3000mm x 2000mm below or above grade to manufacture standards  including all civil works to house 2 submersible pumps (operating one at a time), controls, instrumentation and  emergency back up facility, power connections, spares and tools, chain, pulley hooks steps, etc complete, watertight construction (pumps &amp; controls measured elsewhere)</t>
  </si>
  <si>
    <t xml:space="preserve">100mm HDPE Pressure pipes for pumped mains from Effluent Pumping Station to Sea Outfall including excavation, shoring, dewatering, reef trench, sleevs, ballast, supports, thrust blocks, backfilling, testing as appropriate for the completion of this work  </t>
  </si>
  <si>
    <t>RCC Sludge Tank, indicative size of 10000mm x 5000mm x 2000mm below grade including all civil works with necessary waterstoppers, protection, heavy duty man hole covers etc complete with all piping associated</t>
  </si>
  <si>
    <t>Page 3</t>
  </si>
  <si>
    <t>Page 4</t>
  </si>
  <si>
    <t>Page 1</t>
  </si>
  <si>
    <t>DB - TP</t>
  </si>
  <si>
    <t>Maintenance Shaft</t>
  </si>
  <si>
    <t>PVC Coated Chain Link Fencing all around the lifting station and pumping station including 1800mm wide gate, pad locks, support, excavation, concrete works, backfilling all as specifed and shown on drawings.</t>
  </si>
  <si>
    <t>160mm diameter HDPE Sea Outfall pipes to dispose Sewer connection to effluent outfall line, with all necessary fittings including ballast blocks, fusion welding, excavation, shoring, dewatering, pipe protection, supports, thrust blocks, backfilling, pressure testing, putting marker tapes etc as required for the completion of works (Ref. Spec. 02240, 02260, 02315, 02316, 03100, 03200, 03300), all as specified and shown on drawings.</t>
  </si>
  <si>
    <t>TREATMENT FACILITY (PROVISIONAL)</t>
  </si>
  <si>
    <t>Supply, install and connect the 60A, 4 Pole Manual Transfer  Switch (MTS) panel with manual - double bypass - isolation complete with all necessary protection, measuring instruments, accessories  interconnection, indicator lamps, etc., all as shown on the drawings, as specified and as required for proper operation</t>
  </si>
  <si>
    <t>Lifting Station as above - LS4</t>
  </si>
  <si>
    <t>Lifting Station as above - LS5</t>
  </si>
  <si>
    <t>Lifting Station as above - LS6</t>
  </si>
  <si>
    <t>Lifting Station as above - LS7</t>
  </si>
  <si>
    <t>100mm diameter HDPE Pressure pipes for pumped mains from lifting station to pumping station, with all necessary fittings including fusion welding, excavation, shoring, dewatering, pipe protection, supports, thrust blocks, backfilling, pressure testing, putting marker tapes etc as required for the complete works (Ref. Spec. 02240, 02260, 02315, 02316, 03100, 03200, 03300), all as specifed and shown on drawings.</t>
  </si>
  <si>
    <t xml:space="preserve"> </t>
  </si>
  <si>
    <t>The percentage for profit and overheads will include for the use and waste of hand tools &amp; of all non-mechanical plant, stagings, scaffolding, tarpaulins, use of electric light, power and water for the works, and all special inducements for working in Maldives. Unless specifically authorized in writing by the Engineer, non-productive overtime or special rates for overtime will not be admissible. The cost of all supervisory staff, including engineer foreman, clerks, appliance are to be included in the percentage addition for profit  and overheads.</t>
  </si>
  <si>
    <t xml:space="preserve">Compact Waste Water Treatment plant of capacity 410 m3/day expandable upto 500 m3/day in future with appropriate provision, employing activated sludge aeration  process including splitter box, aeration and settling tank, six months capacity sludge tank, necessary piping controls, instrumentation, power connection, emergency backup facility for uniterrupted operation, including all civil works like RCC tanks, excavation, shoring, dewatering, backfilling all inclusive in strict compliance with the manufacturer, above or below grade, complete within the allocated site boundaries (Sludge Tank measured elsewhere)  </t>
  </si>
  <si>
    <t>Supply and install one set submersible pumps both working, non clog and stainless steel impeller with cast iron body complete with all necessary controls, float switches and safety features as specified and shown on drawings.</t>
  </si>
  <si>
    <t xml:space="preserve">Supply, install, connect and commission automatic mains failure standby diesel generating set rated 120kVA rating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</si>
  <si>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Supply, install and connect the 250A,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</si>
  <si>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4C X 185mm² CU/XLPE/SWA/PVC from ATS to Panel</t>
  </si>
  <si>
    <t xml:space="preserve">13A 3pin switched socket outlet </t>
  </si>
  <si>
    <t>4 X 6.0 + 1 X 4.0mm² CU/PVC in 25mm PVc conduit</t>
  </si>
  <si>
    <t>General</t>
  </si>
  <si>
    <t>The Contractor shall allow here for all costs,for mobilization  as a lumpsum amount, or in a breakup provided by the contractor, for all items in this contract which includes the requirements as set in contract documents and drawings including any regulatory requirements to complete the works</t>
  </si>
  <si>
    <t>Expenditure incurred in complying with the clauses in the Introduction, Invitation for Bids, Instruction to Bidders, Bidding Data, Appendix to Bid, Qualification Instruction, Form of Agreement &amp; Form of Security</t>
  </si>
  <si>
    <t>Expenditure incurred in complying with the clauses  in the General &amp; Particular Contract Conditions</t>
  </si>
  <si>
    <t>Ditto -  in section 01500 : Construction Facilities &amp; Temporary Controls</t>
  </si>
  <si>
    <t>Ditto - in section 01780 : Data Operation and Maintenance</t>
  </si>
  <si>
    <t>2.1.1</t>
  </si>
  <si>
    <t>2.1.2</t>
  </si>
  <si>
    <t>2.1.2.1</t>
  </si>
  <si>
    <t>2.1.2.2</t>
  </si>
  <si>
    <t>2.1.2.3</t>
  </si>
  <si>
    <t>2.1.3</t>
  </si>
  <si>
    <t>2.1.3.1</t>
  </si>
  <si>
    <t>2.1.4</t>
  </si>
  <si>
    <t>Supply and installation of 300 mm dia FRP Maintenance shafts including excavation, shoring, dewatering to lines and levels, cast iron covers and frame, concrete works, according to the detail shown in the drawings with all necessary pipe and fittings, including excavation, shoring and dewatering. (Ref. Spec. 02240, 02260, 02315, 02316, 02530)</t>
  </si>
  <si>
    <t>2.1.4.1</t>
  </si>
  <si>
    <t>2.1.4.2</t>
  </si>
  <si>
    <t>2.1.4.3</t>
  </si>
  <si>
    <t>2.1.5</t>
  </si>
  <si>
    <t>2.1.5.1</t>
  </si>
  <si>
    <t>2.2.1</t>
  </si>
  <si>
    <t>2.2.1.1</t>
  </si>
  <si>
    <t>2.2.1.2</t>
  </si>
  <si>
    <t>2.2.1.3</t>
  </si>
  <si>
    <t>2.2.2</t>
  </si>
  <si>
    <t>2.2.3</t>
  </si>
  <si>
    <t>2.2.1.4</t>
  </si>
  <si>
    <t>2.2.1.5</t>
  </si>
  <si>
    <t>2.2.1.6</t>
  </si>
  <si>
    <t>2.2.1.7</t>
  </si>
  <si>
    <t>2.2.4</t>
  </si>
  <si>
    <t>2.2.5</t>
  </si>
  <si>
    <t>2.3.1</t>
  </si>
  <si>
    <t>2.2.6</t>
  </si>
  <si>
    <t>2.3.2</t>
  </si>
  <si>
    <t>2.3.3</t>
  </si>
  <si>
    <t>160mm dia UPVC pipe laying in trenches for the gravirty sewer including excavation, shoring, dewatering to lines and levels, 5 cm thick sand bedding protection as indicated in drawings, connections, testing, putting marker tapes, protection of adjacent structure and backfilling to make up levels,complete to the satisfaction of Engineer (Ref. Spec. 02240, 02260, 02315, 02316, 02318, 03300) all as specified and shown on drawings.</t>
  </si>
  <si>
    <t>2.3.4</t>
  </si>
  <si>
    <t>2.4.1</t>
  </si>
  <si>
    <t>The treatment process shall be extended aeration, tender  documents related to the same are indicative. The contractor shall ensure that all equipments and fixtures are in line with manufacturer's specifications.</t>
  </si>
  <si>
    <t>2.4.2</t>
  </si>
  <si>
    <t>2.4.3</t>
  </si>
  <si>
    <t>2.4.4</t>
  </si>
  <si>
    <t>2.4.5</t>
  </si>
  <si>
    <t>2.4.6</t>
  </si>
  <si>
    <t>Hardscaping and Lanscaping to match the local standards, to the level shown in drawings</t>
  </si>
  <si>
    <t>PVC Coated Chain Link Fencing all around the lifting station inlcuding 2.5 m wide double gate, pad locks, support, excavation, concreteing, backfilling</t>
  </si>
  <si>
    <t>Suply and install two submersible pumps one working one standby, non clog, 6.9 l/s capacity with grinder and stainless steel impeller with cast iron body complete with all necessary controls, float switches and safety features - Inlet Well Pump</t>
  </si>
  <si>
    <t>Suply and install two submersible pumps one working one standby, non clog, 6.9l/s capacity  and stainless  steel impeller with cast iron body complete  with all necessary controls, float switches and safety  features Effluent Well Pump</t>
  </si>
  <si>
    <t>Provision of sludge pump to dispose stabilized &amp; digested sludge including piping and connection to effluent outfall line, change over valves, support and the  like complete</t>
  </si>
  <si>
    <t>2.5.2</t>
  </si>
  <si>
    <t>Training of three local counterparts identified by MEE including class room and practical training, minimum 25 hours per person</t>
  </si>
  <si>
    <t>2.4.7</t>
  </si>
  <si>
    <t>2.4.8</t>
  </si>
  <si>
    <t>2.4.9</t>
  </si>
  <si>
    <t>2.4.10</t>
  </si>
  <si>
    <t>2.4.11</t>
  </si>
  <si>
    <t>2.5.1</t>
  </si>
  <si>
    <t xml:space="preserve">RCC Effluent Manhole, indicative size of 3000mm x 3000mm x 2000mm below grade including all civil works to house 2 submersible pumps (opearting one at a time), controls, instrumentation, emergency back up facility, power connections, spares and tools, chain, pulley hooks steps, etc complete, watertight construction (pumps &amp; controls measured elsewhere)   </t>
  </si>
  <si>
    <t>Emergency Standby Power System</t>
  </si>
  <si>
    <t>Supply, install &amp; connect complete in position and in an operable manner the following light fittings complete with lamps, fluorescent tubes, control gears, reflectors, fixings, switches, light point, accessories &amp; connnections all complete as specified and as required for proper operation:</t>
  </si>
  <si>
    <t>4.1.1</t>
  </si>
  <si>
    <t>4.1.2</t>
  </si>
  <si>
    <t>4.2.1</t>
  </si>
  <si>
    <t>4.2.2</t>
  </si>
  <si>
    <t>4.2.3</t>
  </si>
  <si>
    <t>4.3.1</t>
  </si>
  <si>
    <t>4.3.2</t>
  </si>
  <si>
    <t>4.4.1</t>
  </si>
  <si>
    <t>4.4.2</t>
  </si>
  <si>
    <t>4.4.3</t>
  </si>
  <si>
    <t>4.4.4</t>
  </si>
  <si>
    <t>4.4.5</t>
  </si>
  <si>
    <t>Supply, install and connect complete in position earthing  system including copper tapes, earth electrodes, earthing pits, etc., as required inclusive of all fixings and accessories  all as shown on the drawings, as specified and as required for proper operation including the following:-</t>
  </si>
  <si>
    <t>Page 9</t>
  </si>
  <si>
    <t>Page 10</t>
  </si>
  <si>
    <t>Page 11</t>
  </si>
  <si>
    <t>Page 13</t>
  </si>
  <si>
    <t>Page 14</t>
  </si>
  <si>
    <t>Page 15</t>
  </si>
  <si>
    <t>3.1.1</t>
  </si>
  <si>
    <t>3.1.2</t>
  </si>
  <si>
    <t>3.2.1</t>
  </si>
  <si>
    <t>3.2.2</t>
  </si>
  <si>
    <t>3.2.3</t>
  </si>
  <si>
    <t>3.3.1</t>
  </si>
  <si>
    <t>3.3.1.1</t>
  </si>
  <si>
    <t>3.3.2</t>
  </si>
  <si>
    <t>3.3.2.1</t>
  </si>
  <si>
    <t>3.4.1</t>
  </si>
  <si>
    <t>3.4.2</t>
  </si>
  <si>
    <t>3.4.3</t>
  </si>
  <si>
    <t>3.4.4</t>
  </si>
  <si>
    <t>3.4.5</t>
  </si>
  <si>
    <t>3.5.1</t>
  </si>
  <si>
    <t>3.5.2</t>
  </si>
  <si>
    <t>3.6.1</t>
  </si>
  <si>
    <t>3.7.1</t>
  </si>
  <si>
    <t>4.1.3</t>
  </si>
  <si>
    <t>4.1.4</t>
  </si>
  <si>
    <t>4.1.5</t>
  </si>
  <si>
    <t>4.3.3</t>
  </si>
  <si>
    <t>PROVISION OF SEWERAGE  FACILITIES IN GDH. GADHDHOO, MALDIVES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</si>
</sst>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000"/>
    <numFmt numFmtId="166" formatCode="#,##0.000"/>
    <numFmt numFmtId="167" formatCode="_(* #,##0.000_);_(* \(#,##0.000\);_(* &quot;-&quot;??_);_(@_)"/>
    <numFmt numFmtId="168" formatCode="0.000"/>
    <numFmt numFmtId="169" formatCode="_(* #,##0_);_(* \(#,##0\);_(* &quot;-&quot;??_);_(@_)"/>
  </numFmts>
  <fonts count="22" x14ac:knownFonts="1">
    <font>
      <sz val="10"/>
      <name val="Arial"/>
    </font>
    <font>
      <sz val="10"/>
      <name val="Arial"/>
      <family val="2"/>
    </font>
    <font>
      <sz val="10"/>
      <name val="Arial"/>
      <family val="2"/>
    </font>
    <font>
      <b/>
      <sz val="10"/>
      <name val="Arial"/>
      <family val="2"/>
    </font>
    <font>
      <b/>
      <u/>
      <sz val="10"/>
      <name val="Arial"/>
      <family val="2"/>
    </font>
    <font>
      <u/>
      <sz val="11"/>
      <name val="Arial"/>
      <family val="2"/>
    </font>
    <font>
      <sz val="11"/>
      <name val="Arial"/>
      <family val="2"/>
    </font>
    <font>
      <b/>
      <sz val="11"/>
      <name val="Arial"/>
      <family val="2"/>
    </font>
    <font>
      <sz val="10"/>
      <name val="Arial"/>
      <family val="2"/>
    </font>
    <font>
      <sz val="10"/>
      <name val="Arial"/>
      <family val="2"/>
      <charset val="178"/>
    </font>
    <font>
      <sz val="11"/>
      <name val="Arial"/>
      <family val="2"/>
      <charset val="178"/>
    </font>
    <font>
      <b/>
      <sz val="11"/>
      <name val="Arial"/>
      <family val="2"/>
      <charset val="178"/>
    </font>
    <font>
      <b/>
      <sz val="14"/>
      <name val="Arial"/>
      <family val="2"/>
    </font>
    <font>
      <sz val="10"/>
      <color indexed="8"/>
      <name val="Arial CE"/>
      <family val="2"/>
      <charset val="238"/>
    </font>
    <font>
      <sz val="8"/>
      <name val="Arial"/>
      <family val="2"/>
    </font>
    <font>
      <sz val="9"/>
      <name val="Arial"/>
      <family val="2"/>
    </font>
    <font>
      <b/>
      <u/>
      <sz val="10"/>
      <name val="Arial"/>
      <family val="2"/>
      <charset val="178"/>
    </font>
    <font>
      <b/>
      <u/>
      <sz val="9"/>
      <name val="Arial"/>
      <family val="2"/>
    </font>
    <font>
      <u/>
      <sz val="10"/>
      <name val="Arial"/>
      <family val="2"/>
    </font>
    <font>
      <sz val="10"/>
      <color indexed="8"/>
      <name val="Arial"/>
      <family val="2"/>
    </font>
    <font>
      <sz val="10"/>
      <name val="MS Sans Serif"/>
      <family val="2"/>
    </font>
    <font>
      <b/>
      <sz val="10"/>
      <color rgb="FFFF0000"/>
      <name val="Arial"/>
      <family val="2"/>
    </font>
  </fonts>
  <fills count="3">
    <fill>
      <patternFill patternType="none"/>
    </fill>
    <fill>
      <patternFill patternType="gray125"/>
    </fill>
    <fill>
      <patternFill patternType="solid">
        <fgColor indexed="9"/>
        <bgColor indexed="64"/>
      </patternFill>
    </fill>
  </fills>
  <borders count="52">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medium">
        <color indexed="64"/>
      </right>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0" fontId="8" fillId="0" borderId="0" applyFont="0" applyFill="0" applyBorder="0" applyAlignment="0" applyProtection="0"/>
    <xf numFmtId="0" fontId="8" fillId="0" borderId="0"/>
    <xf numFmtId="0" fontId="1" fillId="0" borderId="0"/>
    <xf numFmtId="0" fontId="20" fillId="0" borderId="0"/>
  </cellStyleXfs>
  <cellXfs count="445">
    <xf numFmtId="0" fontId="0" fillId="0" borderId="0" xfId="0"/>
    <xf numFmtId="0" fontId="1" fillId="2" borderId="0" xfId="0" applyFont="1" applyFill="1" applyAlignment="1">
      <alignment vertical="center" wrapText="1"/>
    </xf>
    <xf numFmtId="164" fontId="3" fillId="2" borderId="1" xfId="1" applyFont="1" applyFill="1" applyBorder="1" applyAlignment="1">
      <alignment horizontal="center" vertical="center"/>
    </xf>
    <xf numFmtId="164" fontId="3" fillId="2" borderId="2" xfId="1" applyFont="1" applyFill="1" applyBorder="1" applyAlignment="1">
      <alignment horizontal="center" vertical="center"/>
    </xf>
    <xf numFmtId="0" fontId="2" fillId="2" borderId="0" xfId="0" applyFont="1" applyFill="1"/>
    <xf numFmtId="0" fontId="3" fillId="2" borderId="0" xfId="0" applyFont="1" applyFill="1" applyAlignment="1">
      <alignment vertical="center"/>
    </xf>
    <xf numFmtId="0" fontId="3" fillId="2" borderId="0" xfId="0" applyFont="1" applyFill="1"/>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164" fontId="3" fillId="2" borderId="3" xfId="1" applyFont="1" applyFill="1" applyBorder="1" applyAlignment="1">
      <alignment horizontal="center" vertical="center"/>
    </xf>
    <xf numFmtId="164" fontId="3" fillId="2" borderId="6" xfId="1" applyFont="1" applyFill="1" applyBorder="1" applyAlignment="1">
      <alignment horizontal="center" vertical="center"/>
    </xf>
    <xf numFmtId="0" fontId="4" fillId="2" borderId="3" xfId="0" applyFont="1" applyFill="1" applyBorder="1" applyAlignment="1">
      <alignment horizontal="center"/>
    </xf>
    <xf numFmtId="0" fontId="3" fillId="2" borderId="3" xfId="0" applyFont="1" applyFill="1" applyBorder="1" applyAlignment="1">
      <alignment horizontal="left"/>
    </xf>
    <xf numFmtId="0" fontId="2" fillId="2" borderId="3" xfId="0" applyFont="1" applyFill="1" applyBorder="1" applyAlignment="1">
      <alignment horizontal="left"/>
    </xf>
    <xf numFmtId="0" fontId="2" fillId="2" borderId="3" xfId="0" applyFont="1" applyFill="1" applyBorder="1"/>
    <xf numFmtId="0" fontId="2" fillId="2" borderId="3" xfId="0" applyFont="1" applyFill="1" applyBorder="1" applyAlignment="1">
      <alignment wrapText="1"/>
    </xf>
    <xf numFmtId="0" fontId="2" fillId="2" borderId="0" xfId="0" applyFont="1" applyFill="1" applyBorder="1" applyAlignment="1">
      <alignment horizontal="center"/>
    </xf>
    <xf numFmtId="0" fontId="2" fillId="2" borderId="3" xfId="0" applyFont="1" applyFill="1" applyBorder="1" applyAlignment="1">
      <alignment horizontal="center"/>
    </xf>
    <xf numFmtId="0" fontId="2" fillId="2" borderId="8" xfId="0" applyFont="1" applyFill="1" applyBorder="1" applyAlignment="1">
      <alignment horizontal="center"/>
    </xf>
    <xf numFmtId="0" fontId="2" fillId="2" borderId="8" xfId="0" applyFont="1" applyFill="1" applyBorder="1" applyAlignment="1">
      <alignment horizontal="center" vertical="center"/>
    </xf>
    <xf numFmtId="164" fontId="3" fillId="2" borderId="9" xfId="1"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11" xfId="0" applyFont="1" applyFill="1" applyBorder="1" applyAlignment="1">
      <alignment horizontal="justify" vertical="center" wrapText="1"/>
    </xf>
    <xf numFmtId="0" fontId="1" fillId="2" borderId="11" xfId="0" applyFont="1" applyFill="1" applyBorder="1" applyAlignment="1">
      <alignment horizontal="center" vertical="center" wrapText="1"/>
    </xf>
    <xf numFmtId="164" fontId="3" fillId="2" borderId="11" xfId="1" applyFont="1" applyFill="1" applyBorder="1" applyAlignment="1">
      <alignment horizontal="center" vertical="center" wrapText="1"/>
    </xf>
    <xf numFmtId="164" fontId="3" fillId="2" borderId="12" xfId="1"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3" xfId="0" applyFont="1" applyFill="1" applyBorder="1" applyAlignment="1">
      <alignment horizontal="left" vertical="center"/>
    </xf>
    <xf numFmtId="164" fontId="3" fillId="2" borderId="7" xfId="1" applyFont="1" applyFill="1" applyBorder="1" applyAlignment="1">
      <alignment horizontal="center" vertical="center"/>
    </xf>
    <xf numFmtId="0" fontId="4"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3" xfId="0" applyFont="1" applyFill="1" applyBorder="1"/>
    <xf numFmtId="0" fontId="6" fillId="2" borderId="3" xfId="0" applyFont="1" applyFill="1" applyBorder="1" applyAlignment="1">
      <alignment horizontal="center"/>
    </xf>
    <xf numFmtId="164" fontId="2" fillId="2" borderId="7" xfId="1" applyFont="1" applyFill="1" applyBorder="1"/>
    <xf numFmtId="164" fontId="2" fillId="2" borderId="6" xfId="1" applyFont="1" applyFill="1" applyBorder="1"/>
    <xf numFmtId="0" fontId="6" fillId="2" borderId="3" xfId="0" applyFont="1" applyFill="1" applyBorder="1" applyAlignment="1">
      <alignment horizontal="left"/>
    </xf>
    <xf numFmtId="0" fontId="5" fillId="2" borderId="3" xfId="0" applyFont="1" applyFill="1" applyBorder="1" applyAlignment="1">
      <alignment horizontal="left"/>
    </xf>
    <xf numFmtId="0" fontId="6" fillId="2" borderId="3" xfId="0" applyFont="1" applyFill="1" applyBorder="1" applyAlignment="1">
      <alignment horizontal="left" indent="12"/>
    </xf>
    <xf numFmtId="164" fontId="2" fillId="2" borderId="9" xfId="1" applyFont="1" applyFill="1" applyBorder="1"/>
    <xf numFmtId="0" fontId="2" fillId="2" borderId="3" xfId="0" applyFont="1" applyFill="1" applyBorder="1" applyAlignment="1">
      <alignment horizontal="left" indent="12"/>
    </xf>
    <xf numFmtId="0" fontId="2" fillId="2" borderId="0" xfId="0" applyFont="1" applyFill="1" applyAlignment="1">
      <alignment horizontal="left"/>
    </xf>
    <xf numFmtId="0" fontId="6" fillId="2" borderId="8" xfId="0" applyFont="1" applyFill="1" applyBorder="1"/>
    <xf numFmtId="0" fontId="6" fillId="2" borderId="8" xfId="0" applyFont="1" applyFill="1" applyBorder="1" applyAlignment="1">
      <alignment horizontal="center"/>
    </xf>
    <xf numFmtId="0" fontId="6" fillId="2" borderId="13" xfId="0" applyFont="1" applyFill="1" applyBorder="1" applyAlignment="1">
      <alignment horizontal="center"/>
    </xf>
    <xf numFmtId="0" fontId="7" fillId="2" borderId="14" xfId="0" applyFont="1" applyFill="1" applyBorder="1" applyAlignment="1"/>
    <xf numFmtId="0" fontId="7" fillId="2" borderId="5" xfId="0" applyFont="1" applyFill="1" applyBorder="1" applyAlignment="1"/>
    <xf numFmtId="0" fontId="7" fillId="2" borderId="15" xfId="0" applyFont="1" applyFill="1" applyBorder="1" applyAlignment="1"/>
    <xf numFmtId="164" fontId="2" fillId="2" borderId="15" xfId="1" applyFont="1" applyFill="1" applyBorder="1"/>
    <xf numFmtId="164" fontId="2" fillId="2" borderId="16" xfId="1" applyFont="1" applyFill="1" applyBorder="1"/>
    <xf numFmtId="0" fontId="2" fillId="2" borderId="17" xfId="0" applyFont="1" applyFill="1" applyBorder="1"/>
    <xf numFmtId="0" fontId="7" fillId="2" borderId="18" xfId="0" applyFont="1" applyFill="1" applyBorder="1" applyAlignment="1">
      <alignment horizontal="right"/>
    </xf>
    <xf numFmtId="0" fontId="2" fillId="2" borderId="18" xfId="0" applyFont="1" applyFill="1" applyBorder="1"/>
    <xf numFmtId="0" fontId="2" fillId="2" borderId="18" xfId="0" applyFont="1" applyFill="1" applyBorder="1" applyAlignment="1">
      <alignment horizontal="center"/>
    </xf>
    <xf numFmtId="164" fontId="2" fillId="2" borderId="19" xfId="1" applyFont="1" applyFill="1" applyBorder="1"/>
    <xf numFmtId="164" fontId="2" fillId="2" borderId="20" xfId="1" applyFont="1" applyFill="1" applyBorder="1"/>
    <xf numFmtId="164" fontId="2" fillId="2" borderId="0" xfId="1" applyFont="1" applyFill="1"/>
    <xf numFmtId="0" fontId="3" fillId="2" borderId="0" xfId="0" applyFont="1" applyFill="1" applyAlignment="1">
      <alignment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justify" vertical="center" wrapText="1"/>
    </xf>
    <xf numFmtId="164" fontId="3" fillId="2" borderId="3" xfId="1" applyFont="1" applyFill="1" applyBorder="1" applyAlignment="1">
      <alignment horizontal="right" vertical="center" wrapText="1"/>
    </xf>
    <xf numFmtId="164" fontId="3" fillId="2" borderId="6" xfId="1" applyFont="1" applyFill="1" applyBorder="1" applyAlignment="1">
      <alignment horizontal="right" vertical="center" wrapText="1"/>
    </xf>
    <xf numFmtId="0" fontId="3"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3" xfId="0" applyFont="1" applyFill="1" applyBorder="1" applyAlignment="1">
      <alignment horizontal="justify" vertical="center" wrapText="1"/>
    </xf>
    <xf numFmtId="0" fontId="3" fillId="2" borderId="8" xfId="0" applyFont="1" applyFill="1" applyBorder="1" applyAlignment="1">
      <alignment horizontal="center" vertical="center" wrapText="1"/>
    </xf>
    <xf numFmtId="0" fontId="3" fillId="2" borderId="3" xfId="0" applyFont="1" applyFill="1" applyBorder="1" applyAlignment="1">
      <alignment horizontal="justify" vertical="center" wrapText="1"/>
    </xf>
    <xf numFmtId="0" fontId="4" fillId="2" borderId="3" xfId="0" applyFont="1" applyFill="1" applyBorder="1" applyAlignment="1">
      <alignment horizontal="justify" vertical="center" wrapText="1"/>
    </xf>
    <xf numFmtId="164" fontId="3" fillId="2" borderId="9" xfId="1" applyFont="1" applyFill="1" applyBorder="1" applyAlignment="1">
      <alignment horizontal="right" vertical="center" wrapText="1"/>
    </xf>
    <xf numFmtId="164" fontId="3" fillId="2" borderId="11" xfId="1" applyFont="1" applyFill="1" applyBorder="1" applyAlignment="1">
      <alignment horizontal="right" vertical="center" wrapText="1"/>
    </xf>
    <xf numFmtId="164" fontId="3" fillId="2" borderId="12" xfId="1" applyFont="1" applyFill="1" applyBorder="1" applyAlignment="1">
      <alignment horizontal="right" vertical="center" wrapText="1"/>
    </xf>
    <xf numFmtId="164" fontId="1" fillId="2" borderId="8" xfId="1" applyFont="1" applyFill="1" applyBorder="1" applyAlignment="1">
      <alignment horizontal="center" vertical="center" wrapText="1"/>
    </xf>
    <xf numFmtId="168" fontId="13" fillId="2" borderId="0" xfId="0" applyNumberFormat="1" applyFont="1" applyFill="1" applyBorder="1" applyAlignment="1">
      <alignment horizontal="justify" vertical="center" wrapText="1"/>
    </xf>
    <xf numFmtId="0" fontId="1" fillId="2" borderId="13" xfId="0" applyFont="1" applyFill="1" applyBorder="1" applyAlignment="1">
      <alignment horizontal="center" vertical="center" wrapText="1"/>
    </xf>
    <xf numFmtId="164" fontId="3" fillId="2" borderId="5" xfId="1" applyFont="1" applyFill="1" applyBorder="1" applyAlignment="1">
      <alignment horizontal="right" vertical="center" wrapText="1"/>
    </xf>
    <xf numFmtId="164" fontId="3" fillId="2" borderId="7" xfId="1" applyFont="1" applyFill="1" applyBorder="1" applyAlignment="1">
      <alignment horizontal="right" vertical="center" wrapText="1"/>
    </xf>
    <xf numFmtId="0" fontId="6" fillId="2" borderId="3" xfId="0" applyFont="1" applyFill="1" applyBorder="1" applyAlignment="1">
      <alignment horizontal="center" vertical="center" wrapText="1"/>
    </xf>
    <xf numFmtId="164" fontId="1" fillId="2" borderId="7" xfId="1" applyFont="1" applyFill="1" applyBorder="1" applyAlignment="1">
      <alignment horizontal="right" vertical="center" wrapText="1"/>
    </xf>
    <xf numFmtId="164" fontId="1" fillId="2" borderId="6" xfId="1" applyFont="1" applyFill="1" applyBorder="1" applyAlignment="1">
      <alignment horizontal="right" vertical="center" wrapText="1"/>
    </xf>
    <xf numFmtId="0" fontId="6" fillId="2" borderId="3" xfId="0" applyFont="1" applyFill="1" applyBorder="1" applyAlignment="1">
      <alignment horizontal="justify" vertical="center" wrapText="1"/>
    </xf>
    <xf numFmtId="0" fontId="5" fillId="2" borderId="3" xfId="0" applyFont="1" applyFill="1" applyBorder="1" applyAlignment="1">
      <alignment horizontal="justify" vertical="center" wrapText="1"/>
    </xf>
    <xf numFmtId="164" fontId="1" fillId="2" borderId="9" xfId="1" applyFont="1" applyFill="1" applyBorder="1" applyAlignment="1">
      <alignment horizontal="right" vertical="center" wrapText="1"/>
    </xf>
    <xf numFmtId="0" fontId="6" fillId="2" borderId="8"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7" fillId="2" borderId="22" xfId="0" applyFont="1" applyFill="1" applyBorder="1" applyAlignment="1">
      <alignment vertical="center"/>
    </xf>
    <xf numFmtId="164" fontId="1" fillId="2" borderId="23" xfId="1" applyFont="1" applyFill="1" applyBorder="1" applyAlignment="1">
      <alignment horizontal="right" vertical="center" wrapText="1"/>
    </xf>
    <xf numFmtId="0" fontId="1" fillId="2" borderId="17" xfId="0" applyFont="1" applyFill="1" applyBorder="1" applyAlignment="1">
      <alignment vertical="center" wrapText="1"/>
    </xf>
    <xf numFmtId="0" fontId="7" fillId="2" borderId="18" xfId="0" applyFont="1" applyFill="1" applyBorder="1" applyAlignment="1">
      <alignment horizontal="justify" vertical="center" wrapText="1"/>
    </xf>
    <xf numFmtId="164" fontId="1" fillId="2" borderId="19" xfId="1" applyFont="1" applyFill="1" applyBorder="1" applyAlignment="1">
      <alignment horizontal="right" vertical="center" wrapText="1"/>
    </xf>
    <xf numFmtId="164" fontId="1" fillId="2" borderId="20" xfId="1" applyFont="1" applyFill="1" applyBorder="1" applyAlignment="1">
      <alignment horizontal="right" vertical="center" wrapText="1"/>
    </xf>
    <xf numFmtId="0" fontId="1" fillId="2" borderId="0" xfId="0" applyFont="1" applyFill="1" applyAlignment="1">
      <alignment horizontal="justify" vertical="center" wrapText="1"/>
    </xf>
    <xf numFmtId="164" fontId="1" fillId="2" borderId="0" xfId="1" applyFont="1" applyFill="1" applyAlignment="1">
      <alignment horizontal="right" vertical="center" wrapText="1"/>
    </xf>
    <xf numFmtId="164" fontId="1" fillId="2" borderId="24" xfId="1" applyFont="1" applyFill="1" applyBorder="1" applyAlignment="1">
      <alignment horizontal="right" vertical="center" wrapText="1"/>
    </xf>
    <xf numFmtId="164" fontId="3" fillId="2" borderId="1" xfId="1" applyFont="1" applyFill="1" applyBorder="1" applyAlignment="1">
      <alignment horizontal="center" vertical="center" wrapText="1"/>
    </xf>
    <xf numFmtId="164" fontId="3" fillId="2" borderId="2" xfId="1" applyFont="1" applyFill="1" applyBorder="1" applyAlignment="1">
      <alignment horizontal="center" vertical="center" wrapText="1"/>
    </xf>
    <xf numFmtId="0" fontId="15" fillId="2" borderId="0" xfId="0" applyFont="1" applyFill="1" applyAlignment="1">
      <alignmen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164" fontId="3" fillId="2" borderId="5" xfId="1" applyFont="1" applyFill="1" applyBorder="1" applyAlignment="1">
      <alignment horizontal="center" vertical="center" wrapText="1"/>
    </xf>
    <xf numFmtId="164" fontId="3" fillId="2" borderId="16" xfId="1" applyFont="1" applyFill="1" applyBorder="1" applyAlignment="1">
      <alignment horizontal="center" vertical="center" wrapText="1"/>
    </xf>
    <xf numFmtId="0" fontId="0" fillId="2" borderId="8" xfId="0" applyFill="1" applyBorder="1" applyAlignment="1">
      <alignment horizontal="center" vertical="center" wrapText="1"/>
    </xf>
    <xf numFmtId="0" fontId="16" fillId="2" borderId="7" xfId="0" applyFont="1" applyFill="1" applyBorder="1" applyAlignment="1">
      <alignment horizontal="center" vertical="center" wrapText="1"/>
    </xf>
    <xf numFmtId="0" fontId="0" fillId="2" borderId="7" xfId="0" applyFill="1" applyBorder="1" applyAlignment="1">
      <alignment horizontal="center" vertical="center" wrapText="1"/>
    </xf>
    <xf numFmtId="0" fontId="0" fillId="2" borderId="0" xfId="0" applyFill="1" applyBorder="1" applyAlignment="1">
      <alignment vertical="center" wrapText="1"/>
    </xf>
    <xf numFmtId="164" fontId="3" fillId="2" borderId="3" xfId="1" applyFont="1" applyFill="1" applyBorder="1" applyAlignment="1">
      <alignment horizontal="center" vertical="center" wrapText="1"/>
    </xf>
    <xf numFmtId="164" fontId="3" fillId="2" borderId="6" xfId="1" applyFont="1" applyFill="1" applyBorder="1" applyAlignment="1">
      <alignment horizontal="center" vertical="center" wrapText="1"/>
    </xf>
    <xf numFmtId="0" fontId="9" fillId="2" borderId="7" xfId="0" applyFont="1" applyFill="1" applyBorder="1" applyAlignment="1">
      <alignment horizontal="justify" vertical="center" wrapText="1"/>
    </xf>
    <xf numFmtId="0" fontId="0" fillId="2" borderId="0" xfId="0" applyFill="1" applyBorder="1" applyAlignment="1">
      <alignment horizontal="center" vertical="center" wrapText="1"/>
    </xf>
    <xf numFmtId="0" fontId="3" fillId="2" borderId="7" xfId="0" applyFont="1" applyFill="1" applyBorder="1" applyAlignment="1">
      <alignment horizontal="justify" vertical="center" wrapText="1"/>
    </xf>
    <xf numFmtId="3" fontId="0" fillId="2" borderId="7" xfId="0" applyNumberFormat="1" applyFill="1" applyBorder="1" applyAlignment="1">
      <alignment horizontal="center" vertical="center" wrapText="1"/>
    </xf>
    <xf numFmtId="3" fontId="0" fillId="2" borderId="0" xfId="0" applyNumberForma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 xfId="0" applyFont="1" applyFill="1" applyBorder="1" applyAlignment="1">
      <alignment horizontal="justify" vertical="center" wrapText="1"/>
    </xf>
    <xf numFmtId="0" fontId="1" fillId="2" borderId="3" xfId="0" applyFont="1" applyFill="1" applyBorder="1" applyAlignment="1">
      <alignment horizontal="center" vertical="center" wrapText="1"/>
    </xf>
    <xf numFmtId="0" fontId="1" fillId="2" borderId="25" xfId="0" applyFont="1" applyFill="1" applyBorder="1" applyAlignment="1">
      <alignment horizontal="center" vertical="center" wrapText="1"/>
    </xf>
    <xf numFmtId="164" fontId="3" fillId="2" borderId="9" xfId="1" applyFont="1" applyFill="1" applyBorder="1" applyAlignment="1">
      <alignment horizontal="center" vertical="center" wrapText="1"/>
    </xf>
    <xf numFmtId="164" fontId="3" fillId="2" borderId="7" xfId="1" applyFont="1" applyFill="1" applyBorder="1" applyAlignment="1">
      <alignment horizontal="center" vertical="center" wrapText="1"/>
    </xf>
    <xf numFmtId="0" fontId="6" fillId="2" borderId="3" xfId="0" applyFont="1" applyFill="1" applyBorder="1" applyAlignment="1">
      <alignment vertical="center" wrapText="1"/>
    </xf>
    <xf numFmtId="164" fontId="1" fillId="2" borderId="7" xfId="1" applyFont="1" applyFill="1" applyBorder="1" applyAlignment="1">
      <alignment vertical="center" wrapText="1"/>
    </xf>
    <xf numFmtId="164" fontId="1" fillId="2" borderId="6" xfId="1" applyFont="1" applyFill="1" applyBorder="1" applyAlignment="1">
      <alignment vertical="center" wrapText="1"/>
    </xf>
    <xf numFmtId="164" fontId="1" fillId="2" borderId="9" xfId="1" applyFont="1" applyFill="1" applyBorder="1" applyAlignment="1">
      <alignment vertical="center" wrapText="1"/>
    </xf>
    <xf numFmtId="0" fontId="1" fillId="2" borderId="3" xfId="0" applyFont="1" applyFill="1" applyBorder="1" applyAlignment="1">
      <alignment vertical="center" wrapText="1"/>
    </xf>
    <xf numFmtId="0" fontId="7" fillId="2" borderId="26" xfId="0" applyFont="1" applyFill="1" applyBorder="1" applyAlignment="1">
      <alignment horizontal="justify" vertical="center" wrapText="1"/>
    </xf>
    <xf numFmtId="0" fontId="1" fillId="2" borderId="26" xfId="0" applyFont="1" applyFill="1" applyBorder="1" applyAlignment="1">
      <alignment vertical="center" wrapText="1"/>
    </xf>
    <xf numFmtId="0" fontId="1" fillId="2" borderId="26" xfId="0" applyFont="1" applyFill="1" applyBorder="1" applyAlignment="1">
      <alignment horizontal="center" vertical="center" wrapText="1"/>
    </xf>
    <xf numFmtId="164" fontId="1" fillId="2" borderId="23" xfId="1" applyFont="1" applyFill="1" applyBorder="1" applyAlignment="1">
      <alignment vertical="center" wrapText="1"/>
    </xf>
    <xf numFmtId="164" fontId="1" fillId="2" borderId="24" xfId="1" applyFont="1" applyFill="1" applyBorder="1" applyAlignment="1">
      <alignment vertical="center" wrapText="1"/>
    </xf>
    <xf numFmtId="0" fontId="1" fillId="2" borderId="18" xfId="0" applyFont="1" applyFill="1" applyBorder="1" applyAlignment="1">
      <alignment vertical="center" wrapText="1"/>
    </xf>
    <xf numFmtId="0" fontId="1" fillId="2" borderId="18" xfId="0" applyFont="1" applyFill="1" applyBorder="1" applyAlignment="1">
      <alignment horizontal="center" vertical="center" wrapText="1"/>
    </xf>
    <xf numFmtId="164" fontId="1" fillId="2" borderId="27" xfId="1" applyFont="1" applyFill="1" applyBorder="1" applyAlignment="1">
      <alignment vertical="center" wrapText="1"/>
    </xf>
    <xf numFmtId="164" fontId="1" fillId="2" borderId="0" xfId="1" applyFont="1" applyFill="1" applyAlignment="1">
      <alignment vertical="center" wrapText="1"/>
    </xf>
    <xf numFmtId="0" fontId="2" fillId="2" borderId="0" xfId="0" applyFont="1" applyFill="1" applyAlignment="1">
      <alignment vertical="center"/>
    </xf>
    <xf numFmtId="0" fontId="2" fillId="2" borderId="5" xfId="0" applyFont="1" applyFill="1" applyBorder="1" applyAlignment="1">
      <alignment horizontal="justify" vertical="center" wrapText="1"/>
    </xf>
    <xf numFmtId="0" fontId="4" fillId="2" borderId="25" xfId="0" applyFont="1" applyFill="1" applyBorder="1" applyAlignment="1">
      <alignment horizontal="justify" vertical="center" wrapText="1"/>
    </xf>
    <xf numFmtId="0" fontId="8" fillId="2" borderId="4" xfId="0" applyFont="1" applyFill="1" applyBorder="1" applyAlignment="1">
      <alignment horizontal="center" vertical="center"/>
    </xf>
    <xf numFmtId="0" fontId="8" fillId="2" borderId="3" xfId="0" applyFont="1" applyFill="1" applyBorder="1" applyAlignment="1">
      <alignment horizontal="justify" vertical="center" wrapText="1"/>
    </xf>
    <xf numFmtId="0" fontId="2" fillId="2" borderId="3" xfId="0" applyFont="1" applyFill="1" applyBorder="1" applyAlignment="1">
      <alignment horizontal="justify" vertical="center" wrapText="1"/>
    </xf>
    <xf numFmtId="0" fontId="8" fillId="2" borderId="3" xfId="0" applyNumberFormat="1" applyFont="1" applyFill="1" applyBorder="1" applyAlignment="1">
      <alignment horizontal="justify" vertical="center" wrapText="1"/>
    </xf>
    <xf numFmtId="0" fontId="8" fillId="2" borderId="8" xfId="0" applyFont="1" applyFill="1" applyBorder="1" applyAlignment="1">
      <alignment horizontal="center" vertical="center"/>
    </xf>
    <xf numFmtId="0" fontId="8" fillId="2" borderId="7" xfId="0" applyNumberFormat="1" applyFont="1" applyFill="1" applyBorder="1" applyAlignment="1">
      <alignment horizontal="justify" vertical="center" wrapText="1"/>
    </xf>
    <xf numFmtId="0" fontId="4" fillId="2" borderId="7" xfId="0" applyNumberFormat="1" applyFont="1" applyFill="1" applyBorder="1" applyAlignment="1">
      <alignment horizontal="justify" vertical="center" wrapText="1"/>
    </xf>
    <xf numFmtId="0" fontId="6" fillId="2" borderId="3" xfId="0" applyFont="1" applyFill="1" applyBorder="1" applyAlignment="1">
      <alignment vertical="center"/>
    </xf>
    <xf numFmtId="0" fontId="6" fillId="2" borderId="3" xfId="0" applyFont="1" applyFill="1" applyBorder="1" applyAlignment="1">
      <alignment horizontal="center" vertical="center"/>
    </xf>
    <xf numFmtId="164" fontId="2" fillId="2" borderId="7" xfId="1" applyFont="1" applyFill="1" applyBorder="1" applyAlignment="1">
      <alignment vertical="center"/>
    </xf>
    <xf numFmtId="164" fontId="2" fillId="2" borderId="6" xfId="1" applyFont="1" applyFill="1" applyBorder="1" applyAlignment="1">
      <alignment vertical="center"/>
    </xf>
    <xf numFmtId="164" fontId="2" fillId="2" borderId="9" xfId="1" applyFont="1" applyFill="1" applyBorder="1" applyAlignment="1">
      <alignment vertical="center"/>
    </xf>
    <xf numFmtId="0" fontId="2" fillId="2" borderId="3" xfId="0" applyFont="1" applyFill="1" applyBorder="1" applyAlignment="1">
      <alignment vertical="center"/>
    </xf>
    <xf numFmtId="0" fontId="6" fillId="2" borderId="8" xfId="0" applyFont="1" applyFill="1" applyBorder="1" applyAlignment="1">
      <alignment vertical="center"/>
    </xf>
    <xf numFmtId="0" fontId="6" fillId="2" borderId="8" xfId="0" applyFont="1" applyFill="1" applyBorder="1" applyAlignment="1">
      <alignment horizontal="center" vertical="center"/>
    </xf>
    <xf numFmtId="0" fontId="6" fillId="2" borderId="25" xfId="0" applyFont="1" applyFill="1" applyBorder="1" applyAlignment="1">
      <alignment horizontal="justify" vertical="center" wrapText="1"/>
    </xf>
    <xf numFmtId="0" fontId="2" fillId="2" borderId="7" xfId="0" applyFont="1" applyFill="1" applyBorder="1" applyAlignment="1">
      <alignment vertical="center"/>
    </xf>
    <xf numFmtId="0" fontId="6" fillId="2" borderId="21" xfId="0" applyFont="1" applyFill="1" applyBorder="1" applyAlignment="1">
      <alignment horizontal="center" vertical="center"/>
    </xf>
    <xf numFmtId="0" fontId="2" fillId="2" borderId="26" xfId="0" applyFont="1" applyFill="1" applyBorder="1" applyAlignment="1">
      <alignment vertical="center"/>
    </xf>
    <xf numFmtId="0" fontId="2" fillId="2" borderId="26" xfId="0" applyFont="1" applyFill="1" applyBorder="1" applyAlignment="1">
      <alignment horizontal="center" vertical="center"/>
    </xf>
    <xf numFmtId="164" fontId="2" fillId="2" borderId="23" xfId="1" applyFont="1" applyFill="1" applyBorder="1" applyAlignment="1">
      <alignment vertical="center"/>
    </xf>
    <xf numFmtId="164" fontId="2" fillId="2" borderId="24" xfId="1" applyFont="1" applyFill="1" applyBorder="1" applyAlignment="1">
      <alignment vertical="center"/>
    </xf>
    <xf numFmtId="164" fontId="2" fillId="2" borderId="28" xfId="1" applyFont="1" applyFill="1" applyBorder="1" applyAlignment="1">
      <alignment vertical="center"/>
    </xf>
    <xf numFmtId="0" fontId="2" fillId="2" borderId="17" xfId="0" applyFont="1" applyFill="1" applyBorder="1" applyAlignment="1">
      <alignment vertical="center"/>
    </xf>
    <xf numFmtId="0" fontId="2" fillId="2" borderId="18" xfId="0" applyFont="1" applyFill="1" applyBorder="1" applyAlignment="1">
      <alignment vertical="center"/>
    </xf>
    <xf numFmtId="0" fontId="2" fillId="2" borderId="18" xfId="0" applyFont="1" applyFill="1" applyBorder="1" applyAlignment="1">
      <alignment horizontal="center" vertical="center"/>
    </xf>
    <xf numFmtId="164" fontId="2" fillId="2" borderId="19" xfId="1" applyFont="1" applyFill="1" applyBorder="1" applyAlignment="1">
      <alignment vertical="center"/>
    </xf>
    <xf numFmtId="164" fontId="2" fillId="2" borderId="20" xfId="1" applyFont="1" applyFill="1" applyBorder="1" applyAlignment="1">
      <alignment vertical="center"/>
    </xf>
    <xf numFmtId="0" fontId="2" fillId="2" borderId="0" xfId="0" applyFont="1" applyFill="1" applyAlignment="1">
      <alignment horizontal="justify" vertical="center" wrapText="1"/>
    </xf>
    <xf numFmtId="164" fontId="2" fillId="2" borderId="0" xfId="1" applyFont="1" applyFill="1" applyAlignment="1">
      <alignment vertical="center"/>
    </xf>
    <xf numFmtId="0" fontId="2" fillId="2" borderId="29" xfId="0" applyFont="1" applyFill="1" applyBorder="1" applyAlignment="1">
      <alignment vertical="center"/>
    </xf>
    <xf numFmtId="0" fontId="2" fillId="2" borderId="30" xfId="0" applyFont="1" applyFill="1" applyBorder="1" applyAlignment="1">
      <alignment horizontal="justify" vertical="center" wrapText="1"/>
    </xf>
    <xf numFmtId="0" fontId="2" fillId="2" borderId="30" xfId="0" applyFont="1" applyFill="1" applyBorder="1" applyAlignment="1">
      <alignment vertical="center"/>
    </xf>
    <xf numFmtId="164" fontId="2" fillId="2" borderId="30" xfId="1" applyFont="1" applyFill="1" applyBorder="1" applyAlignment="1">
      <alignment vertical="center"/>
    </xf>
    <xf numFmtId="164" fontId="2" fillId="2" borderId="31" xfId="1" applyFont="1" applyFill="1" applyBorder="1" applyAlignment="1">
      <alignment vertical="center"/>
    </xf>
    <xf numFmtId="0" fontId="8" fillId="2" borderId="0" xfId="3" applyFill="1"/>
    <xf numFmtId="0" fontId="3" fillId="2" borderId="0" xfId="3" applyFont="1" applyFill="1"/>
    <xf numFmtId="0" fontId="8" fillId="2" borderId="4" xfId="3" applyFill="1" applyBorder="1"/>
    <xf numFmtId="0" fontId="9" fillId="2" borderId="14" xfId="3" applyFont="1" applyFill="1" applyBorder="1" applyAlignment="1">
      <alignment horizontal="center"/>
    </xf>
    <xf numFmtId="0" fontId="8" fillId="2" borderId="0" xfId="3" applyFill="1" applyBorder="1"/>
    <xf numFmtId="0" fontId="8" fillId="2" borderId="3" xfId="3" applyFill="1" applyBorder="1"/>
    <xf numFmtId="0" fontId="8" fillId="2" borderId="0" xfId="3" applyFill="1" applyBorder="1" applyAlignment="1">
      <alignment horizontal="centerContinuous"/>
    </xf>
    <xf numFmtId="0" fontId="8" fillId="2" borderId="6" xfId="3" applyFill="1" applyBorder="1" applyAlignment="1">
      <alignment horizontal="centerContinuous"/>
    </xf>
    <xf numFmtId="0" fontId="10" fillId="2" borderId="4" xfId="3" applyFont="1" applyFill="1" applyBorder="1" applyAlignment="1">
      <alignment horizontal="center" vertical="center"/>
    </xf>
    <xf numFmtId="0" fontId="10" fillId="2" borderId="25" xfId="3" applyFont="1" applyFill="1" applyBorder="1" applyAlignment="1">
      <alignment vertical="center"/>
    </xf>
    <xf numFmtId="0" fontId="10" fillId="2" borderId="0" xfId="3" applyFont="1" applyFill="1" applyBorder="1" applyAlignment="1">
      <alignment vertical="center"/>
    </xf>
    <xf numFmtId="1" fontId="10" fillId="2" borderId="3" xfId="3" applyNumberFormat="1" applyFont="1" applyFill="1" applyBorder="1" applyAlignment="1">
      <alignment horizontal="center" vertical="center"/>
    </xf>
    <xf numFmtId="165" fontId="10" fillId="2" borderId="6" xfId="3" applyNumberFormat="1" applyFont="1" applyFill="1" applyBorder="1" applyAlignment="1">
      <alignment horizontal="right" vertical="center"/>
    </xf>
    <xf numFmtId="0" fontId="10" fillId="2" borderId="0" xfId="3" applyFont="1" applyFill="1" applyAlignment="1">
      <alignment vertical="center"/>
    </xf>
    <xf numFmtId="0" fontId="11" fillId="2" borderId="25" xfId="3" applyFont="1" applyFill="1" applyBorder="1" applyAlignment="1">
      <alignment vertical="center"/>
    </xf>
    <xf numFmtId="0" fontId="10" fillId="2" borderId="0" xfId="3" applyFont="1" applyFill="1" applyBorder="1" applyAlignment="1">
      <alignment horizontal="right" vertical="center"/>
    </xf>
    <xf numFmtId="3" fontId="10" fillId="2" borderId="0" xfId="3" applyNumberFormat="1" applyFont="1" applyFill="1" applyBorder="1" applyAlignment="1">
      <alignment horizontal="center" vertical="center"/>
    </xf>
    <xf numFmtId="3" fontId="10" fillId="2" borderId="0" xfId="3" applyNumberFormat="1" applyFont="1" applyFill="1" applyBorder="1" applyAlignment="1">
      <alignment horizontal="right" vertical="center"/>
    </xf>
    <xf numFmtId="166" fontId="10" fillId="2" borderId="0" xfId="3" applyNumberFormat="1" applyFont="1" applyFill="1" applyBorder="1" applyAlignment="1">
      <alignment horizontal="right" vertical="center"/>
    </xf>
    <xf numFmtId="0" fontId="10" fillId="2" borderId="4" xfId="3" applyFont="1" applyFill="1" applyBorder="1" applyAlignment="1">
      <alignment vertical="center"/>
    </xf>
    <xf numFmtId="3" fontId="10" fillId="2" borderId="3" xfId="3" applyNumberFormat="1" applyFont="1" applyFill="1" applyBorder="1" applyAlignment="1">
      <alignment horizontal="center" vertical="center"/>
    </xf>
    <xf numFmtId="3" fontId="10" fillId="2" borderId="6" xfId="3" applyNumberFormat="1" applyFont="1" applyFill="1" applyBorder="1" applyAlignment="1">
      <alignment horizontal="right" vertical="center"/>
    </xf>
    <xf numFmtId="0" fontId="10" fillId="2" borderId="32" xfId="3" applyFont="1" applyFill="1" applyBorder="1" applyAlignment="1">
      <alignment vertical="center"/>
    </xf>
    <xf numFmtId="0" fontId="10" fillId="2" borderId="33" xfId="3" applyFont="1" applyFill="1" applyBorder="1" applyAlignment="1">
      <alignment vertical="center"/>
    </xf>
    <xf numFmtId="3" fontId="10" fillId="2" borderId="27" xfId="3" applyNumberFormat="1" applyFont="1" applyFill="1" applyBorder="1" applyAlignment="1">
      <alignment horizontal="right" vertical="center"/>
    </xf>
    <xf numFmtId="3" fontId="10" fillId="2" borderId="18" xfId="3" applyNumberFormat="1" applyFont="1" applyFill="1" applyBorder="1" applyAlignment="1">
      <alignment horizontal="center" vertical="center"/>
    </xf>
    <xf numFmtId="166" fontId="10" fillId="2" borderId="27" xfId="3" applyNumberFormat="1" applyFont="1" applyFill="1" applyBorder="1" applyAlignment="1">
      <alignment horizontal="right" vertical="center"/>
    </xf>
    <xf numFmtId="3" fontId="10" fillId="2" borderId="34" xfId="3" applyNumberFormat="1" applyFont="1" applyFill="1" applyBorder="1" applyAlignment="1">
      <alignment horizontal="right" vertical="center"/>
    </xf>
    <xf numFmtId="3" fontId="11" fillId="2" borderId="0" xfId="3" applyNumberFormat="1" applyFont="1" applyFill="1" applyBorder="1" applyAlignment="1">
      <alignment horizontal="right" vertical="center"/>
    </xf>
    <xf numFmtId="3" fontId="11" fillId="2" borderId="13" xfId="3" applyNumberFormat="1" applyFont="1" applyFill="1" applyBorder="1" applyAlignment="1">
      <alignment horizontal="center" vertical="center"/>
    </xf>
    <xf numFmtId="3" fontId="10" fillId="2" borderId="8" xfId="3" applyNumberFormat="1" applyFont="1" applyFill="1" applyBorder="1" applyAlignment="1">
      <alignment horizontal="center" vertical="center"/>
    </xf>
    <xf numFmtId="3" fontId="11" fillId="2" borderId="10" xfId="3" applyNumberFormat="1" applyFont="1" applyFill="1" applyBorder="1" applyAlignment="1">
      <alignment horizontal="center" vertical="center"/>
    </xf>
    <xf numFmtId="0" fontId="11" fillId="2" borderId="27" xfId="3" applyFont="1" applyFill="1" applyBorder="1" applyAlignment="1">
      <alignment vertical="center"/>
    </xf>
    <xf numFmtId="3" fontId="11" fillId="2" borderId="27" xfId="3" applyNumberFormat="1" applyFont="1" applyFill="1" applyBorder="1" applyAlignment="1">
      <alignment horizontal="right" vertical="center"/>
    </xf>
    <xf numFmtId="3" fontId="11" fillId="2" borderId="27" xfId="3" applyNumberFormat="1" applyFont="1" applyFill="1" applyBorder="1" applyAlignment="1">
      <alignment horizontal="center" vertical="center"/>
    </xf>
    <xf numFmtId="0" fontId="8" fillId="2" borderId="0" xfId="3" applyFill="1" applyAlignment="1">
      <alignment horizontal="center"/>
    </xf>
    <xf numFmtId="0" fontId="9" fillId="2" borderId="0" xfId="3" applyFont="1" applyFill="1"/>
    <xf numFmtId="0" fontId="9" fillId="2" borderId="0" xfId="3" applyFont="1" applyFill="1" applyAlignment="1"/>
    <xf numFmtId="0" fontId="8" fillId="2" borderId="3" xfId="3" applyFill="1" applyBorder="1" applyAlignment="1"/>
    <xf numFmtId="0" fontId="8" fillId="2" borderId="0" xfId="3" applyFill="1" applyAlignment="1"/>
    <xf numFmtId="0" fontId="9" fillId="2" borderId="0" xfId="3" applyFont="1" applyFill="1" applyAlignment="1">
      <alignment horizontal="left"/>
    </xf>
    <xf numFmtId="0" fontId="8" fillId="2" borderId="29" xfId="3" applyFill="1" applyBorder="1" applyAlignment="1">
      <alignment horizontal="center"/>
    </xf>
    <xf numFmtId="0" fontId="9" fillId="2" borderId="30" xfId="3" applyFont="1" applyFill="1" applyBorder="1"/>
    <xf numFmtId="0" fontId="8" fillId="2" borderId="30" xfId="3" applyFill="1" applyBorder="1" applyAlignment="1">
      <alignment horizontal="center"/>
    </xf>
    <xf numFmtId="0" fontId="8" fillId="2" borderId="30" xfId="3" applyFill="1" applyBorder="1"/>
    <xf numFmtId="0" fontId="8" fillId="2" borderId="31" xfId="3" applyFill="1" applyBorder="1"/>
    <xf numFmtId="0" fontId="1" fillId="2" borderId="3" xfId="0" applyFont="1" applyFill="1" applyBorder="1" applyAlignment="1">
      <alignment horizontal="center" vertical="center"/>
    </xf>
    <xf numFmtId="0" fontId="1" fillId="2" borderId="3" xfId="0" applyFont="1" applyFill="1" applyBorder="1" applyAlignment="1">
      <alignment vertical="center"/>
    </xf>
    <xf numFmtId="0" fontId="1" fillId="2" borderId="7" xfId="0" applyFont="1" applyFill="1" applyBorder="1" applyAlignment="1">
      <alignment vertical="center"/>
    </xf>
    <xf numFmtId="0" fontId="1" fillId="2" borderId="0" xfId="0" applyFont="1" applyFill="1" applyAlignment="1">
      <alignment vertical="center"/>
    </xf>
    <xf numFmtId="0" fontId="1" fillId="2" borderId="7" xfId="0" applyFont="1" applyFill="1" applyBorder="1" applyAlignment="1">
      <alignment horizontal="center" vertical="center"/>
    </xf>
    <xf numFmtId="0" fontId="1" fillId="2" borderId="3" xfId="0" applyFont="1" applyFill="1" applyBorder="1" applyAlignment="1">
      <alignment horizontal="justify" vertical="top" wrapText="1"/>
    </xf>
    <xf numFmtId="0" fontId="3" fillId="2" borderId="4" xfId="0" applyFont="1" applyFill="1" applyBorder="1" applyAlignment="1">
      <alignment horizontal="center" vertical="top" wrapText="1"/>
    </xf>
    <xf numFmtId="0" fontId="3" fillId="2" borderId="3" xfId="0" applyFont="1" applyFill="1" applyBorder="1" applyAlignment="1">
      <alignment horizontal="justify" vertical="top" wrapText="1"/>
    </xf>
    <xf numFmtId="164" fontId="3" fillId="2" borderId="3" xfId="1" applyFont="1" applyFill="1" applyBorder="1" applyAlignment="1">
      <alignment horizontal="right" vertical="top" wrapText="1"/>
    </xf>
    <xf numFmtId="164" fontId="3" fillId="2" borderId="6" xfId="1" applyFont="1" applyFill="1" applyBorder="1" applyAlignment="1">
      <alignment horizontal="right" vertical="top" wrapText="1"/>
    </xf>
    <xf numFmtId="0" fontId="1" fillId="2" borderId="0" xfId="0" applyFont="1" applyFill="1" applyAlignment="1">
      <alignment vertical="top" wrapText="1"/>
    </xf>
    <xf numFmtId="0" fontId="1" fillId="2" borderId="4" xfId="0" applyFont="1" applyFill="1" applyBorder="1" applyAlignment="1">
      <alignment horizontal="center" vertical="top" wrapText="1"/>
    </xf>
    <xf numFmtId="0" fontId="4" fillId="2" borderId="3" xfId="0" applyFont="1" applyFill="1" applyBorder="1" applyAlignment="1">
      <alignment horizontal="justify" vertical="top" wrapText="1"/>
    </xf>
    <xf numFmtId="0" fontId="1" fillId="2" borderId="8" xfId="0" applyFont="1" applyFill="1" applyBorder="1" applyAlignment="1">
      <alignment horizontal="center" vertical="top" wrapText="1"/>
    </xf>
    <xf numFmtId="164" fontId="21" fillId="2" borderId="6" xfId="1" applyFont="1" applyFill="1" applyBorder="1" applyAlignment="1">
      <alignment horizontal="right" vertical="top" wrapText="1"/>
    </xf>
    <xf numFmtId="0" fontId="1" fillId="0" borderId="3" xfId="4" applyFont="1" applyFill="1" applyBorder="1" applyAlignment="1">
      <alignment vertical="center" wrapText="1"/>
    </xf>
    <xf numFmtId="0" fontId="1" fillId="2" borderId="8" xfId="0" applyFont="1" applyFill="1" applyBorder="1" applyAlignment="1">
      <alignment horizontal="center"/>
    </xf>
    <xf numFmtId="0" fontId="1" fillId="2" borderId="8" xfId="0" applyFont="1" applyFill="1" applyBorder="1" applyAlignment="1">
      <alignment horizontal="center" vertical="center"/>
    </xf>
    <xf numFmtId="0" fontId="1" fillId="2" borderId="3" xfId="0" applyFont="1" applyFill="1" applyBorder="1" applyAlignment="1">
      <alignment wrapText="1"/>
    </xf>
    <xf numFmtId="0" fontId="1" fillId="2" borderId="0" xfId="0" applyFont="1" applyFill="1" applyBorder="1" applyAlignment="1">
      <alignment horizontal="justify" vertical="top" wrapText="1"/>
    </xf>
    <xf numFmtId="0" fontId="1" fillId="2" borderId="3" xfId="0" applyFont="1" applyFill="1" applyBorder="1" applyAlignment="1">
      <alignment vertical="top"/>
    </xf>
    <xf numFmtId="164" fontId="1" fillId="2" borderId="9" xfId="1" applyFont="1" applyFill="1" applyBorder="1" applyAlignment="1">
      <alignment horizontal="right" vertical="top" wrapText="1"/>
    </xf>
    <xf numFmtId="0" fontId="1" fillId="2" borderId="3" xfId="0" applyFont="1" applyFill="1" applyBorder="1" applyAlignment="1">
      <alignment vertical="top" wrapText="1"/>
    </xf>
    <xf numFmtId="168" fontId="19" fillId="2" borderId="3" xfId="0" applyNumberFormat="1" applyFont="1" applyFill="1" applyBorder="1" applyAlignment="1">
      <alignment horizontal="left" vertical="top" wrapText="1"/>
    </xf>
    <xf numFmtId="0" fontId="9" fillId="2" borderId="7" xfId="0" applyFont="1" applyFill="1" applyBorder="1" applyAlignment="1">
      <alignment horizontal="justify" vertical="top" wrapText="1"/>
    </xf>
    <xf numFmtId="3" fontId="0" fillId="2" borderId="7" xfId="0" applyNumberFormat="1" applyFill="1" applyBorder="1" applyAlignment="1">
      <alignment horizontal="center" vertical="top" wrapText="1"/>
    </xf>
    <xf numFmtId="3" fontId="0" fillId="2" borderId="0" xfId="0" applyNumberFormat="1" applyFill="1" applyBorder="1" applyAlignment="1">
      <alignment horizontal="center" vertical="top" wrapText="1"/>
    </xf>
    <xf numFmtId="164" fontId="3" fillId="2" borderId="3" xfId="1" applyFont="1" applyFill="1" applyBorder="1" applyAlignment="1">
      <alignment horizontal="center" vertical="top" wrapText="1"/>
    </xf>
    <xf numFmtId="164" fontId="3" fillId="2" borderId="6" xfId="1" applyFont="1" applyFill="1" applyBorder="1" applyAlignment="1">
      <alignment horizontal="center" vertical="top" wrapText="1"/>
    </xf>
    <xf numFmtId="0" fontId="3" fillId="0" borderId="8" xfId="0" applyFont="1" applyBorder="1" applyAlignment="1">
      <alignment horizontal="center" vertical="center"/>
    </xf>
    <xf numFmtId="0" fontId="3" fillId="0" borderId="3" xfId="0" applyFont="1" applyBorder="1" applyAlignment="1">
      <alignment horizontal="left" vertical="center"/>
    </xf>
    <xf numFmtId="0" fontId="1" fillId="0" borderId="3" xfId="0" applyFont="1" applyBorder="1" applyAlignment="1">
      <alignment horizontal="center" vertical="center"/>
    </xf>
    <xf numFmtId="167" fontId="3" fillId="0" borderId="3" xfId="1" applyNumberFormat="1" applyFont="1" applyBorder="1" applyAlignment="1">
      <alignment horizontal="center" vertical="center"/>
    </xf>
    <xf numFmtId="167" fontId="3" fillId="0" borderId="6" xfId="1" applyNumberFormat="1" applyFont="1" applyBorder="1" applyAlignment="1">
      <alignment horizontal="center" vertical="center"/>
    </xf>
    <xf numFmtId="0" fontId="1" fillId="0" borderId="3" xfId="0" applyFont="1" applyBorder="1" applyAlignment="1">
      <alignment horizontal="left" vertical="center"/>
    </xf>
    <xf numFmtId="0" fontId="1" fillId="0" borderId="8" xfId="0" applyFont="1" applyBorder="1" applyAlignment="1">
      <alignment horizontal="center" vertical="center"/>
    </xf>
    <xf numFmtId="164" fontId="1" fillId="0" borderId="8" xfId="1"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167" fontId="3" fillId="0" borderId="11" xfId="1" applyNumberFormat="1" applyFont="1" applyBorder="1" applyAlignment="1">
      <alignment horizontal="center" vertical="center"/>
    </xf>
    <xf numFmtId="167" fontId="3" fillId="0" borderId="12" xfId="1" applyNumberFormat="1" applyFont="1" applyBorder="1" applyAlignment="1">
      <alignment horizontal="center" vertical="center"/>
    </xf>
    <xf numFmtId="0" fontId="1" fillId="0" borderId="13" xfId="0" applyFont="1" applyBorder="1" applyAlignment="1">
      <alignment horizontal="center" vertical="center"/>
    </xf>
    <xf numFmtId="0" fontId="1" fillId="0" borderId="5" xfId="0" applyFont="1" applyBorder="1" applyAlignment="1">
      <alignment horizontal="left" vertical="center"/>
    </xf>
    <xf numFmtId="167" fontId="3" fillId="0" borderId="5" xfId="1" applyNumberFormat="1" applyFont="1" applyBorder="1" applyAlignment="1">
      <alignment horizontal="center" vertical="center"/>
    </xf>
    <xf numFmtId="167" fontId="3" fillId="0" borderId="16" xfId="1" applyNumberFormat="1" applyFont="1" applyBorder="1" applyAlignment="1">
      <alignment horizontal="center" vertical="center"/>
    </xf>
    <xf numFmtId="0" fontId="1" fillId="0" borderId="3" xfId="0" applyFont="1" applyBorder="1" applyAlignment="1">
      <alignment horizontal="left" vertical="top" wrapText="1"/>
    </xf>
    <xf numFmtId="0" fontId="1" fillId="0" borderId="8" xfId="0" applyFont="1" applyBorder="1" applyAlignment="1">
      <alignment horizontal="center" vertical="top"/>
    </xf>
    <xf numFmtId="167" fontId="3" fillId="0" borderId="3" xfId="1" applyNumberFormat="1" applyFont="1" applyBorder="1" applyAlignment="1">
      <alignment horizontal="center" vertical="top"/>
    </xf>
    <xf numFmtId="167" fontId="3" fillId="0" borderId="6" xfId="1" applyNumberFormat="1" applyFont="1" applyBorder="1" applyAlignment="1">
      <alignment horizontal="center" vertical="top"/>
    </xf>
    <xf numFmtId="164" fontId="1" fillId="0" borderId="8" xfId="1" applyFont="1" applyBorder="1" applyAlignment="1">
      <alignment horizontal="center" vertical="top"/>
    </xf>
    <xf numFmtId="0" fontId="8" fillId="2" borderId="4" xfId="0" applyFont="1" applyFill="1" applyBorder="1" applyAlignment="1">
      <alignment horizontal="center" vertical="top"/>
    </xf>
    <xf numFmtId="0" fontId="2" fillId="2" borderId="3" xfId="0" applyFont="1" applyFill="1" applyBorder="1" applyAlignment="1">
      <alignment horizontal="justify" vertical="top" wrapText="1"/>
    </xf>
    <xf numFmtId="0" fontId="1" fillId="2" borderId="7" xfId="0" applyFont="1" applyFill="1" applyBorder="1" applyAlignment="1">
      <alignment horizontal="center" vertical="top"/>
    </xf>
    <xf numFmtId="0" fontId="1" fillId="2" borderId="3" xfId="0" applyFont="1" applyFill="1" applyBorder="1" applyAlignment="1">
      <alignment horizontal="left" vertical="top" wrapText="1"/>
    </xf>
    <xf numFmtId="164" fontId="7" fillId="2" borderId="0" xfId="1" applyFont="1" applyFill="1" applyBorder="1" applyAlignment="1">
      <alignment horizontal="right" vertical="center"/>
    </xf>
    <xf numFmtId="164" fontId="7" fillId="2" borderId="6" xfId="1" applyFont="1" applyFill="1" applyBorder="1" applyAlignment="1">
      <alignment horizontal="right" vertical="center"/>
    </xf>
    <xf numFmtId="0" fontId="1" fillId="2" borderId="4" xfId="0" applyFont="1" applyFill="1" applyBorder="1" applyAlignment="1">
      <alignment horizontal="center" vertical="center"/>
    </xf>
    <xf numFmtId="0" fontId="1" fillId="2" borderId="5" xfId="0" applyFont="1" applyFill="1" applyBorder="1" applyAlignment="1">
      <alignment horizontal="left" vertical="center"/>
    </xf>
    <xf numFmtId="0" fontId="3" fillId="2" borderId="4" xfId="0" applyFont="1" applyFill="1" applyBorder="1" applyAlignment="1">
      <alignment horizontal="center"/>
    </xf>
    <xf numFmtId="0" fontId="4" fillId="2" borderId="3" xfId="0" applyFont="1" applyFill="1" applyBorder="1" applyAlignment="1">
      <alignment horizontal="left"/>
    </xf>
    <xf numFmtId="0" fontId="1" fillId="2" borderId="7" xfId="0" applyFont="1" applyFill="1" applyBorder="1" applyAlignment="1">
      <alignment horizontal="center"/>
    </xf>
    <xf numFmtId="0" fontId="1" fillId="2" borderId="4" xfId="0" applyFont="1" applyFill="1" applyBorder="1" applyAlignment="1">
      <alignment horizontal="center"/>
    </xf>
    <xf numFmtId="0" fontId="1" fillId="2" borderId="3" xfId="0" applyFont="1" applyFill="1" applyBorder="1" applyAlignment="1">
      <alignment horizontal="justify"/>
    </xf>
    <xf numFmtId="0" fontId="1" fillId="2" borderId="3" xfId="0" applyFont="1" applyFill="1" applyBorder="1"/>
    <xf numFmtId="0" fontId="1" fillId="2" borderId="4" xfId="0" applyFont="1" applyFill="1" applyBorder="1" applyAlignment="1">
      <alignment horizontal="center" vertical="top"/>
    </xf>
    <xf numFmtId="164" fontId="3" fillId="2" borderId="3" xfId="1" applyFont="1" applyFill="1" applyBorder="1" applyAlignment="1">
      <alignment horizontal="center"/>
    </xf>
    <xf numFmtId="40" fontId="3" fillId="0" borderId="3" xfId="2" applyNumberFormat="1" applyFont="1" applyFill="1" applyBorder="1" applyAlignment="1">
      <alignment horizontal="right" wrapText="1"/>
    </xf>
    <xf numFmtId="3" fontId="1" fillId="2" borderId="0" xfId="0" applyNumberFormat="1" applyFont="1" applyFill="1" applyBorder="1" applyAlignment="1">
      <alignment horizontal="center"/>
    </xf>
    <xf numFmtId="3" fontId="1" fillId="2" borderId="3" xfId="0" applyNumberFormat="1" applyFont="1" applyFill="1" applyBorder="1" applyAlignment="1">
      <alignment horizontal="center"/>
    </xf>
    <xf numFmtId="164" fontId="3" fillId="2" borderId="6" xfId="1" applyFont="1" applyFill="1" applyBorder="1" applyAlignment="1">
      <alignment horizontal="center"/>
    </xf>
    <xf numFmtId="0" fontId="1" fillId="2" borderId="0" xfId="0" applyFont="1" applyFill="1" applyBorder="1" applyAlignment="1">
      <alignment horizontal="center"/>
    </xf>
    <xf numFmtId="0" fontId="1" fillId="2" borderId="3" xfId="0" applyFont="1" applyFill="1" applyBorder="1" applyAlignment="1">
      <alignment horizontal="center"/>
    </xf>
    <xf numFmtId="0" fontId="1" fillId="2" borderId="0" xfId="0" applyFont="1" applyFill="1" applyBorder="1"/>
    <xf numFmtId="2" fontId="1" fillId="2" borderId="8" xfId="0" applyNumberFormat="1" applyFont="1" applyFill="1" applyBorder="1" applyAlignment="1">
      <alignment horizontal="center" vertical="top"/>
    </xf>
    <xf numFmtId="164" fontId="3" fillId="2" borderId="9" xfId="1" applyFont="1" applyFill="1" applyBorder="1"/>
    <xf numFmtId="0" fontId="4" fillId="2" borderId="3" xfId="0" applyFont="1" applyFill="1" applyBorder="1" applyAlignment="1">
      <alignment horizontal="left" vertical="center" wrapText="1"/>
    </xf>
    <xf numFmtId="169" fontId="1" fillId="2" borderId="3" xfId="1" applyNumberFormat="1" applyFont="1" applyFill="1" applyBorder="1" applyAlignment="1">
      <alignment horizontal="right" wrapText="1"/>
    </xf>
    <xf numFmtId="0" fontId="1" fillId="2" borderId="3" xfId="0" applyFont="1" applyFill="1" applyBorder="1" applyAlignment="1">
      <alignment horizontal="center" wrapText="1"/>
    </xf>
    <xf numFmtId="169" fontId="1" fillId="2" borderId="3" xfId="1" applyNumberFormat="1" applyFont="1" applyFill="1" applyBorder="1" applyAlignment="1">
      <alignment horizontal="center" wrapText="1"/>
    </xf>
    <xf numFmtId="169" fontId="1" fillId="2" borderId="11" xfId="1" applyNumberFormat="1" applyFont="1" applyFill="1" applyBorder="1" applyAlignment="1">
      <alignment horizontal="right" wrapText="1"/>
    </xf>
    <xf numFmtId="0" fontId="1" fillId="2" borderId="11" xfId="0" applyFont="1" applyFill="1" applyBorder="1" applyAlignment="1">
      <alignment horizontal="center" wrapText="1"/>
    </xf>
    <xf numFmtId="0" fontId="1" fillId="0" borderId="3" xfId="0" applyFont="1" applyBorder="1" applyAlignment="1">
      <alignment horizontal="center"/>
    </xf>
    <xf numFmtId="0" fontId="1" fillId="0" borderId="11" xfId="0" applyFont="1" applyBorder="1" applyAlignment="1">
      <alignment horizontal="center"/>
    </xf>
    <xf numFmtId="0" fontId="1" fillId="0" borderId="5" xfId="0" applyFont="1" applyBorder="1" applyAlignment="1">
      <alignment horizontal="center"/>
    </xf>
    <xf numFmtId="0" fontId="1" fillId="0" borderId="3" xfId="0" applyFont="1" applyFill="1" applyBorder="1" applyAlignment="1">
      <alignment horizontal="center"/>
    </xf>
    <xf numFmtId="169" fontId="6" fillId="2" borderId="3" xfId="1" applyNumberFormat="1" applyFont="1" applyFill="1" applyBorder="1" applyAlignment="1">
      <alignment horizontal="right" wrapText="1"/>
    </xf>
    <xf numFmtId="0" fontId="6" fillId="2" borderId="3" xfId="0" applyFont="1" applyFill="1" applyBorder="1" applyAlignment="1">
      <alignment horizontal="center" wrapText="1"/>
    </xf>
    <xf numFmtId="169" fontId="1" fillId="2" borderId="26" xfId="1" applyNumberFormat="1" applyFont="1" applyFill="1" applyBorder="1" applyAlignment="1">
      <alignment horizontal="right" wrapText="1"/>
    </xf>
    <xf numFmtId="0" fontId="1" fillId="2" borderId="26" xfId="0" applyFont="1" applyFill="1" applyBorder="1" applyAlignment="1">
      <alignment horizontal="center" wrapText="1"/>
    </xf>
    <xf numFmtId="169" fontId="1" fillId="2" borderId="18" xfId="1" applyNumberFormat="1" applyFont="1" applyFill="1" applyBorder="1" applyAlignment="1">
      <alignment horizontal="right" wrapText="1"/>
    </xf>
    <xf numFmtId="0" fontId="1" fillId="2" borderId="18" xfId="0" applyFont="1" applyFill="1" applyBorder="1" applyAlignment="1">
      <alignment horizontal="center" wrapText="1"/>
    </xf>
    <xf numFmtId="169" fontId="1" fillId="2" borderId="0" xfId="1" applyNumberFormat="1" applyFont="1" applyFill="1" applyAlignment="1">
      <alignment horizontal="right" wrapText="1"/>
    </xf>
    <xf numFmtId="0" fontId="1" fillId="2" borderId="0" xfId="0" applyFont="1" applyFill="1" applyAlignment="1">
      <alignment wrapText="1"/>
    </xf>
    <xf numFmtId="0" fontId="1" fillId="0" borderId="3" xfId="0" applyNumberFormat="1" applyFont="1" applyBorder="1" applyAlignment="1">
      <alignment horizontal="center" vertical="center"/>
    </xf>
    <xf numFmtId="0" fontId="1" fillId="2" borderId="3" xfId="1" applyNumberFormat="1" applyFont="1" applyFill="1" applyBorder="1" applyAlignment="1">
      <alignment horizontal="center" wrapText="1"/>
    </xf>
    <xf numFmtId="164" fontId="3" fillId="2" borderId="3" xfId="1" applyFont="1" applyFill="1" applyBorder="1" applyAlignment="1">
      <alignment horizontal="right" wrapText="1"/>
    </xf>
    <xf numFmtId="0" fontId="3" fillId="2" borderId="8" xfId="0" applyFont="1" applyFill="1" applyBorder="1" applyAlignment="1">
      <alignment horizontal="center" vertical="top" wrapText="1"/>
    </xf>
    <xf numFmtId="164" fontId="3" fillId="2" borderId="6" xfId="1" applyFont="1" applyFill="1" applyBorder="1" applyAlignment="1">
      <alignment horizontal="right" wrapText="1"/>
    </xf>
    <xf numFmtId="164" fontId="3" fillId="2" borderId="3" xfId="1" applyFont="1" applyFill="1" applyBorder="1" applyAlignment="1">
      <alignment horizontal="left" wrapText="1"/>
    </xf>
    <xf numFmtId="167" fontId="3" fillId="0" borderId="3" xfId="1" applyNumberFormat="1" applyFont="1" applyBorder="1" applyAlignment="1">
      <alignment horizontal="center"/>
    </xf>
    <xf numFmtId="167" fontId="3" fillId="0" borderId="6" xfId="1" applyNumberFormat="1" applyFont="1" applyBorder="1" applyAlignment="1">
      <alignment horizontal="center"/>
    </xf>
    <xf numFmtId="0" fontId="4" fillId="2" borderId="3" xfId="0" applyFont="1" applyFill="1" applyBorder="1" applyAlignment="1">
      <alignment horizontal="center" vertical="top" wrapText="1"/>
    </xf>
    <xf numFmtId="0" fontId="4" fillId="2" borderId="3" xfId="0" applyFont="1" applyFill="1" applyBorder="1" applyAlignment="1">
      <alignment horizontal="left" vertical="top" wrapText="1"/>
    </xf>
    <xf numFmtId="0" fontId="1" fillId="2" borderId="3" xfId="0" applyFont="1" applyFill="1" applyBorder="1" applyAlignment="1"/>
    <xf numFmtId="169" fontId="1" fillId="0" borderId="3" xfId="1" applyNumberFormat="1" applyFont="1" applyFill="1" applyBorder="1" applyAlignment="1">
      <alignment horizontal="center" wrapText="1"/>
    </xf>
    <xf numFmtId="169" fontId="8" fillId="2" borderId="11" xfId="1" applyNumberFormat="1" applyFont="1" applyFill="1" applyBorder="1" applyAlignment="1">
      <alignment horizontal="center" wrapText="1"/>
    </xf>
    <xf numFmtId="0" fontId="8" fillId="2" borderId="11" xfId="0" applyFont="1" applyFill="1" applyBorder="1" applyAlignment="1">
      <alignment horizontal="center" wrapText="1"/>
    </xf>
    <xf numFmtId="169" fontId="1" fillId="2" borderId="3" xfId="1" applyNumberFormat="1" applyFont="1" applyFill="1" applyBorder="1" applyAlignment="1">
      <alignment horizontal="left" wrapText="1"/>
    </xf>
    <xf numFmtId="169" fontId="6" fillId="2" borderId="3" xfId="1" applyNumberFormat="1" applyFont="1" applyFill="1" applyBorder="1" applyAlignment="1">
      <alignment horizontal="center" wrapText="1"/>
    </xf>
    <xf numFmtId="169" fontId="1" fillId="2" borderId="26" xfId="1" applyNumberFormat="1" applyFont="1" applyFill="1" applyBorder="1" applyAlignment="1">
      <alignment horizontal="center" wrapText="1"/>
    </xf>
    <xf numFmtId="169" fontId="1" fillId="2" borderId="0" xfId="1" applyNumberFormat="1" applyFont="1" applyFill="1" applyAlignment="1">
      <alignment horizontal="center" wrapText="1"/>
    </xf>
    <xf numFmtId="164" fontId="3" fillId="0" borderId="3" xfId="1" applyFont="1" applyFill="1" applyBorder="1" applyAlignment="1">
      <alignment horizontal="right" wrapText="1"/>
    </xf>
    <xf numFmtId="164" fontId="3" fillId="2" borderId="9" xfId="1" applyFont="1" applyFill="1" applyBorder="1" applyAlignment="1">
      <alignment vertical="center" wrapText="1"/>
    </xf>
    <xf numFmtId="0" fontId="3" fillId="2" borderId="4" xfId="0" applyFont="1" applyFill="1" applyBorder="1" applyAlignment="1">
      <alignment horizontal="center" vertical="center"/>
    </xf>
    <xf numFmtId="164" fontId="1" fillId="2" borderId="20" xfId="1" applyFont="1" applyFill="1" applyBorder="1" applyAlignment="1">
      <alignment vertical="center" wrapText="1"/>
    </xf>
    <xf numFmtId="0" fontId="4" fillId="2" borderId="0" xfId="0" applyFont="1" applyFill="1" applyBorder="1" applyAlignment="1">
      <alignment vertical="top"/>
    </xf>
    <xf numFmtId="0" fontId="4" fillId="2" borderId="3" xfId="0" applyFont="1" applyFill="1" applyBorder="1" applyAlignment="1">
      <alignment vertical="top" wrapText="1"/>
    </xf>
    <xf numFmtId="0" fontId="17" fillId="2" borderId="0" xfId="0" applyFont="1" applyFill="1" applyBorder="1" applyAlignment="1">
      <alignment vertical="top"/>
    </xf>
    <xf numFmtId="0" fontId="18" fillId="2" borderId="0" xfId="0" applyFont="1" applyFill="1" applyBorder="1" applyAlignment="1">
      <alignment vertical="top"/>
    </xf>
    <xf numFmtId="0" fontId="1" fillId="2" borderId="0" xfId="0" applyFont="1" applyFill="1" applyBorder="1" applyAlignment="1">
      <alignment vertical="top"/>
    </xf>
    <xf numFmtId="0" fontId="4" fillId="2" borderId="3" xfId="0" applyFont="1" applyFill="1" applyBorder="1" applyAlignment="1">
      <alignment vertical="top"/>
    </xf>
    <xf numFmtId="0" fontId="1" fillId="2" borderId="25" xfId="0" applyFont="1" applyFill="1" applyBorder="1" applyAlignment="1">
      <alignment vertical="top"/>
    </xf>
    <xf numFmtId="0" fontId="18" fillId="2" borderId="0" xfId="0" applyFont="1" applyFill="1" applyBorder="1" applyAlignment="1">
      <alignment horizontal="left" vertical="top" wrapText="1"/>
    </xf>
    <xf numFmtId="0" fontId="1" fillId="2" borderId="38" xfId="0" applyFont="1" applyFill="1" applyBorder="1" applyAlignment="1">
      <alignment vertical="top" wrapText="1"/>
    </xf>
    <xf numFmtId="0" fontId="5" fillId="2" borderId="3" xfId="0" applyFont="1" applyFill="1" applyBorder="1" applyAlignment="1">
      <alignment horizontal="center" vertical="top" wrapText="1"/>
    </xf>
    <xf numFmtId="0" fontId="6" fillId="2" borderId="3" xfId="0" applyFont="1" applyFill="1" applyBorder="1" applyAlignment="1">
      <alignment horizontal="justify" vertical="top" wrapText="1"/>
    </xf>
    <xf numFmtId="0" fontId="5" fillId="2" borderId="3" xfId="0" applyFont="1" applyFill="1" applyBorder="1" applyAlignment="1">
      <alignment horizontal="justify" vertical="top" wrapText="1"/>
    </xf>
    <xf numFmtId="0" fontId="6" fillId="2" borderId="3" xfId="0" applyFont="1" applyFill="1" applyBorder="1" applyAlignment="1">
      <alignment horizontal="center" vertical="top" wrapText="1"/>
    </xf>
    <xf numFmtId="0" fontId="7" fillId="2" borderId="44" xfId="0" applyFont="1" applyFill="1" applyBorder="1" applyAlignment="1">
      <alignment vertical="top"/>
    </xf>
    <xf numFmtId="0" fontId="3" fillId="2" borderId="7" xfId="0" applyFont="1" applyFill="1" applyBorder="1" applyAlignment="1">
      <alignment horizontal="left" vertical="top"/>
    </xf>
    <xf numFmtId="0" fontId="1" fillId="2" borderId="0" xfId="0" applyFont="1" applyFill="1" applyAlignment="1">
      <alignment horizontal="justify" vertical="top" wrapText="1"/>
    </xf>
    <xf numFmtId="0" fontId="1" fillId="2" borderId="15" xfId="0" applyFont="1" applyFill="1" applyBorder="1" applyAlignment="1">
      <alignment horizontal="justify" vertical="center" wrapText="1"/>
    </xf>
    <xf numFmtId="164" fontId="3" fillId="2" borderId="15" xfId="1" applyFont="1" applyFill="1" applyBorder="1" applyAlignment="1">
      <alignment horizontal="center" vertical="center" wrapText="1"/>
    </xf>
    <xf numFmtId="164" fontId="1" fillId="2" borderId="13" xfId="1" applyFont="1" applyFill="1" applyBorder="1" applyAlignment="1">
      <alignment horizontal="center" vertical="center" wrapText="1"/>
    </xf>
    <xf numFmtId="0" fontId="3" fillId="2" borderId="46" xfId="0" applyFont="1" applyFill="1" applyBorder="1" applyAlignment="1">
      <alignment horizontal="center" vertical="center" wrapText="1"/>
    </xf>
    <xf numFmtId="0" fontId="4" fillId="2" borderId="5" xfId="0" applyFont="1" applyFill="1" applyBorder="1" applyAlignment="1">
      <alignment horizontal="center" vertical="top" wrapText="1"/>
    </xf>
    <xf numFmtId="169" fontId="1" fillId="2" borderId="5" xfId="1" applyNumberFormat="1" applyFont="1" applyFill="1" applyBorder="1" applyAlignment="1">
      <alignment horizontal="center" wrapText="1"/>
    </xf>
    <xf numFmtId="0" fontId="1" fillId="2" borderId="5" xfId="0" applyFont="1" applyFill="1" applyBorder="1" applyAlignment="1">
      <alignment horizontal="center" wrapText="1"/>
    </xf>
    <xf numFmtId="164" fontId="3" fillId="2" borderId="16" xfId="1" applyFont="1" applyFill="1" applyBorder="1" applyAlignment="1">
      <alignment horizontal="right" vertical="center" wrapText="1"/>
    </xf>
    <xf numFmtId="0" fontId="1" fillId="2" borderId="6" xfId="0" applyFont="1" applyFill="1" applyBorder="1" applyAlignment="1">
      <alignment vertical="center"/>
    </xf>
    <xf numFmtId="0" fontId="1" fillId="2" borderId="8" xfId="0" applyFont="1" applyFill="1" applyBorder="1" applyAlignment="1">
      <alignment horizontal="center" vertical="top"/>
    </xf>
    <xf numFmtId="0" fontId="1" fillId="2" borderId="6" xfId="0" applyFont="1" applyFill="1" applyBorder="1" applyAlignment="1">
      <alignment vertical="top"/>
    </xf>
    <xf numFmtId="0" fontId="3" fillId="2" borderId="8" xfId="0" applyFont="1" applyFill="1" applyBorder="1" applyAlignment="1">
      <alignment horizontal="center" vertical="top"/>
    </xf>
    <xf numFmtId="0" fontId="1" fillId="2" borderId="6" xfId="0" applyFont="1" applyFill="1" applyBorder="1" applyAlignment="1">
      <alignment horizontal="center" vertical="center"/>
    </xf>
    <xf numFmtId="40" fontId="3" fillId="0" borderId="9" xfId="2" applyNumberFormat="1" applyFont="1" applyFill="1" applyBorder="1" applyAlignment="1">
      <alignment horizontal="right" wrapText="1"/>
    </xf>
    <xf numFmtId="0" fontId="1" fillId="2" borderId="6" xfId="0" applyFont="1" applyFill="1" applyBorder="1" applyAlignment="1"/>
    <xf numFmtId="3" fontId="1" fillId="2" borderId="6" xfId="0" applyNumberFormat="1" applyFont="1" applyFill="1" applyBorder="1" applyAlignment="1">
      <alignment horizontal="center" vertical="center"/>
    </xf>
    <xf numFmtId="0" fontId="1" fillId="2" borderId="13" xfId="0" applyFont="1" applyFill="1" applyBorder="1" applyAlignment="1">
      <alignment horizontal="center" vertical="center"/>
    </xf>
    <xf numFmtId="0" fontId="1" fillId="2" borderId="5" xfId="0" applyFont="1" applyFill="1" applyBorder="1" applyAlignment="1">
      <alignment vertical="top"/>
    </xf>
    <xf numFmtId="0" fontId="1" fillId="2" borderId="5" xfId="0" applyFont="1" applyFill="1" applyBorder="1" applyAlignment="1">
      <alignment horizont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6" xfId="0" applyFont="1" applyFill="1" applyBorder="1" applyAlignment="1">
      <alignment horizontal="center" vertical="top"/>
    </xf>
    <xf numFmtId="0" fontId="1" fillId="2" borderId="5" xfId="0" applyFont="1" applyFill="1" applyBorder="1" applyAlignment="1">
      <alignment horizontal="justify" vertical="top" wrapText="1"/>
    </xf>
    <xf numFmtId="0" fontId="1" fillId="2" borderId="16" xfId="0" applyFont="1" applyFill="1" applyBorder="1" applyAlignment="1">
      <alignment vertical="center"/>
    </xf>
    <xf numFmtId="0" fontId="3" fillId="2" borderId="4" xfId="0" applyFont="1" applyFill="1" applyBorder="1" applyAlignment="1">
      <alignment horizontal="center" vertical="top"/>
    </xf>
    <xf numFmtId="0" fontId="1" fillId="2" borderId="46" xfId="0" applyFont="1" applyFill="1" applyBorder="1" applyAlignment="1">
      <alignment horizontal="center" vertical="center" wrapText="1"/>
    </xf>
    <xf numFmtId="164" fontId="1" fillId="2" borderId="50" xfId="1" applyFont="1" applyFill="1" applyBorder="1" applyAlignment="1">
      <alignment horizontal="right" vertical="center" wrapText="1"/>
    </xf>
    <xf numFmtId="164" fontId="3" fillId="2" borderId="51" xfId="1" applyFont="1" applyFill="1" applyBorder="1" applyAlignment="1">
      <alignment horizontal="right" vertical="center" wrapText="1"/>
    </xf>
    <xf numFmtId="0" fontId="1" fillId="2" borderId="18" xfId="0" applyFont="1" applyFill="1" applyBorder="1" applyAlignment="1">
      <alignment horizontal="justify" vertical="top" wrapText="1"/>
    </xf>
    <xf numFmtId="169" fontId="1" fillId="2" borderId="18" xfId="1" applyNumberFormat="1" applyFont="1" applyFill="1" applyBorder="1" applyAlignment="1">
      <alignment horizontal="center" wrapText="1"/>
    </xf>
    <xf numFmtId="0" fontId="1" fillId="2" borderId="18" xfId="0" applyFont="1" applyFill="1" applyBorder="1" applyAlignment="1">
      <alignment wrapText="1"/>
    </xf>
    <xf numFmtId="164" fontId="1" fillId="2" borderId="18" xfId="1" applyFont="1" applyFill="1" applyBorder="1" applyAlignment="1">
      <alignment horizontal="right" vertical="center" wrapText="1"/>
    </xf>
    <xf numFmtId="164" fontId="1" fillId="2" borderId="34" xfId="1" applyFont="1" applyFill="1" applyBorder="1" applyAlignment="1">
      <alignment horizontal="right" vertical="center" wrapText="1"/>
    </xf>
    <xf numFmtId="0" fontId="3" fillId="2" borderId="27"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11" xfId="0" applyFont="1" applyFill="1" applyBorder="1" applyAlignment="1">
      <alignment horizontal="center" vertical="center"/>
    </xf>
    <xf numFmtId="164" fontId="3" fillId="2" borderId="26" xfId="1" applyFont="1" applyFill="1" applyBorder="1" applyAlignment="1">
      <alignment horizontal="center" vertical="center"/>
    </xf>
    <xf numFmtId="164" fontId="3" fillId="2" borderId="18" xfId="1" applyFont="1" applyFill="1" applyBorder="1" applyAlignment="1">
      <alignment horizontal="center" vertical="center"/>
    </xf>
    <xf numFmtId="164" fontId="3" fillId="2" borderId="24" xfId="1" applyFont="1" applyFill="1" applyBorder="1" applyAlignment="1">
      <alignment horizontal="center" vertical="center"/>
    </xf>
    <xf numFmtId="164" fontId="3" fillId="2" borderId="20" xfId="1"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3" xfId="0" applyFont="1" applyFill="1" applyBorder="1" applyAlignment="1">
      <alignment horizontal="center" vertical="center"/>
    </xf>
    <xf numFmtId="169" fontId="3" fillId="2" borderId="5" xfId="1" applyNumberFormat="1" applyFont="1" applyFill="1" applyBorder="1" applyAlignment="1">
      <alignment horizontal="center" vertical="center"/>
    </xf>
    <xf numFmtId="169" fontId="3" fillId="2" borderId="3" xfId="1" applyNumberFormat="1" applyFont="1" applyFill="1" applyBorder="1" applyAlignment="1">
      <alignment horizontal="center" vertical="center"/>
    </xf>
    <xf numFmtId="169" fontId="3" fillId="2" borderId="18" xfId="1" applyNumberFormat="1" applyFont="1" applyFill="1" applyBorder="1" applyAlignment="1">
      <alignment horizontal="center" vertical="center"/>
    </xf>
    <xf numFmtId="164" fontId="3" fillId="2" borderId="26" xfId="1" applyFont="1" applyFill="1" applyBorder="1" applyAlignment="1">
      <alignment horizontal="center" vertical="center" wrapText="1"/>
    </xf>
    <xf numFmtId="164" fontId="3" fillId="2" borderId="18" xfId="1" applyFont="1" applyFill="1" applyBorder="1" applyAlignment="1">
      <alignment horizontal="center" vertical="center" wrapText="1"/>
    </xf>
    <xf numFmtId="164" fontId="3" fillId="2" borderId="24" xfId="1" applyFont="1" applyFill="1" applyBorder="1" applyAlignment="1">
      <alignment horizontal="center" vertical="center" wrapText="1"/>
    </xf>
    <xf numFmtId="164" fontId="3" fillId="2" borderId="20" xfId="1"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2" borderId="11" xfId="0" applyFont="1" applyFill="1" applyBorder="1" applyAlignment="1">
      <alignment horizontal="center" vertical="center" wrapText="1"/>
    </xf>
    <xf numFmtId="164" fontId="7" fillId="2" borderId="35" xfId="1" applyFont="1" applyFill="1" applyBorder="1" applyAlignment="1">
      <alignment horizontal="center" vertical="center"/>
    </xf>
    <xf numFmtId="164" fontId="7" fillId="2" borderId="49" xfId="1" applyFont="1" applyFill="1" applyBorder="1" applyAlignment="1">
      <alignment horizontal="center" vertical="center"/>
    </xf>
    <xf numFmtId="164" fontId="7" fillId="2" borderId="36" xfId="1" applyFont="1" applyFill="1" applyBorder="1" applyAlignment="1">
      <alignment horizontal="center" vertical="center"/>
    </xf>
    <xf numFmtId="166" fontId="10" fillId="2" borderId="25" xfId="3" applyNumberFormat="1" applyFont="1" applyFill="1" applyBorder="1" applyAlignment="1">
      <alignment horizontal="right" vertical="center"/>
    </xf>
    <xf numFmtId="166" fontId="10" fillId="2" borderId="0" xfId="3" applyNumberFormat="1" applyFont="1" applyFill="1" applyBorder="1" applyAlignment="1">
      <alignment horizontal="right" vertical="center"/>
    </xf>
    <xf numFmtId="166" fontId="10" fillId="2" borderId="6" xfId="3" applyNumberFormat="1" applyFont="1" applyFill="1" applyBorder="1" applyAlignment="1">
      <alignment horizontal="right" vertical="center"/>
    </xf>
    <xf numFmtId="164" fontId="7" fillId="2" borderId="37" xfId="1" applyFont="1" applyFill="1" applyBorder="1" applyAlignment="1">
      <alignment horizontal="center" vertical="center"/>
    </xf>
    <xf numFmtId="164" fontId="7" fillId="2" borderId="48" xfId="1" applyFont="1" applyFill="1" applyBorder="1" applyAlignment="1">
      <alignment horizontal="center" vertical="center"/>
    </xf>
    <xf numFmtId="164" fontId="7" fillId="2" borderId="12" xfId="1" applyFont="1" applyFill="1" applyBorder="1" applyAlignment="1">
      <alignment horizontal="center" vertical="center"/>
    </xf>
    <xf numFmtId="0" fontId="11" fillId="2" borderId="43" xfId="3" applyFont="1" applyFill="1" applyBorder="1" applyAlignment="1">
      <alignment horizontal="center" vertical="center"/>
    </xf>
    <xf numFmtId="0" fontId="11" fillId="2" borderId="44" xfId="3" applyFont="1" applyFill="1" applyBorder="1" applyAlignment="1">
      <alignment horizontal="center" vertical="center"/>
    </xf>
    <xf numFmtId="0" fontId="11" fillId="2" borderId="45" xfId="3" applyFont="1" applyFill="1" applyBorder="1" applyAlignment="1">
      <alignment horizontal="center" vertical="center"/>
    </xf>
    <xf numFmtId="0" fontId="3" fillId="2" borderId="14" xfId="3" applyFont="1" applyFill="1" applyBorder="1" applyAlignment="1">
      <alignment horizontal="center" vertical="center"/>
    </xf>
    <xf numFmtId="0" fontId="3" fillId="2" borderId="15" xfId="3" applyFont="1" applyFill="1" applyBorder="1" applyAlignment="1">
      <alignment horizontal="center" vertical="center"/>
    </xf>
    <xf numFmtId="0" fontId="3" fillId="2" borderId="33" xfId="3" applyFont="1" applyFill="1" applyBorder="1" applyAlignment="1">
      <alignment horizontal="center" vertical="center"/>
    </xf>
    <xf numFmtId="0" fontId="3" fillId="2" borderId="19"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8" xfId="3" applyFont="1" applyFill="1" applyBorder="1" applyAlignment="1">
      <alignment horizontal="center" vertical="center"/>
    </xf>
    <xf numFmtId="0" fontId="10" fillId="2" borderId="0" xfId="3" applyFont="1" applyFill="1" applyBorder="1" applyAlignment="1">
      <alignment horizontal="right" vertical="center"/>
    </xf>
    <xf numFmtId="3" fontId="10" fillId="2" borderId="25" xfId="3" applyNumberFormat="1" applyFont="1" applyFill="1" applyBorder="1" applyAlignment="1">
      <alignment horizontal="center" vertical="center"/>
    </xf>
    <xf numFmtId="3" fontId="10" fillId="2" borderId="0" xfId="3" applyNumberFormat="1" applyFont="1" applyFill="1" applyBorder="1" applyAlignment="1">
      <alignment horizontal="center" vertical="center"/>
    </xf>
    <xf numFmtId="0" fontId="12" fillId="2" borderId="46" xfId="3" applyFont="1" applyFill="1" applyBorder="1" applyAlignment="1">
      <alignment horizontal="center"/>
    </xf>
    <xf numFmtId="0" fontId="12" fillId="2" borderId="47" xfId="3" applyFont="1" applyFill="1" applyBorder="1" applyAlignment="1">
      <alignment horizontal="center"/>
    </xf>
    <xf numFmtId="0" fontId="12" fillId="2" borderId="16" xfId="3" applyFont="1" applyFill="1" applyBorder="1" applyAlignment="1">
      <alignment horizontal="center"/>
    </xf>
    <xf numFmtId="0" fontId="3" fillId="2" borderId="37" xfId="3" applyFont="1" applyFill="1" applyBorder="1" applyAlignment="1">
      <alignment horizontal="center" vertical="center"/>
    </xf>
    <xf numFmtId="0" fontId="3" fillId="2" borderId="48"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35" xfId="3" applyFont="1" applyFill="1" applyBorder="1" applyAlignment="1">
      <alignment horizontal="center" vertical="center"/>
    </xf>
    <xf numFmtId="0" fontId="3" fillId="2" borderId="49" xfId="3" applyFont="1" applyFill="1" applyBorder="1" applyAlignment="1">
      <alignment horizontal="center" vertical="center"/>
    </xf>
    <xf numFmtId="0" fontId="3" fillId="2" borderId="36" xfId="3" applyFont="1" applyFill="1" applyBorder="1" applyAlignment="1">
      <alignment horizontal="center" vertical="center"/>
    </xf>
    <xf numFmtId="164" fontId="7" fillId="2" borderId="25" xfId="1" applyFont="1" applyFill="1" applyBorder="1" applyAlignment="1">
      <alignment horizontal="right" vertical="center"/>
    </xf>
    <xf numFmtId="164" fontId="7" fillId="2" borderId="0" xfId="1" applyFont="1" applyFill="1" applyBorder="1" applyAlignment="1">
      <alignment horizontal="right" vertical="center"/>
    </xf>
    <xf numFmtId="164" fontId="7" fillId="2" borderId="6" xfId="1" applyFont="1" applyFill="1" applyBorder="1" applyAlignment="1">
      <alignment horizontal="right" vertical="center"/>
    </xf>
  </cellXfs>
  <cellStyles count="6">
    <cellStyle name="Comma" xfId="1" builtinId="3"/>
    <cellStyle name="Comma 2" xfId="2"/>
    <cellStyle name="Normal" xfId="0" builtinId="0"/>
    <cellStyle name="Normal 2" xfId="3"/>
    <cellStyle name="Normal 2_revised boq format 13.09.2009" xfId="4"/>
    <cellStyle name="Normal 4"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0</xdr:colOff>
      <xdr:row>77</xdr:row>
      <xdr:rowOff>123825</xdr:rowOff>
    </xdr:from>
    <xdr:to>
      <xdr:col>6</xdr:col>
      <xdr:colOff>0</xdr:colOff>
      <xdr:row>77</xdr:row>
      <xdr:rowOff>314325</xdr:rowOff>
    </xdr:to>
    <xdr:sp macro="" textlink="">
      <xdr:nvSpPr>
        <xdr:cNvPr id="9284" name="AutoShape 1"/>
        <xdr:cNvSpPr>
          <a:spLocks noChangeArrowheads="1"/>
        </xdr:cNvSpPr>
      </xdr:nvSpPr>
      <xdr:spPr bwMode="auto">
        <a:xfrm>
          <a:off x="6457950" y="25536525"/>
          <a:ext cx="0" cy="76200"/>
        </a:xfrm>
        <a:prstGeom prst="leftArrow">
          <a:avLst>
            <a:gd name="adj1" fmla="val 50000"/>
            <a:gd name="adj2" fmla="val -2147483648"/>
          </a:avLst>
        </a:prstGeom>
        <a:solidFill>
          <a:srgbClr val="FF0000"/>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oushad\project\CRC\package2\electrical\Mishref-BOQ-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ctrical"/>
      <sheetName val="PRI-LS"/>
      <sheetName val="KG-LS"/>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WhiteSpace="0" view="pageBreakPreview" zoomScaleSheetLayoutView="100" workbookViewId="0">
      <selection sqref="A1:F1"/>
    </sheetView>
  </sheetViews>
  <sheetFormatPr defaultRowHeight="12.75" x14ac:dyDescent="0.2"/>
  <cols>
    <col min="1" max="1" width="5.28515625" style="4" customWidth="1"/>
    <col min="2" max="2" width="48.85546875" style="40" customWidth="1"/>
    <col min="3" max="3" width="7" style="4" customWidth="1"/>
    <col min="4" max="4" width="7.140625" style="4" customWidth="1"/>
    <col min="5" max="6" width="14" style="55" customWidth="1"/>
    <col min="7" max="7" width="6.7109375" style="4" customWidth="1"/>
    <col min="8" max="8" width="12" style="4" customWidth="1"/>
    <col min="9" max="9" width="7.85546875" style="4" customWidth="1"/>
    <col min="10" max="10" width="6.5703125" style="4" customWidth="1"/>
    <col min="11" max="11" width="8.7109375" style="4" customWidth="1"/>
    <col min="12" max="12" width="6.28515625" style="4" customWidth="1"/>
    <col min="13" max="13" width="9.7109375" style="4" customWidth="1"/>
    <col min="14" max="14" width="6.28515625" style="4" customWidth="1"/>
    <col min="15" max="16384" width="9.140625" style="4"/>
  </cols>
  <sheetData>
    <row r="1" spans="1:7" s="1" customFormat="1" ht="48.75" customHeight="1" thickBot="1" x14ac:dyDescent="0.25">
      <c r="A1" s="379" t="s">
        <v>266</v>
      </c>
      <c r="B1" s="379"/>
      <c r="C1" s="379"/>
      <c r="D1" s="379"/>
      <c r="E1" s="379"/>
      <c r="F1" s="379"/>
    </row>
    <row r="2" spans="1:7" x14ac:dyDescent="0.2">
      <c r="A2" s="380" t="s">
        <v>74</v>
      </c>
      <c r="B2" s="393" t="s">
        <v>32</v>
      </c>
      <c r="C2" s="390" t="s">
        <v>75</v>
      </c>
      <c r="D2" s="383" t="s">
        <v>76</v>
      </c>
      <c r="E2" s="2" t="s">
        <v>77</v>
      </c>
      <c r="F2" s="3" t="s">
        <v>42</v>
      </c>
    </row>
    <row r="3" spans="1:7" s="6" customFormat="1" x14ac:dyDescent="0.2">
      <c r="A3" s="381"/>
      <c r="B3" s="394"/>
      <c r="C3" s="391"/>
      <c r="D3" s="384"/>
      <c r="E3" s="386" t="s">
        <v>37</v>
      </c>
      <c r="F3" s="388" t="s">
        <v>37</v>
      </c>
      <c r="G3" s="5"/>
    </row>
    <row r="4" spans="1:7" s="6" customFormat="1" ht="13.5" thickBot="1" x14ac:dyDescent="0.25">
      <c r="A4" s="382"/>
      <c r="B4" s="395"/>
      <c r="C4" s="392"/>
      <c r="D4" s="385"/>
      <c r="E4" s="387"/>
      <c r="F4" s="389"/>
      <c r="G4" s="5"/>
    </row>
    <row r="5" spans="1:7" x14ac:dyDescent="0.2">
      <c r="A5" s="271"/>
      <c r="B5" s="272"/>
      <c r="C5" s="215"/>
      <c r="D5" s="215"/>
      <c r="E5" s="9"/>
      <c r="F5" s="10"/>
    </row>
    <row r="6" spans="1:7" x14ac:dyDescent="0.2">
      <c r="A6" s="273">
        <v>1</v>
      </c>
      <c r="B6" s="274" t="s">
        <v>52</v>
      </c>
      <c r="C6" s="275"/>
      <c r="D6" s="275"/>
      <c r="E6" s="9"/>
      <c r="F6" s="10"/>
    </row>
    <row r="7" spans="1:7" x14ac:dyDescent="0.2">
      <c r="A7" s="276"/>
      <c r="B7" s="11"/>
      <c r="C7" s="275"/>
      <c r="D7" s="275"/>
      <c r="E7" s="9"/>
      <c r="F7" s="10"/>
    </row>
    <row r="8" spans="1:7" x14ac:dyDescent="0.2">
      <c r="A8" s="276"/>
      <c r="B8" s="12" t="s">
        <v>164</v>
      </c>
      <c r="C8" s="275"/>
      <c r="D8" s="275"/>
      <c r="E8" s="9"/>
      <c r="F8" s="10"/>
    </row>
    <row r="9" spans="1:7" x14ac:dyDescent="0.2">
      <c r="A9" s="276"/>
      <c r="B9" s="12"/>
      <c r="C9" s="275"/>
      <c r="D9" s="275"/>
      <c r="E9" s="9"/>
      <c r="F9" s="10"/>
    </row>
    <row r="10" spans="1:7" ht="76.5" x14ac:dyDescent="0.2">
      <c r="A10" s="276"/>
      <c r="B10" s="277" t="s">
        <v>165</v>
      </c>
      <c r="C10" s="275"/>
      <c r="D10" s="275"/>
      <c r="E10" s="9"/>
      <c r="F10" s="10"/>
    </row>
    <row r="11" spans="1:7" x14ac:dyDescent="0.2">
      <c r="A11" s="276"/>
      <c r="B11" s="278"/>
      <c r="C11" s="275"/>
      <c r="D11" s="275"/>
      <c r="E11" s="9"/>
      <c r="F11" s="10"/>
    </row>
    <row r="12" spans="1:7" ht="51" x14ac:dyDescent="0.2">
      <c r="A12" s="279">
        <v>1.1000000000000001</v>
      </c>
      <c r="B12" s="277" t="s">
        <v>166</v>
      </c>
      <c r="C12" s="275" t="s">
        <v>31</v>
      </c>
      <c r="D12" s="275" t="s">
        <v>41</v>
      </c>
      <c r="E12" s="280"/>
      <c r="F12" s="281">
        <f>ROUND(IF(ISTEXT($C12),(1*$E12),($C12*$E12)),3)</f>
        <v>0</v>
      </c>
    </row>
    <row r="13" spans="1:7" x14ac:dyDescent="0.2">
      <c r="A13" s="276"/>
      <c r="B13" s="233"/>
      <c r="C13" s="282"/>
      <c r="D13" s="283"/>
      <c r="E13" s="280"/>
      <c r="F13" s="284"/>
    </row>
    <row r="14" spans="1:7" ht="25.5" x14ac:dyDescent="0.2">
      <c r="A14" s="279">
        <v>1.2</v>
      </c>
      <c r="B14" s="233" t="s">
        <v>167</v>
      </c>
      <c r="C14" s="285" t="s">
        <v>31</v>
      </c>
      <c r="D14" s="286" t="s">
        <v>41</v>
      </c>
      <c r="E14" s="280"/>
      <c r="F14" s="281">
        <f>ROUND(IF(ISTEXT($C14),(1*$E14),($C14*$E14)),3)</f>
        <v>0</v>
      </c>
    </row>
    <row r="15" spans="1:7" x14ac:dyDescent="0.2">
      <c r="A15" s="276"/>
      <c r="B15" s="278"/>
      <c r="C15" s="285"/>
      <c r="D15" s="286"/>
      <c r="E15" s="280"/>
      <c r="F15" s="284"/>
    </row>
    <row r="16" spans="1:7" x14ac:dyDescent="0.2">
      <c r="A16" s="276">
        <v>1.3</v>
      </c>
      <c r="B16" s="230" t="s">
        <v>50</v>
      </c>
      <c r="C16" s="285" t="s">
        <v>31</v>
      </c>
      <c r="D16" s="286" t="s">
        <v>41</v>
      </c>
      <c r="E16" s="280"/>
      <c r="F16" s="281">
        <f>ROUND(IF(ISTEXT($C16),(1*$E16),($C16*$E16)),3)</f>
        <v>0</v>
      </c>
    </row>
    <row r="17" spans="1:6" x14ac:dyDescent="0.2">
      <c r="A17" s="276"/>
      <c r="B17" s="233"/>
      <c r="C17" s="282"/>
      <c r="D17" s="283"/>
      <c r="E17" s="280"/>
      <c r="F17" s="284"/>
    </row>
    <row r="18" spans="1:6" x14ac:dyDescent="0.2">
      <c r="A18" s="276">
        <v>1.4</v>
      </c>
      <c r="B18" s="233" t="s">
        <v>98</v>
      </c>
      <c r="C18" s="285" t="s">
        <v>31</v>
      </c>
      <c r="D18" s="286" t="s">
        <v>41</v>
      </c>
      <c r="E18" s="280"/>
      <c r="F18" s="281">
        <f>ROUND(IF(ISTEXT($C18),(1*$E18),($C18*$E18)),3)</f>
        <v>0</v>
      </c>
    </row>
    <row r="19" spans="1:6" x14ac:dyDescent="0.2">
      <c r="A19" s="276"/>
      <c r="B19" s="233"/>
      <c r="C19" s="282"/>
      <c r="D19" s="283"/>
      <c r="E19" s="280"/>
      <c r="F19" s="281"/>
    </row>
    <row r="20" spans="1:6" ht="25.5" x14ac:dyDescent="0.2">
      <c r="A20" s="279">
        <v>1.5</v>
      </c>
      <c r="B20" s="233" t="s">
        <v>99</v>
      </c>
      <c r="C20" s="285" t="s">
        <v>31</v>
      </c>
      <c r="D20" s="286" t="s">
        <v>41</v>
      </c>
      <c r="E20" s="280"/>
      <c r="F20" s="281">
        <f>ROUND(IF(ISTEXT($C20),(1*$E20),($C20*$E20)),3)</f>
        <v>0</v>
      </c>
    </row>
    <row r="21" spans="1:6" x14ac:dyDescent="0.2">
      <c r="A21" s="276"/>
      <c r="B21" s="233"/>
      <c r="C21" s="287"/>
      <c r="D21" s="278"/>
      <c r="E21" s="280"/>
      <c r="F21" s="284"/>
    </row>
    <row r="22" spans="1:6" x14ac:dyDescent="0.2">
      <c r="A22" s="276">
        <v>1.6</v>
      </c>
      <c r="B22" s="233" t="s">
        <v>100</v>
      </c>
      <c r="C22" s="285" t="s">
        <v>31</v>
      </c>
      <c r="D22" s="286" t="s">
        <v>41</v>
      </c>
      <c r="E22" s="280"/>
      <c r="F22" s="281">
        <f>ROUND(IF(ISTEXT($C22),(1*$E22),($C22*$E22)),3)</f>
        <v>0</v>
      </c>
    </row>
    <row r="23" spans="1:6" x14ac:dyDescent="0.2">
      <c r="A23" s="276"/>
      <c r="B23" s="233"/>
      <c r="C23" s="282"/>
      <c r="D23" s="283"/>
      <c r="E23" s="280"/>
      <c r="F23" s="284"/>
    </row>
    <row r="24" spans="1:6" x14ac:dyDescent="0.2">
      <c r="A24" s="276">
        <v>1.7</v>
      </c>
      <c r="B24" s="233" t="s">
        <v>101</v>
      </c>
      <c r="C24" s="285" t="s">
        <v>31</v>
      </c>
      <c r="D24" s="286" t="s">
        <v>41</v>
      </c>
      <c r="E24" s="280"/>
      <c r="F24" s="281">
        <f>ROUND(IF(ISTEXT($C24),(1*$E24),($C24*$E24)),3)</f>
        <v>0</v>
      </c>
    </row>
    <row r="25" spans="1:6" x14ac:dyDescent="0.2">
      <c r="A25" s="276"/>
      <c r="B25" s="233"/>
      <c r="C25" s="285"/>
      <c r="D25" s="286"/>
      <c r="E25" s="280"/>
      <c r="F25" s="284"/>
    </row>
    <row r="26" spans="1:6" x14ac:dyDescent="0.2">
      <c r="A26" s="276">
        <v>1.8</v>
      </c>
      <c r="B26" s="233" t="s">
        <v>102</v>
      </c>
      <c r="C26" s="285" t="s">
        <v>31</v>
      </c>
      <c r="D26" s="286" t="s">
        <v>41</v>
      </c>
      <c r="E26" s="280"/>
      <c r="F26" s="281">
        <f>ROUND(IF(ISTEXT($C26),(1*$E26),($C26*$E26)),3)</f>
        <v>0</v>
      </c>
    </row>
    <row r="27" spans="1:6" x14ac:dyDescent="0.2">
      <c r="A27" s="276"/>
      <c r="B27" s="233"/>
      <c r="C27" s="282"/>
      <c r="D27" s="283"/>
      <c r="E27" s="280"/>
      <c r="F27" s="284"/>
    </row>
    <row r="28" spans="1:6" x14ac:dyDescent="0.2">
      <c r="A28" s="276">
        <v>1.9</v>
      </c>
      <c r="B28" s="233" t="s">
        <v>103</v>
      </c>
      <c r="C28" s="285" t="s">
        <v>31</v>
      </c>
      <c r="D28" s="286" t="s">
        <v>41</v>
      </c>
      <c r="E28" s="280"/>
      <c r="F28" s="281">
        <f>ROUND(IF(ISTEXT($C28),(1*$E28),($C28*$E28)),3)</f>
        <v>0</v>
      </c>
    </row>
    <row r="29" spans="1:6" x14ac:dyDescent="0.2">
      <c r="A29" s="231"/>
      <c r="B29" s="233"/>
      <c r="C29" s="282"/>
      <c r="D29" s="283"/>
      <c r="E29" s="280"/>
      <c r="F29" s="284"/>
    </row>
    <row r="30" spans="1:6" ht="25.5" x14ac:dyDescent="0.2">
      <c r="A30" s="288">
        <v>1.1000000000000001</v>
      </c>
      <c r="B30" s="233" t="s">
        <v>168</v>
      </c>
      <c r="C30" s="285" t="s">
        <v>31</v>
      </c>
      <c r="D30" s="286" t="s">
        <v>41</v>
      </c>
      <c r="E30" s="280"/>
      <c r="F30" s="281">
        <f>ROUND(IF(ISTEXT($C30),(1*$E30),($C30*$E30)),3)</f>
        <v>0</v>
      </c>
    </row>
    <row r="31" spans="1:6" x14ac:dyDescent="0.2">
      <c r="A31" s="231"/>
      <c r="B31" s="233"/>
      <c r="C31" s="285"/>
      <c r="D31" s="286"/>
      <c r="E31" s="280"/>
      <c r="F31" s="284"/>
    </row>
    <row r="32" spans="1:6" x14ac:dyDescent="0.2">
      <c r="A32" s="231">
        <v>1.1100000000000001</v>
      </c>
      <c r="B32" s="233" t="s">
        <v>51</v>
      </c>
      <c r="C32" s="285" t="s">
        <v>31</v>
      </c>
      <c r="D32" s="286" t="s">
        <v>41</v>
      </c>
      <c r="E32" s="280"/>
      <c r="F32" s="281">
        <f>ROUND(IF(ISTEXT($C32),(1*$E32),($C32*$E32)),3)</f>
        <v>0</v>
      </c>
    </row>
    <row r="33" spans="1:6" x14ac:dyDescent="0.2">
      <c r="A33" s="231"/>
      <c r="B33" s="233"/>
      <c r="C33" s="285"/>
      <c r="D33" s="286"/>
      <c r="E33" s="280"/>
      <c r="F33" s="284"/>
    </row>
    <row r="34" spans="1:6" x14ac:dyDescent="0.2">
      <c r="A34" s="232">
        <v>1.1200000000000001</v>
      </c>
      <c r="B34" s="233" t="s">
        <v>104</v>
      </c>
      <c r="C34" s="285" t="s">
        <v>31</v>
      </c>
      <c r="D34" s="286" t="s">
        <v>41</v>
      </c>
      <c r="E34" s="280"/>
      <c r="F34" s="281">
        <f>ROUND(IF(ISTEXT($C34),(1*$E34),($C34*$E34)),3)</f>
        <v>0</v>
      </c>
    </row>
    <row r="35" spans="1:6" x14ac:dyDescent="0.2">
      <c r="A35" s="232"/>
      <c r="B35" s="233"/>
      <c r="C35" s="215"/>
      <c r="D35" s="215"/>
      <c r="E35" s="280"/>
      <c r="F35" s="284"/>
    </row>
    <row r="36" spans="1:6" x14ac:dyDescent="0.2">
      <c r="A36" s="232">
        <v>1.1299999999999999</v>
      </c>
      <c r="B36" s="233" t="s">
        <v>105</v>
      </c>
      <c r="C36" s="285" t="s">
        <v>31</v>
      </c>
      <c r="D36" s="286" t="s">
        <v>41</v>
      </c>
      <c r="E36" s="280"/>
      <c r="F36" s="281">
        <f>ROUND(IF(ISTEXT($C36),(1*$E36),($C36*$E36)),3)</f>
        <v>0</v>
      </c>
    </row>
    <row r="37" spans="1:6" x14ac:dyDescent="0.2">
      <c r="A37" s="232"/>
      <c r="B37" s="233"/>
      <c r="C37" s="215"/>
      <c r="D37" s="215"/>
      <c r="E37" s="280"/>
      <c r="F37" s="284"/>
    </row>
    <row r="38" spans="1:6" x14ac:dyDescent="0.2">
      <c r="A38" s="232">
        <v>1.1399999999999999</v>
      </c>
      <c r="B38" s="233" t="s">
        <v>106</v>
      </c>
      <c r="C38" s="285" t="s">
        <v>31</v>
      </c>
      <c r="D38" s="286" t="s">
        <v>41</v>
      </c>
      <c r="E38" s="280"/>
      <c r="F38" s="281">
        <f>ROUND(IF(ISTEXT($C38),(1*$E38),($C38*$E38)),3)</f>
        <v>0</v>
      </c>
    </row>
    <row r="39" spans="1:6" x14ac:dyDescent="0.2">
      <c r="A39" s="232"/>
      <c r="B39" s="233"/>
      <c r="C39" s="215"/>
      <c r="D39" s="215"/>
      <c r="E39" s="280"/>
      <c r="F39" s="284"/>
    </row>
    <row r="40" spans="1:6" ht="25.5" x14ac:dyDescent="0.2">
      <c r="A40" s="232">
        <v>1.1499999999999999</v>
      </c>
      <c r="B40" s="233" t="s">
        <v>169</v>
      </c>
      <c r="C40" s="285" t="s">
        <v>31</v>
      </c>
      <c r="D40" s="286" t="s">
        <v>41</v>
      </c>
      <c r="E40" s="280"/>
      <c r="F40" s="281">
        <f>ROUND(IF(ISTEXT($C40),(1*$E40),($C40*$E40)),3)</f>
        <v>0</v>
      </c>
    </row>
    <row r="41" spans="1:6" x14ac:dyDescent="0.2">
      <c r="A41" s="18"/>
      <c r="B41" s="15"/>
      <c r="C41" s="16"/>
      <c r="D41" s="17"/>
      <c r="E41" s="9"/>
      <c r="F41" s="10"/>
    </row>
    <row r="42" spans="1:6" x14ac:dyDescent="0.2">
      <c r="A42" s="231"/>
      <c r="B42" s="15"/>
      <c r="C42" s="16"/>
      <c r="D42" s="17"/>
      <c r="E42" s="9"/>
      <c r="F42" s="10"/>
    </row>
    <row r="43" spans="1:6" x14ac:dyDescent="0.2">
      <c r="A43" s="18"/>
      <c r="B43" s="15"/>
      <c r="C43" s="16"/>
      <c r="D43" s="17"/>
      <c r="E43" s="9"/>
      <c r="F43" s="10"/>
    </row>
    <row r="44" spans="1:6" x14ac:dyDescent="0.2">
      <c r="A44" s="19"/>
      <c r="B44" s="15"/>
      <c r="C44" s="8"/>
      <c r="D44" s="8"/>
      <c r="E44" s="9"/>
      <c r="F44" s="10"/>
    </row>
    <row r="45" spans="1:6" s="1" customFormat="1" ht="25.5" customHeight="1" thickBot="1" x14ac:dyDescent="0.25">
      <c r="A45" s="21"/>
      <c r="B45" s="22" t="s">
        <v>34</v>
      </c>
      <c r="C45" s="23"/>
      <c r="D45" s="23"/>
      <c r="E45" s="24"/>
      <c r="F45" s="25">
        <f>SUM(F12:F40)</f>
        <v>0</v>
      </c>
    </row>
    <row r="46" spans="1:6" ht="15.95" customHeight="1" x14ac:dyDescent="0.2">
      <c r="A46" s="26"/>
      <c r="B46" s="27"/>
      <c r="C46" s="8"/>
      <c r="D46" s="8"/>
      <c r="E46" s="28"/>
      <c r="F46" s="10"/>
    </row>
    <row r="47" spans="1:6" ht="15.95" customHeight="1" x14ac:dyDescent="0.2">
      <c r="A47" s="19"/>
      <c r="B47" s="29" t="s">
        <v>52</v>
      </c>
      <c r="C47" s="8"/>
      <c r="D47" s="8"/>
      <c r="E47" s="28"/>
      <c r="F47" s="10"/>
    </row>
    <row r="48" spans="1:6" ht="15.95" customHeight="1" x14ac:dyDescent="0.2">
      <c r="A48" s="19"/>
      <c r="B48" s="30" t="s">
        <v>36</v>
      </c>
      <c r="C48" s="31"/>
      <c r="D48" s="32"/>
      <c r="E48" s="33"/>
      <c r="F48" s="34"/>
    </row>
    <row r="49" spans="1:6" ht="15.95" customHeight="1" x14ac:dyDescent="0.2">
      <c r="A49" s="19"/>
      <c r="B49" s="35"/>
      <c r="C49" s="32"/>
      <c r="D49" s="32"/>
      <c r="E49" s="33"/>
      <c r="F49" s="34"/>
    </row>
    <row r="50" spans="1:6" ht="15.95" customHeight="1" x14ac:dyDescent="0.2">
      <c r="A50" s="19"/>
      <c r="B50" s="36"/>
      <c r="C50" s="31"/>
      <c r="D50" s="32"/>
      <c r="E50" s="33"/>
      <c r="F50" s="34"/>
    </row>
    <row r="51" spans="1:6" ht="15.95" customHeight="1" x14ac:dyDescent="0.2">
      <c r="A51" s="19"/>
      <c r="B51" s="37" t="s">
        <v>143</v>
      </c>
      <c r="C51" s="32"/>
      <c r="D51" s="32"/>
      <c r="E51" s="33"/>
      <c r="F51" s="38">
        <f>F45</f>
        <v>0</v>
      </c>
    </row>
    <row r="52" spans="1:6" ht="15.95" customHeight="1" x14ac:dyDescent="0.2">
      <c r="A52" s="19"/>
      <c r="B52" s="37"/>
      <c r="C52" s="31"/>
      <c r="D52" s="32"/>
      <c r="E52" s="33"/>
      <c r="F52" s="34"/>
    </row>
    <row r="53" spans="1:6" ht="15.95" customHeight="1" x14ac:dyDescent="0.2">
      <c r="A53" s="19"/>
      <c r="B53" s="37"/>
      <c r="C53" s="32"/>
      <c r="D53" s="32"/>
      <c r="E53" s="33"/>
      <c r="F53" s="38"/>
    </row>
    <row r="54" spans="1:6" ht="15.95" customHeight="1" x14ac:dyDescent="0.2">
      <c r="A54" s="19"/>
      <c r="B54" s="37"/>
      <c r="C54" s="31"/>
      <c r="D54" s="32"/>
      <c r="E54" s="33"/>
      <c r="F54" s="38"/>
    </row>
    <row r="55" spans="1:6" ht="15.95" customHeight="1" x14ac:dyDescent="0.2">
      <c r="A55" s="19"/>
      <c r="B55" s="37"/>
      <c r="C55" s="17"/>
      <c r="D55" s="17"/>
      <c r="E55" s="33"/>
      <c r="F55" s="38"/>
    </row>
    <row r="56" spans="1:6" ht="15.95" customHeight="1" x14ac:dyDescent="0.2">
      <c r="A56" s="19"/>
      <c r="B56" s="39"/>
      <c r="C56" s="14"/>
      <c r="D56" s="17"/>
      <c r="E56" s="33"/>
      <c r="F56" s="38"/>
    </row>
    <row r="57" spans="1:6" ht="15.95" customHeight="1" x14ac:dyDescent="0.2">
      <c r="A57" s="19"/>
      <c r="B57" s="37"/>
      <c r="C57" s="14"/>
      <c r="D57" s="17"/>
      <c r="E57" s="33"/>
      <c r="F57" s="38"/>
    </row>
    <row r="58" spans="1:6" ht="15.95" customHeight="1" x14ac:dyDescent="0.2">
      <c r="A58" s="19"/>
      <c r="B58" s="39"/>
      <c r="C58" s="14"/>
      <c r="D58" s="17"/>
      <c r="E58" s="33"/>
      <c r="F58" s="38"/>
    </row>
    <row r="59" spans="1:6" ht="15.95" customHeight="1" x14ac:dyDescent="0.2">
      <c r="A59" s="19"/>
      <c r="B59" s="39"/>
      <c r="C59" s="14"/>
      <c r="D59" s="17"/>
      <c r="E59" s="33"/>
      <c r="F59" s="38"/>
    </row>
    <row r="60" spans="1:6" ht="15.95" customHeight="1" x14ac:dyDescent="0.2">
      <c r="A60" s="19"/>
      <c r="B60" s="39"/>
      <c r="C60" s="14"/>
      <c r="D60" s="17"/>
      <c r="E60" s="33"/>
      <c r="F60" s="38"/>
    </row>
    <row r="61" spans="1:6" ht="15.95" customHeight="1" x14ac:dyDescent="0.2">
      <c r="A61" s="19"/>
      <c r="B61" s="39"/>
      <c r="C61" s="14"/>
      <c r="D61" s="17"/>
      <c r="E61" s="33"/>
      <c r="F61" s="38"/>
    </row>
    <row r="62" spans="1:6" ht="15.95" customHeight="1" x14ac:dyDescent="0.2">
      <c r="A62" s="19"/>
      <c r="B62" s="39"/>
      <c r="C62" s="14"/>
      <c r="D62" s="17"/>
      <c r="E62" s="33"/>
      <c r="F62" s="38"/>
    </row>
    <row r="63" spans="1:6" ht="15.95" customHeight="1" x14ac:dyDescent="0.2">
      <c r="A63" s="19"/>
      <c r="B63" s="39"/>
      <c r="C63" s="14"/>
      <c r="D63" s="17"/>
      <c r="E63" s="33"/>
      <c r="F63" s="38"/>
    </row>
    <row r="64" spans="1:6" ht="15.95" customHeight="1" x14ac:dyDescent="0.2">
      <c r="A64" s="19"/>
      <c r="B64" s="39"/>
      <c r="C64" s="14"/>
      <c r="D64" s="17"/>
      <c r="E64" s="33"/>
      <c r="F64" s="38"/>
    </row>
    <row r="65" spans="1:6" ht="15.95" customHeight="1" x14ac:dyDescent="0.2">
      <c r="A65" s="19"/>
      <c r="B65" s="39"/>
      <c r="C65" s="14"/>
      <c r="D65" s="17"/>
      <c r="E65" s="33"/>
      <c r="F65" s="38"/>
    </row>
    <row r="66" spans="1:6" ht="15.95" customHeight="1" x14ac:dyDescent="0.2">
      <c r="A66" s="19"/>
      <c r="B66" s="39"/>
      <c r="C66" s="14"/>
      <c r="D66" s="17"/>
      <c r="E66" s="33"/>
      <c r="F66" s="38"/>
    </row>
    <row r="67" spans="1:6" ht="15.95" customHeight="1" x14ac:dyDescent="0.2">
      <c r="A67" s="19"/>
      <c r="B67" s="39"/>
      <c r="C67" s="14"/>
      <c r="D67" s="17"/>
      <c r="E67" s="33"/>
      <c r="F67" s="38"/>
    </row>
    <row r="68" spans="1:6" ht="15.95" customHeight="1" x14ac:dyDescent="0.2">
      <c r="A68" s="19"/>
      <c r="B68" s="39"/>
      <c r="C68" s="14"/>
      <c r="D68" s="17"/>
      <c r="E68" s="33"/>
      <c r="F68" s="38"/>
    </row>
    <row r="69" spans="1:6" ht="15.95" customHeight="1" x14ac:dyDescent="0.2">
      <c r="A69" s="19"/>
      <c r="B69" s="39"/>
      <c r="C69" s="14"/>
      <c r="D69" s="17"/>
      <c r="E69" s="33"/>
      <c r="F69" s="38"/>
    </row>
    <row r="70" spans="1:6" ht="15.95" customHeight="1" x14ac:dyDescent="0.2">
      <c r="A70" s="19"/>
      <c r="B70" s="39"/>
      <c r="C70" s="14"/>
      <c r="D70" s="17"/>
      <c r="E70" s="33"/>
      <c r="F70" s="38"/>
    </row>
    <row r="71" spans="1:6" ht="15.95" customHeight="1" x14ac:dyDescent="0.2">
      <c r="A71" s="19"/>
      <c r="B71" s="39"/>
      <c r="C71" s="14"/>
      <c r="D71" s="17"/>
      <c r="E71" s="33"/>
      <c r="F71" s="38"/>
    </row>
    <row r="72" spans="1:6" ht="15.95" customHeight="1" x14ac:dyDescent="0.2">
      <c r="A72" s="19"/>
      <c r="B72" s="39"/>
      <c r="C72" s="14"/>
      <c r="D72" s="17"/>
      <c r="E72" s="33"/>
      <c r="F72" s="38"/>
    </row>
    <row r="73" spans="1:6" ht="15.95" customHeight="1" x14ac:dyDescent="0.2">
      <c r="A73" s="19"/>
      <c r="B73" s="39"/>
      <c r="C73" s="14"/>
      <c r="D73" s="17"/>
      <c r="E73" s="33"/>
      <c r="F73" s="38"/>
    </row>
    <row r="74" spans="1:6" ht="15.95" customHeight="1" x14ac:dyDescent="0.2">
      <c r="A74" s="19"/>
      <c r="B74" s="37"/>
      <c r="C74" s="14"/>
      <c r="D74" s="17"/>
      <c r="E74" s="33"/>
      <c r="F74" s="38"/>
    </row>
    <row r="75" spans="1:6" ht="15.95" customHeight="1" x14ac:dyDescent="0.2">
      <c r="A75" s="19"/>
      <c r="B75" s="39"/>
      <c r="C75" s="14"/>
      <c r="D75" s="17"/>
      <c r="E75" s="33"/>
      <c r="F75" s="38"/>
    </row>
    <row r="76" spans="1:6" ht="15.95" customHeight="1" x14ac:dyDescent="0.2">
      <c r="A76" s="19"/>
      <c r="B76" s="37"/>
      <c r="C76" s="14"/>
      <c r="D76" s="17"/>
      <c r="E76" s="33"/>
      <c r="F76" s="38"/>
    </row>
    <row r="77" spans="1:6" ht="15.95" customHeight="1" x14ac:dyDescent="0.2">
      <c r="A77" s="19"/>
      <c r="B77" s="39"/>
      <c r="C77" s="14"/>
      <c r="D77" s="17"/>
      <c r="E77" s="33"/>
      <c r="F77" s="38"/>
    </row>
    <row r="78" spans="1:6" ht="15.95" customHeight="1" x14ac:dyDescent="0.2">
      <c r="A78" s="19"/>
      <c r="B78" s="37"/>
      <c r="C78" s="14"/>
      <c r="D78" s="17"/>
      <c r="E78" s="33"/>
      <c r="F78" s="38"/>
    </row>
    <row r="79" spans="1:6" ht="15.95" customHeight="1" x14ac:dyDescent="0.2">
      <c r="A79" s="19"/>
      <c r="B79" s="39"/>
      <c r="C79" s="14"/>
      <c r="D79" s="17"/>
      <c r="E79" s="33"/>
      <c r="F79" s="38"/>
    </row>
    <row r="80" spans="1:6" x14ac:dyDescent="0.2">
      <c r="A80" s="19"/>
      <c r="C80" s="14"/>
      <c r="D80" s="17"/>
      <c r="E80" s="33"/>
      <c r="F80" s="34"/>
    </row>
    <row r="81" spans="1:6" ht="15.95" customHeight="1" x14ac:dyDescent="0.2">
      <c r="A81" s="41"/>
      <c r="B81" s="13"/>
      <c r="C81" s="14"/>
      <c r="D81" s="17"/>
      <c r="E81" s="33"/>
      <c r="F81" s="34"/>
    </row>
    <row r="82" spans="1:6" ht="27" customHeight="1" x14ac:dyDescent="0.2">
      <c r="A82" s="41"/>
      <c r="B82" s="37"/>
      <c r="C82" s="14"/>
      <c r="D82" s="17"/>
      <c r="E82" s="33"/>
      <c r="F82" s="34"/>
    </row>
    <row r="83" spans="1:6" ht="15.95" customHeight="1" x14ac:dyDescent="0.2">
      <c r="A83" s="42"/>
      <c r="B83" s="13"/>
      <c r="C83" s="14"/>
      <c r="D83" s="17"/>
      <c r="E83" s="33"/>
      <c r="F83" s="34"/>
    </row>
    <row r="84" spans="1:6" ht="15.95" customHeight="1" x14ac:dyDescent="0.2">
      <c r="A84" s="42"/>
      <c r="B84" s="37"/>
      <c r="C84" s="14"/>
      <c r="D84" s="17"/>
      <c r="E84" s="33"/>
      <c r="F84" s="34"/>
    </row>
    <row r="85" spans="1:6" ht="15.95" customHeight="1" thickBot="1" x14ac:dyDescent="0.25">
      <c r="A85" s="42"/>
      <c r="B85" s="13"/>
      <c r="C85" s="14"/>
      <c r="D85" s="17"/>
      <c r="E85" s="33"/>
      <c r="F85" s="34"/>
    </row>
    <row r="86" spans="1:6" ht="15.95" customHeight="1" x14ac:dyDescent="0.25">
      <c r="A86" s="43"/>
      <c r="B86" s="44" t="s">
        <v>26</v>
      </c>
      <c r="C86" s="45"/>
      <c r="D86" s="46"/>
      <c r="E86" s="47"/>
      <c r="F86" s="48"/>
    </row>
    <row r="87" spans="1:6" ht="15.95" customHeight="1" x14ac:dyDescent="0.2">
      <c r="A87" s="42"/>
      <c r="B87" s="12" t="s">
        <v>69</v>
      </c>
      <c r="C87" s="17"/>
      <c r="D87" s="17"/>
      <c r="E87" s="33"/>
      <c r="F87" s="289">
        <f>SUM(F51)</f>
        <v>0</v>
      </c>
    </row>
    <row r="88" spans="1:6" ht="18" customHeight="1" thickBot="1" x14ac:dyDescent="0.3">
      <c r="A88" s="49"/>
      <c r="B88" s="50"/>
      <c r="C88" s="51"/>
      <c r="D88" s="52"/>
      <c r="E88" s="53"/>
      <c r="F88" s="54"/>
    </row>
    <row r="89" spans="1:6" ht="18" customHeight="1" x14ac:dyDescent="0.2"/>
    <row r="90" spans="1:6" ht="18" customHeight="1" x14ac:dyDescent="0.2"/>
  </sheetData>
  <mergeCells count="7">
    <mergeCell ref="A1:F1"/>
    <mergeCell ref="A2:A4"/>
    <mergeCell ref="D2:D4"/>
    <mergeCell ref="E3:E4"/>
    <mergeCell ref="F3:F4"/>
    <mergeCell ref="C2:C4"/>
    <mergeCell ref="B2:B4"/>
  </mergeCells>
  <phoneticPr fontId="0" type="noConversion"/>
  <printOptions horizontalCentered="1" gridLines="1" gridLinesSet="0"/>
  <pageMargins left="0.5" right="0.25" top="0.4" bottom="0.63" header="0.25" footer="0.25"/>
  <pageSetup paperSize="9" orientation="portrait" useFirstPageNumber="1" r:id="rId1"/>
  <headerFooter alignWithMargins="0">
    <oddFooter xml:space="preserve">&amp;LBILL OF QUANTITIES&amp;R&amp;8PRELIMINARIES AND GENERAL REQUIREMENTS - &amp;P
</oddFooter>
  </headerFooter>
  <rowBreaks count="1" manualBreakCount="1">
    <brk id="4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2"/>
  <sheetViews>
    <sheetView showGridLines="0" view="pageBreakPreview" zoomScaleSheetLayoutView="100" workbookViewId="0">
      <selection activeCell="B15" sqref="B15"/>
    </sheetView>
  </sheetViews>
  <sheetFormatPr defaultRowHeight="12.75" x14ac:dyDescent="0.2"/>
  <cols>
    <col min="1" max="1" width="7.42578125" style="1" customWidth="1"/>
    <col min="2" max="2" width="47.7109375" style="90" customWidth="1"/>
    <col min="3" max="3" width="9.7109375" style="306" customWidth="1"/>
    <col min="4" max="4" width="6.28515625" style="307" customWidth="1"/>
    <col min="5" max="5" width="11.42578125" style="91" customWidth="1"/>
    <col min="6" max="6" width="14.28515625" style="91" customWidth="1"/>
    <col min="7" max="7" width="7.85546875" style="1" customWidth="1"/>
    <col min="8" max="8" width="6.5703125" style="1" customWidth="1"/>
    <col min="9" max="9" width="8.7109375" style="1" customWidth="1"/>
    <col min="10" max="10" width="6.28515625" style="1" customWidth="1"/>
    <col min="11" max="11" width="9.7109375" style="1" customWidth="1"/>
    <col min="12" max="12" width="6.28515625" style="1" customWidth="1"/>
    <col min="13" max="16384" width="9.140625" style="1"/>
  </cols>
  <sheetData>
    <row r="1" spans="1:6" ht="33.75" customHeight="1" thickBot="1" x14ac:dyDescent="0.25">
      <c r="A1" s="379" t="s">
        <v>266</v>
      </c>
      <c r="B1" s="379"/>
      <c r="C1" s="379"/>
      <c r="D1" s="379"/>
      <c r="E1" s="379"/>
      <c r="F1" s="379"/>
    </row>
    <row r="2" spans="1:6" x14ac:dyDescent="0.2">
      <c r="A2" s="380" t="s">
        <v>74</v>
      </c>
      <c r="B2" s="393" t="s">
        <v>32</v>
      </c>
      <c r="C2" s="396" t="s">
        <v>75</v>
      </c>
      <c r="D2" s="383" t="s">
        <v>76</v>
      </c>
      <c r="E2" s="2" t="s">
        <v>77</v>
      </c>
      <c r="F2" s="3" t="s">
        <v>42</v>
      </c>
    </row>
    <row r="3" spans="1:6" s="56" customFormat="1" x14ac:dyDescent="0.2">
      <c r="A3" s="381"/>
      <c r="B3" s="394"/>
      <c r="C3" s="397"/>
      <c r="D3" s="384"/>
      <c r="E3" s="386" t="s">
        <v>37</v>
      </c>
      <c r="F3" s="388" t="s">
        <v>37</v>
      </c>
    </row>
    <row r="4" spans="1:6" s="56" customFormat="1" ht="0.75" customHeight="1" thickBot="1" x14ac:dyDescent="0.25">
      <c r="A4" s="382"/>
      <c r="B4" s="395"/>
      <c r="C4" s="398"/>
      <c r="D4" s="385"/>
      <c r="E4" s="387"/>
      <c r="F4" s="389"/>
    </row>
    <row r="5" spans="1:6" ht="8.25" customHeight="1" x14ac:dyDescent="0.2">
      <c r="A5" s="57"/>
      <c r="B5" s="58"/>
      <c r="C5" s="291"/>
      <c r="D5" s="292"/>
      <c r="E5" s="59"/>
      <c r="F5" s="60"/>
    </row>
    <row r="6" spans="1:6" ht="14.25" customHeight="1" x14ac:dyDescent="0.2">
      <c r="A6" s="61">
        <v>2</v>
      </c>
      <c r="B6" s="290" t="s">
        <v>70</v>
      </c>
      <c r="C6" s="291"/>
      <c r="D6" s="292"/>
      <c r="E6" s="59"/>
      <c r="F6" s="60"/>
    </row>
    <row r="7" spans="1:6" ht="9" customHeight="1" x14ac:dyDescent="0.2">
      <c r="A7" s="62"/>
      <c r="B7" s="63"/>
      <c r="C7" s="291"/>
      <c r="D7" s="292"/>
      <c r="E7" s="59"/>
      <c r="F7" s="60"/>
    </row>
    <row r="8" spans="1:6" ht="14.25" customHeight="1" x14ac:dyDescent="0.2">
      <c r="A8" s="64">
        <v>2.1</v>
      </c>
      <c r="B8" s="65" t="s">
        <v>53</v>
      </c>
      <c r="C8" s="291"/>
      <c r="D8" s="292"/>
      <c r="E8" s="59"/>
      <c r="F8" s="60"/>
    </row>
    <row r="9" spans="1:6" ht="9" customHeight="1" x14ac:dyDescent="0.2">
      <c r="A9" s="61"/>
      <c r="B9" s="65"/>
      <c r="C9" s="291"/>
      <c r="D9" s="292"/>
      <c r="E9" s="59"/>
      <c r="F9" s="60"/>
    </row>
    <row r="10" spans="1:6" ht="18.75" customHeight="1" x14ac:dyDescent="0.2">
      <c r="A10" s="61" t="s">
        <v>170</v>
      </c>
      <c r="B10" s="65" t="s">
        <v>79</v>
      </c>
      <c r="C10" s="291"/>
      <c r="D10" s="292"/>
      <c r="E10" s="59"/>
      <c r="F10" s="60"/>
    </row>
    <row r="11" spans="1:6" ht="27.75" customHeight="1" x14ac:dyDescent="0.2">
      <c r="A11" s="226"/>
      <c r="B11" s="220" t="s">
        <v>127</v>
      </c>
      <c r="C11" s="293" t="s">
        <v>31</v>
      </c>
      <c r="D11" s="292" t="s">
        <v>35</v>
      </c>
      <c r="E11" s="310"/>
      <c r="F11" s="281">
        <f>ROUND(IF(ISTEXT($C11),(1*$E11),($C11*$E11)),3)</f>
        <v>0</v>
      </c>
    </row>
    <row r="12" spans="1:6" ht="13.5" customHeight="1" x14ac:dyDescent="0.2">
      <c r="A12" s="57"/>
      <c r="B12" s="66"/>
      <c r="C12" s="291"/>
      <c r="D12" s="292"/>
      <c r="E12" s="59"/>
      <c r="F12" s="60"/>
    </row>
    <row r="13" spans="1:6" ht="18.75" customHeight="1" x14ac:dyDescent="0.2">
      <c r="A13" s="61"/>
      <c r="B13" s="65" t="s">
        <v>80</v>
      </c>
      <c r="C13" s="291"/>
      <c r="D13" s="292"/>
      <c r="E13" s="59"/>
      <c r="F13" s="60"/>
    </row>
    <row r="14" spans="1:6" ht="18.75" customHeight="1" x14ac:dyDescent="0.2">
      <c r="A14" s="61" t="s">
        <v>171</v>
      </c>
      <c r="B14" s="66" t="s">
        <v>71</v>
      </c>
      <c r="C14" s="291"/>
      <c r="D14" s="292"/>
      <c r="E14" s="59"/>
      <c r="F14" s="60"/>
    </row>
    <row r="15" spans="1:6" ht="103.5" customHeight="1" x14ac:dyDescent="0.2">
      <c r="A15" s="57"/>
      <c r="B15" s="220" t="s">
        <v>200</v>
      </c>
      <c r="C15" s="292"/>
      <c r="D15" s="292"/>
      <c r="E15" s="59"/>
      <c r="F15" s="60"/>
    </row>
    <row r="16" spans="1:6" ht="4.5" customHeight="1" x14ac:dyDescent="0.2">
      <c r="A16" s="57"/>
      <c r="B16" s="63"/>
      <c r="C16" s="292"/>
      <c r="D16" s="292"/>
      <c r="E16" s="59"/>
      <c r="F16" s="60"/>
    </row>
    <row r="17" spans="1:6" ht="17.25" customHeight="1" x14ac:dyDescent="0.2">
      <c r="A17" s="226" t="s">
        <v>172</v>
      </c>
      <c r="B17" s="220" t="s">
        <v>86</v>
      </c>
      <c r="C17" s="292">
        <v>324</v>
      </c>
      <c r="D17" s="292" t="s">
        <v>54</v>
      </c>
      <c r="E17" s="310"/>
      <c r="F17" s="281">
        <f>ROUND(IF(ISTEXT($C17),(1*$E17),($C17*$E17)),3)</f>
        <v>0</v>
      </c>
    </row>
    <row r="18" spans="1:6" ht="12.75" customHeight="1" x14ac:dyDescent="0.2">
      <c r="A18" s="57"/>
      <c r="B18" s="63"/>
      <c r="C18" s="292"/>
      <c r="D18" s="292"/>
      <c r="E18" s="310"/>
      <c r="F18" s="312"/>
    </row>
    <row r="19" spans="1:6" ht="17.25" customHeight="1" x14ac:dyDescent="0.2">
      <c r="A19" s="226" t="s">
        <v>173</v>
      </c>
      <c r="B19" s="220" t="s">
        <v>87</v>
      </c>
      <c r="C19" s="292">
        <v>5954</v>
      </c>
      <c r="D19" s="292" t="s">
        <v>54</v>
      </c>
      <c r="E19" s="310"/>
      <c r="F19" s="281">
        <f>ROUND(IF(ISTEXT($C19),(1*$E19),($C19*$E19)),3)</f>
        <v>0</v>
      </c>
    </row>
    <row r="20" spans="1:6" ht="8.25" customHeight="1" x14ac:dyDescent="0.2">
      <c r="A20" s="57"/>
      <c r="B20" s="63"/>
      <c r="C20" s="292"/>
      <c r="D20" s="292"/>
      <c r="E20" s="310"/>
      <c r="F20" s="312"/>
    </row>
    <row r="21" spans="1:6" ht="17.25" customHeight="1" x14ac:dyDescent="0.2">
      <c r="A21" s="226" t="s">
        <v>174</v>
      </c>
      <c r="B21" s="220" t="s">
        <v>88</v>
      </c>
      <c r="C21" s="292">
        <v>1770</v>
      </c>
      <c r="D21" s="292" t="s">
        <v>54</v>
      </c>
      <c r="E21" s="310"/>
      <c r="F21" s="281">
        <f>ROUND(IF(ISTEXT($C21),(1*$E21),($C21*$E21)),3)</f>
        <v>0</v>
      </c>
    </row>
    <row r="22" spans="1:6" ht="9.75" customHeight="1" x14ac:dyDescent="0.2">
      <c r="A22" s="57"/>
      <c r="B22" s="63"/>
      <c r="C22" s="292"/>
      <c r="D22" s="292"/>
      <c r="E22" s="59"/>
      <c r="F22" s="60"/>
    </row>
    <row r="23" spans="1:6" ht="18.75" customHeight="1" x14ac:dyDescent="0.2">
      <c r="A23" s="61" t="s">
        <v>175</v>
      </c>
      <c r="B23" s="227" t="s">
        <v>145</v>
      </c>
      <c r="C23" s="292"/>
      <c r="D23" s="292"/>
      <c r="E23" s="59"/>
      <c r="F23" s="60"/>
    </row>
    <row r="24" spans="1:6" ht="90.75" customHeight="1" x14ac:dyDescent="0.2">
      <c r="A24" s="226" t="s">
        <v>176</v>
      </c>
      <c r="B24" s="220" t="s">
        <v>178</v>
      </c>
      <c r="C24" s="292">
        <v>82</v>
      </c>
      <c r="D24" s="292" t="s">
        <v>33</v>
      </c>
      <c r="E24" s="310"/>
      <c r="F24" s="281">
        <f>ROUND(IF(ISTEXT($C24),(1*$E24),($C24*$E24)),3)</f>
        <v>0</v>
      </c>
    </row>
    <row r="25" spans="1:6" ht="12.75" customHeight="1" x14ac:dyDescent="0.2">
      <c r="A25" s="57"/>
      <c r="B25" s="66"/>
      <c r="C25" s="292"/>
      <c r="D25" s="292"/>
      <c r="E25" s="59"/>
      <c r="F25" s="60"/>
    </row>
    <row r="26" spans="1:6" ht="18.75" customHeight="1" x14ac:dyDescent="0.2">
      <c r="A26" s="61" t="s">
        <v>177</v>
      </c>
      <c r="B26" s="227" t="s">
        <v>72</v>
      </c>
      <c r="C26" s="292"/>
      <c r="D26" s="292"/>
      <c r="E26" s="59"/>
      <c r="F26" s="60"/>
    </row>
    <row r="27" spans="1:6" ht="116.25" customHeight="1" x14ac:dyDescent="0.2">
      <c r="A27" s="57"/>
      <c r="B27" s="220" t="s">
        <v>129</v>
      </c>
      <c r="C27" s="292"/>
      <c r="D27" s="292"/>
      <c r="E27" s="59"/>
      <c r="F27" s="60"/>
    </row>
    <row r="28" spans="1:6" ht="10.5" customHeight="1" x14ac:dyDescent="0.2">
      <c r="A28" s="57"/>
      <c r="B28" s="220"/>
      <c r="C28" s="292"/>
      <c r="D28" s="292"/>
      <c r="E28" s="59"/>
      <c r="F28" s="60"/>
    </row>
    <row r="29" spans="1:6" ht="15" customHeight="1" x14ac:dyDescent="0.2">
      <c r="A29" s="226" t="s">
        <v>179</v>
      </c>
      <c r="B29" s="220" t="s">
        <v>86</v>
      </c>
      <c r="C29" s="292">
        <v>6</v>
      </c>
      <c r="D29" s="292" t="s">
        <v>33</v>
      </c>
      <c r="E29" s="310"/>
      <c r="F29" s="281">
        <f>ROUND(IF(ISTEXT($C29),(1*$E29),($C29*$E29)),3)</f>
        <v>0</v>
      </c>
    </row>
    <row r="30" spans="1:6" ht="12.75" customHeight="1" x14ac:dyDescent="0.2">
      <c r="A30" s="57"/>
      <c r="B30" s="63"/>
      <c r="C30" s="292"/>
      <c r="D30" s="292"/>
      <c r="E30" s="310"/>
      <c r="F30" s="312"/>
    </row>
    <row r="31" spans="1:6" ht="12.75" customHeight="1" x14ac:dyDescent="0.2">
      <c r="A31" s="226" t="s">
        <v>180</v>
      </c>
      <c r="B31" s="220" t="s">
        <v>87</v>
      </c>
      <c r="C31" s="292">
        <v>72</v>
      </c>
      <c r="D31" s="292" t="s">
        <v>33</v>
      </c>
      <c r="E31" s="310"/>
      <c r="F31" s="281">
        <f>ROUND(IF(ISTEXT($C31),(1*$E31),($C31*$E31)),3)</f>
        <v>0</v>
      </c>
    </row>
    <row r="32" spans="1:6" ht="12.75" customHeight="1" x14ac:dyDescent="0.2">
      <c r="A32" s="57"/>
      <c r="B32" s="63"/>
      <c r="C32" s="292"/>
      <c r="D32" s="292"/>
      <c r="E32" s="310"/>
      <c r="F32" s="312"/>
    </row>
    <row r="33" spans="1:6" ht="14.25" customHeight="1" x14ac:dyDescent="0.2">
      <c r="A33" s="226" t="s">
        <v>181</v>
      </c>
      <c r="B33" s="220" t="s">
        <v>88</v>
      </c>
      <c r="C33" s="292">
        <v>31</v>
      </c>
      <c r="D33" s="292" t="s">
        <v>33</v>
      </c>
      <c r="E33" s="310"/>
      <c r="F33" s="281">
        <f>ROUND(IF(ISTEXT($C33),(1*$E33),($C33*$E33)),3)</f>
        <v>0</v>
      </c>
    </row>
    <row r="34" spans="1:6" ht="13.5" customHeight="1" x14ac:dyDescent="0.2">
      <c r="A34" s="62"/>
      <c r="B34" s="63"/>
      <c r="C34" s="291"/>
      <c r="D34" s="292"/>
      <c r="E34" s="59"/>
      <c r="F34" s="67"/>
    </row>
    <row r="35" spans="1:6" ht="23.25" customHeight="1" thickBot="1" x14ac:dyDescent="0.25">
      <c r="A35" s="21"/>
      <c r="B35" s="22" t="s">
        <v>34</v>
      </c>
      <c r="C35" s="294"/>
      <c r="D35" s="295"/>
      <c r="E35" s="68"/>
      <c r="F35" s="69">
        <f>SUM(F10:F33)</f>
        <v>0</v>
      </c>
    </row>
    <row r="36" spans="1:6" ht="10.5" customHeight="1" x14ac:dyDescent="0.2">
      <c r="A36" s="62"/>
      <c r="B36" s="63"/>
      <c r="C36" s="291"/>
      <c r="D36" s="292"/>
      <c r="E36" s="59"/>
      <c r="F36" s="60"/>
    </row>
    <row r="37" spans="1:6" x14ac:dyDescent="0.2">
      <c r="A37" s="64"/>
      <c r="B37" s="65" t="s">
        <v>78</v>
      </c>
      <c r="C37" s="291"/>
      <c r="D37" s="292"/>
      <c r="E37" s="59"/>
      <c r="F37" s="60"/>
    </row>
    <row r="38" spans="1:6" ht="15" customHeight="1" x14ac:dyDescent="0.2">
      <c r="A38" s="57"/>
      <c r="B38" s="63"/>
      <c r="C38" s="291"/>
      <c r="D38" s="292"/>
      <c r="E38" s="59"/>
      <c r="F38" s="60"/>
    </row>
    <row r="39" spans="1:6" ht="15.75" customHeight="1" x14ac:dyDescent="0.2">
      <c r="A39" s="61" t="s">
        <v>182</v>
      </c>
      <c r="B39" s="227" t="s">
        <v>73</v>
      </c>
      <c r="C39" s="291"/>
      <c r="D39" s="292"/>
      <c r="E39" s="59"/>
      <c r="F39" s="60"/>
    </row>
    <row r="40" spans="1:6" ht="101.25" customHeight="1" x14ac:dyDescent="0.2">
      <c r="A40" s="226" t="s">
        <v>183</v>
      </c>
      <c r="B40" s="220" t="s">
        <v>128</v>
      </c>
      <c r="C40" s="292">
        <v>708</v>
      </c>
      <c r="D40" s="292" t="s">
        <v>33</v>
      </c>
      <c r="E40" s="313"/>
      <c r="F40" s="281">
        <f>ROUND(IF(ISTEXT($C40),(1*$E40),($C40*$E40)),3)</f>
        <v>0</v>
      </c>
    </row>
    <row r="41" spans="1:6" ht="12.75" customHeight="1" x14ac:dyDescent="0.2">
      <c r="A41" s="62"/>
      <c r="B41" s="63"/>
      <c r="C41" s="292"/>
      <c r="D41" s="292"/>
      <c r="E41" s="59"/>
      <c r="F41" s="60"/>
    </row>
    <row r="42" spans="1:6" ht="13.5" customHeight="1" x14ac:dyDescent="0.2">
      <c r="A42" s="64">
        <v>2.2000000000000002</v>
      </c>
      <c r="B42" s="65" t="s">
        <v>56</v>
      </c>
      <c r="C42" s="292"/>
      <c r="D42" s="292"/>
      <c r="E42" s="59"/>
      <c r="F42" s="60"/>
    </row>
    <row r="43" spans="1:6" ht="11.25" customHeight="1" x14ac:dyDescent="0.2">
      <c r="A43" s="57"/>
      <c r="B43" s="66"/>
      <c r="C43" s="292"/>
      <c r="D43" s="292"/>
      <c r="E43" s="59"/>
      <c r="F43" s="60"/>
    </row>
    <row r="44" spans="1:6" ht="24.75" customHeight="1" x14ac:dyDescent="0.2">
      <c r="A44" s="61" t="s">
        <v>184</v>
      </c>
      <c r="B44" s="222" t="s">
        <v>82</v>
      </c>
      <c r="C44" s="292"/>
      <c r="D44" s="292"/>
      <c r="E44" s="59"/>
      <c r="F44" s="60"/>
    </row>
    <row r="45" spans="1:6" ht="3.75" customHeight="1" x14ac:dyDescent="0.2">
      <c r="A45" s="62"/>
      <c r="B45" s="63"/>
      <c r="C45" s="292"/>
      <c r="D45" s="292"/>
      <c r="E45" s="59"/>
      <c r="F45" s="60"/>
    </row>
    <row r="46" spans="1:6" ht="141" customHeight="1" x14ac:dyDescent="0.2">
      <c r="A46" s="62"/>
      <c r="B46" s="220" t="s">
        <v>130</v>
      </c>
      <c r="C46" s="292"/>
      <c r="D46" s="292"/>
      <c r="E46" s="59"/>
      <c r="F46" s="60"/>
    </row>
    <row r="47" spans="1:6" ht="15" customHeight="1" x14ac:dyDescent="0.2">
      <c r="A47" s="57"/>
      <c r="B47" s="220"/>
      <c r="C47" s="292"/>
      <c r="D47" s="292"/>
      <c r="E47" s="59"/>
      <c r="F47" s="60"/>
    </row>
    <row r="48" spans="1:6" ht="17.25" customHeight="1" x14ac:dyDescent="0.2">
      <c r="A48" s="226" t="s">
        <v>185</v>
      </c>
      <c r="B48" s="220" t="s">
        <v>89</v>
      </c>
      <c r="C48" s="292">
        <v>1</v>
      </c>
      <c r="D48" s="292" t="s">
        <v>33</v>
      </c>
      <c r="E48" s="310"/>
      <c r="F48" s="281">
        <f>ROUND(IF(ISTEXT($C48),(1*$E48),($C48*$E48)),3)</f>
        <v>0</v>
      </c>
    </row>
    <row r="49" spans="1:6" ht="15" customHeight="1" x14ac:dyDescent="0.2">
      <c r="A49" s="57"/>
      <c r="B49" s="63"/>
      <c r="C49" s="292"/>
      <c r="D49" s="292"/>
      <c r="E49" s="59"/>
      <c r="F49" s="60"/>
    </row>
    <row r="50" spans="1:6" ht="17.25" customHeight="1" x14ac:dyDescent="0.2">
      <c r="A50" s="226" t="s">
        <v>186</v>
      </c>
      <c r="B50" s="220" t="s">
        <v>90</v>
      </c>
      <c r="C50" s="292">
        <v>1</v>
      </c>
      <c r="D50" s="292" t="s">
        <v>33</v>
      </c>
      <c r="E50" s="310"/>
      <c r="F50" s="281">
        <f>ROUND(IF(ISTEXT($C50),(1*$E50),($C50*$E50)),3)</f>
        <v>0</v>
      </c>
    </row>
    <row r="51" spans="1:6" ht="15" customHeight="1" x14ac:dyDescent="0.2">
      <c r="A51" s="57"/>
      <c r="B51" s="63"/>
      <c r="C51" s="292"/>
      <c r="D51" s="292"/>
      <c r="E51" s="59"/>
      <c r="F51" s="60"/>
    </row>
    <row r="52" spans="1:6" ht="17.25" customHeight="1" x14ac:dyDescent="0.2">
      <c r="A52" s="226" t="s">
        <v>187</v>
      </c>
      <c r="B52" s="220" t="s">
        <v>91</v>
      </c>
      <c r="C52" s="292">
        <v>1</v>
      </c>
      <c r="D52" s="292" t="s">
        <v>33</v>
      </c>
      <c r="E52" s="310"/>
      <c r="F52" s="281">
        <f>ROUND(IF(ISTEXT($C52),(1*$E52),($C52*$E52)),3)</f>
        <v>0</v>
      </c>
    </row>
    <row r="53" spans="1:6" ht="15" customHeight="1" x14ac:dyDescent="0.2">
      <c r="A53" s="57"/>
      <c r="B53" s="63"/>
      <c r="C53" s="292"/>
      <c r="D53" s="292"/>
      <c r="E53" s="59"/>
      <c r="F53" s="60"/>
    </row>
    <row r="54" spans="1:6" ht="17.25" customHeight="1" x14ac:dyDescent="0.2">
      <c r="A54" s="226" t="s">
        <v>190</v>
      </c>
      <c r="B54" s="220" t="s">
        <v>150</v>
      </c>
      <c r="C54" s="292">
        <v>1</v>
      </c>
      <c r="D54" s="292" t="s">
        <v>33</v>
      </c>
      <c r="E54" s="310"/>
      <c r="F54" s="281">
        <f>ROUND(IF(ISTEXT($C54),(1*$E54),($C54*$E54)),3)</f>
        <v>0</v>
      </c>
    </row>
    <row r="55" spans="1:6" ht="15" customHeight="1" x14ac:dyDescent="0.2">
      <c r="A55" s="226"/>
      <c r="B55" s="63"/>
      <c r="C55" s="292"/>
      <c r="D55" s="292"/>
      <c r="E55" s="59"/>
      <c r="F55" s="60"/>
    </row>
    <row r="56" spans="1:6" ht="17.25" customHeight="1" x14ac:dyDescent="0.2">
      <c r="A56" s="226" t="s">
        <v>191</v>
      </c>
      <c r="B56" s="220" t="s">
        <v>151</v>
      </c>
      <c r="C56" s="292">
        <v>1</v>
      </c>
      <c r="D56" s="292" t="s">
        <v>33</v>
      </c>
      <c r="E56" s="310"/>
      <c r="F56" s="281">
        <f>ROUND(IF(ISTEXT($C56),(1*$E56),($C56*$E56)),3)</f>
        <v>0</v>
      </c>
    </row>
    <row r="57" spans="1:6" ht="15" customHeight="1" x14ac:dyDescent="0.2">
      <c r="A57" s="57"/>
      <c r="B57" s="63"/>
      <c r="C57" s="292"/>
      <c r="D57" s="292"/>
      <c r="E57" s="59"/>
      <c r="F57" s="60"/>
    </row>
    <row r="58" spans="1:6" ht="17.25" customHeight="1" x14ac:dyDescent="0.2">
      <c r="A58" s="226" t="s">
        <v>192</v>
      </c>
      <c r="B58" s="220" t="s">
        <v>152</v>
      </c>
      <c r="C58" s="292">
        <v>1</v>
      </c>
      <c r="D58" s="292" t="s">
        <v>33</v>
      </c>
      <c r="E58" s="310"/>
      <c r="F58" s="281">
        <f>ROUND(IF(ISTEXT($C58),(1*$E58),($C58*$E58)),3)</f>
        <v>0</v>
      </c>
    </row>
    <row r="59" spans="1:6" ht="15" customHeight="1" x14ac:dyDescent="0.2">
      <c r="A59" s="57"/>
      <c r="B59" s="63"/>
      <c r="C59" s="292"/>
      <c r="D59" s="292"/>
      <c r="E59" s="59"/>
      <c r="F59" s="60"/>
    </row>
    <row r="60" spans="1:6" ht="17.25" customHeight="1" x14ac:dyDescent="0.2">
      <c r="A60" s="226" t="s">
        <v>193</v>
      </c>
      <c r="B60" s="220" t="s">
        <v>153</v>
      </c>
      <c r="C60" s="292">
        <v>1</v>
      </c>
      <c r="D60" s="292" t="s">
        <v>33</v>
      </c>
      <c r="E60" s="310"/>
      <c r="F60" s="281">
        <f>ROUND(IF(ISTEXT($C60),(1*$E60),($C60*$E60)),3)</f>
        <v>0</v>
      </c>
    </row>
    <row r="61" spans="1:6" ht="15" customHeight="1" x14ac:dyDescent="0.2">
      <c r="A61" s="57"/>
      <c r="B61" s="63"/>
      <c r="C61" s="292"/>
      <c r="D61" s="292"/>
      <c r="E61" s="59"/>
      <c r="F61" s="60"/>
    </row>
    <row r="62" spans="1:6" ht="53.25" customHeight="1" x14ac:dyDescent="0.2">
      <c r="A62" s="226" t="s">
        <v>188</v>
      </c>
      <c r="B62" s="220" t="s">
        <v>92</v>
      </c>
      <c r="C62" s="292">
        <v>7</v>
      </c>
      <c r="D62" s="292" t="s">
        <v>33</v>
      </c>
      <c r="E62" s="310"/>
      <c r="F62" s="281">
        <f>ROUND(IF(ISTEXT($C62),(1*$E62),($C62*$E62)),3)</f>
        <v>0</v>
      </c>
    </row>
    <row r="63" spans="1:6" ht="18" customHeight="1" x14ac:dyDescent="0.2">
      <c r="A63" s="226"/>
      <c r="B63" s="220"/>
      <c r="C63" s="293"/>
      <c r="D63" s="292"/>
      <c r="E63" s="223"/>
      <c r="F63" s="224"/>
    </row>
    <row r="64" spans="1:6" ht="17.25" customHeight="1" x14ac:dyDescent="0.2">
      <c r="A64" s="226"/>
      <c r="B64" s="220"/>
      <c r="C64" s="293"/>
      <c r="D64" s="292"/>
      <c r="E64" s="59"/>
      <c r="F64" s="60"/>
    </row>
    <row r="65" spans="1:6" ht="15.75" customHeight="1" x14ac:dyDescent="0.2">
      <c r="A65" s="70"/>
      <c r="B65" s="63"/>
      <c r="C65" s="291"/>
      <c r="D65" s="292"/>
      <c r="E65" s="59"/>
      <c r="F65" s="67"/>
    </row>
    <row r="66" spans="1:6" ht="24.75" customHeight="1" thickBot="1" x14ac:dyDescent="0.25">
      <c r="A66" s="21"/>
      <c r="B66" s="22" t="s">
        <v>34</v>
      </c>
      <c r="C66" s="294"/>
      <c r="D66" s="295"/>
      <c r="E66" s="68"/>
      <c r="F66" s="69">
        <f>SUM(F40:F63)</f>
        <v>0</v>
      </c>
    </row>
    <row r="67" spans="1:6" ht="10.5" customHeight="1" x14ac:dyDescent="0.2">
      <c r="A67" s="62"/>
      <c r="B67" s="63"/>
      <c r="C67" s="291"/>
      <c r="D67" s="292"/>
      <c r="E67" s="59"/>
      <c r="F67" s="60"/>
    </row>
    <row r="68" spans="1:6" ht="18" customHeight="1" x14ac:dyDescent="0.2">
      <c r="A68" s="64"/>
      <c r="B68" s="65" t="s">
        <v>81</v>
      </c>
      <c r="C68" s="291"/>
      <c r="D68" s="292"/>
      <c r="E68" s="59"/>
      <c r="F68" s="60"/>
    </row>
    <row r="69" spans="1:6" ht="18" customHeight="1" x14ac:dyDescent="0.2">
      <c r="A69" s="62"/>
      <c r="B69" s="63"/>
      <c r="C69" s="291"/>
      <c r="D69" s="292"/>
      <c r="E69" s="59"/>
      <c r="F69" s="60"/>
    </row>
    <row r="70" spans="1:6" ht="51" customHeight="1" x14ac:dyDescent="0.2">
      <c r="A70" s="226" t="s">
        <v>189</v>
      </c>
      <c r="B70" s="220" t="s">
        <v>146</v>
      </c>
      <c r="C70" s="292">
        <v>200</v>
      </c>
      <c r="D70" s="292" t="s">
        <v>54</v>
      </c>
      <c r="E70" s="310"/>
      <c r="F70" s="281">
        <f>ROUND(IF(ISTEXT($C70),(1*$E70),($C70*$E70)),3)</f>
        <v>0</v>
      </c>
    </row>
    <row r="71" spans="1:6" ht="15.75" customHeight="1" x14ac:dyDescent="0.2">
      <c r="A71" s="226"/>
      <c r="B71" s="220"/>
      <c r="C71" s="292"/>
      <c r="D71" s="292"/>
      <c r="E71" s="223"/>
      <c r="F71" s="224"/>
    </row>
    <row r="72" spans="1:6" ht="105" customHeight="1" x14ac:dyDescent="0.2">
      <c r="A72" s="226" t="s">
        <v>194</v>
      </c>
      <c r="B72" s="220" t="s">
        <v>131</v>
      </c>
      <c r="C72" s="292">
        <v>2840</v>
      </c>
      <c r="D72" s="292" t="s">
        <v>54</v>
      </c>
      <c r="E72" s="310"/>
      <c r="F72" s="281">
        <f>ROUND(IF(ISTEXT($C72),(1*$E72),($C72*$E72)),3)</f>
        <v>0</v>
      </c>
    </row>
    <row r="73" spans="1:6" ht="15.75" customHeight="1" x14ac:dyDescent="0.2">
      <c r="A73" s="226"/>
      <c r="B73" s="220"/>
      <c r="C73" s="292"/>
      <c r="D73" s="292"/>
      <c r="E73" s="223"/>
      <c r="F73" s="229"/>
    </row>
    <row r="74" spans="1:6" ht="105" customHeight="1" x14ac:dyDescent="0.2">
      <c r="A74" s="226" t="s">
        <v>195</v>
      </c>
      <c r="B74" s="220" t="s">
        <v>154</v>
      </c>
      <c r="C74" s="292">
        <v>4243</v>
      </c>
      <c r="D74" s="292" t="s">
        <v>54</v>
      </c>
      <c r="E74" s="310"/>
      <c r="F74" s="281">
        <f>ROUND(IF(ISTEXT($C74),(1*$E74),($C74*$E74)),3)</f>
        <v>0</v>
      </c>
    </row>
    <row r="75" spans="1:6" ht="16.5" customHeight="1" x14ac:dyDescent="0.2">
      <c r="A75" s="64"/>
      <c r="B75" s="220"/>
      <c r="C75" s="292"/>
      <c r="D75" s="292"/>
      <c r="E75" s="223"/>
      <c r="F75" s="229"/>
    </row>
    <row r="76" spans="1:6" ht="104.25" customHeight="1" x14ac:dyDescent="0.2">
      <c r="A76" s="228" t="s">
        <v>197</v>
      </c>
      <c r="B76" s="220" t="s">
        <v>132</v>
      </c>
      <c r="C76" s="292">
        <v>1298</v>
      </c>
      <c r="D76" s="292" t="s">
        <v>54</v>
      </c>
      <c r="E76" s="310"/>
      <c r="F76" s="281">
        <f>ROUND(IF(ISTEXT($C76),(1*$E76),($C76*$E76)),3)</f>
        <v>0</v>
      </c>
    </row>
    <row r="77" spans="1:6" ht="16.5" customHeight="1" x14ac:dyDescent="0.2">
      <c r="A77" s="226"/>
      <c r="B77" s="220"/>
      <c r="C77" s="292"/>
      <c r="D77" s="292"/>
      <c r="E77" s="223"/>
      <c r="F77" s="229"/>
    </row>
    <row r="78" spans="1:6" s="225" customFormat="1" ht="15.75" customHeight="1" x14ac:dyDescent="0.2">
      <c r="A78" s="221">
        <v>2.2999999999999998</v>
      </c>
      <c r="B78" s="222" t="s">
        <v>93</v>
      </c>
      <c r="C78" s="292"/>
      <c r="D78" s="292"/>
      <c r="E78" s="223"/>
      <c r="F78" s="224"/>
    </row>
    <row r="79" spans="1:6" ht="14.25" customHeight="1" x14ac:dyDescent="0.2">
      <c r="A79" s="64"/>
      <c r="B79" s="65"/>
      <c r="C79" s="292"/>
      <c r="D79" s="292"/>
      <c r="E79" s="59"/>
      <c r="F79" s="60"/>
    </row>
    <row r="80" spans="1:6" ht="51.75" customHeight="1" x14ac:dyDescent="0.2">
      <c r="A80" s="228" t="s">
        <v>196</v>
      </c>
      <c r="B80" s="220" t="s">
        <v>133</v>
      </c>
      <c r="C80" s="292">
        <v>1</v>
      </c>
      <c r="D80" s="292" t="s">
        <v>33</v>
      </c>
      <c r="E80" s="310"/>
      <c r="F80" s="281">
        <f>ROUND(IF(ISTEXT($C80),(1*$E80),($C80*$E80)),3)</f>
        <v>0</v>
      </c>
    </row>
    <row r="81" spans="1:6" ht="15.75" customHeight="1" x14ac:dyDescent="0.2">
      <c r="A81" s="62"/>
      <c r="B81" s="63"/>
      <c r="C81" s="293"/>
      <c r="D81" s="292"/>
      <c r="E81" s="310"/>
      <c r="F81" s="312"/>
    </row>
    <row r="82" spans="1:6" ht="52.5" customHeight="1" x14ac:dyDescent="0.2">
      <c r="A82" s="228" t="s">
        <v>198</v>
      </c>
      <c r="B82" s="220" t="s">
        <v>158</v>
      </c>
      <c r="C82" s="292">
        <v>1</v>
      </c>
      <c r="D82" s="292" t="s">
        <v>33</v>
      </c>
      <c r="E82" s="310"/>
      <c r="F82" s="281">
        <f>ROUND(IF(ISTEXT($C82),(1*$E82),($C82*$E82)),3)</f>
        <v>0</v>
      </c>
    </row>
    <row r="83" spans="1:6" ht="16.5" customHeight="1" x14ac:dyDescent="0.2">
      <c r="A83" s="62"/>
      <c r="B83" s="63"/>
      <c r="C83" s="293"/>
      <c r="D83" s="292"/>
      <c r="E83" s="59"/>
      <c r="F83" s="60"/>
    </row>
    <row r="84" spans="1:6" ht="16.5" customHeight="1" x14ac:dyDescent="0.2">
      <c r="A84" s="228"/>
      <c r="B84" s="63"/>
      <c r="C84" s="293"/>
      <c r="D84" s="292"/>
      <c r="E84" s="59"/>
      <c r="F84" s="60"/>
    </row>
    <row r="85" spans="1:6" ht="17.25" customHeight="1" x14ac:dyDescent="0.2">
      <c r="A85" s="228"/>
      <c r="B85" s="234"/>
      <c r="C85" s="293"/>
      <c r="D85" s="292"/>
      <c r="E85" s="223"/>
      <c r="F85" s="224"/>
    </row>
    <row r="86" spans="1:6" ht="16.5" customHeight="1" x14ac:dyDescent="0.2">
      <c r="A86" s="62"/>
      <c r="B86" s="71"/>
      <c r="C86" s="291"/>
      <c r="D86" s="292"/>
      <c r="E86" s="59"/>
      <c r="F86" s="60"/>
    </row>
    <row r="87" spans="1:6" ht="30.75" customHeight="1" thickBot="1" x14ac:dyDescent="0.25">
      <c r="A87" s="21"/>
      <c r="B87" s="22" t="s">
        <v>34</v>
      </c>
      <c r="C87" s="294"/>
      <c r="D87" s="295"/>
      <c r="E87" s="68"/>
      <c r="F87" s="69">
        <f>SUM(F70:F84)</f>
        <v>0</v>
      </c>
    </row>
    <row r="88" spans="1:6" ht="10.5" customHeight="1" x14ac:dyDescent="0.2">
      <c r="A88" s="62"/>
      <c r="B88" s="63"/>
      <c r="C88" s="291"/>
      <c r="D88" s="292"/>
      <c r="E88" s="59"/>
      <c r="F88" s="60"/>
    </row>
    <row r="89" spans="1:6" ht="114.75" x14ac:dyDescent="0.2">
      <c r="A89" s="228" t="s">
        <v>199</v>
      </c>
      <c r="B89" s="220" t="s">
        <v>147</v>
      </c>
      <c r="C89" s="292">
        <v>400</v>
      </c>
      <c r="D89" s="292" t="s">
        <v>54</v>
      </c>
      <c r="E89" s="310"/>
      <c r="F89" s="281">
        <f>ROUND(IF(ISTEXT($C89),(1*$E89),($C89*$E89)),3)</f>
        <v>0</v>
      </c>
    </row>
    <row r="90" spans="1:6" ht="13.5" customHeight="1" x14ac:dyDescent="0.2">
      <c r="A90" s="244"/>
      <c r="B90" s="245"/>
      <c r="C90" s="296"/>
      <c r="D90" s="296"/>
      <c r="E90" s="59"/>
      <c r="F90" s="60"/>
    </row>
    <row r="91" spans="1:6" ht="15.75" customHeight="1" x14ac:dyDescent="0.2">
      <c r="A91" s="62" t="s">
        <v>201</v>
      </c>
      <c r="B91" s="227" t="s">
        <v>94</v>
      </c>
      <c r="C91" s="293"/>
      <c r="D91" s="292"/>
      <c r="E91" s="59"/>
      <c r="F91" s="60"/>
    </row>
    <row r="92" spans="1:6" ht="75.75" customHeight="1" x14ac:dyDescent="0.2">
      <c r="A92" s="228"/>
      <c r="B92" s="220" t="s">
        <v>95</v>
      </c>
      <c r="C92" s="292">
        <v>1</v>
      </c>
      <c r="D92" s="292" t="s">
        <v>33</v>
      </c>
      <c r="E92" s="310"/>
      <c r="F92" s="281">
        <f>ROUND(IF(ISTEXT($C92),(1*$E92),($C92*$E92)),3)</f>
        <v>0</v>
      </c>
    </row>
    <row r="93" spans="1:6" ht="8.25" customHeight="1" x14ac:dyDescent="0.2">
      <c r="A93" s="228"/>
      <c r="B93" s="268"/>
      <c r="C93" s="292"/>
      <c r="D93" s="292"/>
      <c r="E93" s="223"/>
      <c r="F93" s="224"/>
    </row>
    <row r="94" spans="1:6" ht="15.75" customHeight="1" x14ac:dyDescent="0.2">
      <c r="A94" s="244">
        <v>2.4</v>
      </c>
      <c r="B94" s="245" t="s">
        <v>148</v>
      </c>
      <c r="C94" s="296"/>
      <c r="D94" s="296"/>
      <c r="E94" s="247"/>
      <c r="F94" s="248"/>
    </row>
    <row r="95" spans="1:6" ht="6" customHeight="1" x14ac:dyDescent="0.2">
      <c r="A95" s="244"/>
      <c r="B95" s="268"/>
      <c r="C95" s="296"/>
      <c r="D95" s="296"/>
      <c r="E95" s="247"/>
      <c r="F95" s="248"/>
    </row>
    <row r="96" spans="1:6" ht="52.5" customHeight="1" x14ac:dyDescent="0.2">
      <c r="A96" s="244"/>
      <c r="B96" s="220" t="s">
        <v>203</v>
      </c>
      <c r="C96" s="308"/>
      <c r="D96" s="246"/>
      <c r="E96" s="247"/>
      <c r="F96" s="248"/>
    </row>
    <row r="97" spans="1:6" ht="5.25" customHeight="1" x14ac:dyDescent="0.2">
      <c r="A97" s="244"/>
      <c r="B97" s="220"/>
      <c r="C97" s="308"/>
      <c r="D97" s="246"/>
      <c r="E97" s="247"/>
      <c r="F97" s="248"/>
    </row>
    <row r="98" spans="1:6" ht="103.5" customHeight="1" x14ac:dyDescent="0.2">
      <c r="A98" s="261" t="s">
        <v>202</v>
      </c>
      <c r="B98" s="220" t="s">
        <v>138</v>
      </c>
      <c r="C98" s="296">
        <v>1</v>
      </c>
      <c r="D98" s="296" t="s">
        <v>110</v>
      </c>
      <c r="E98" s="314"/>
      <c r="F98" s="281">
        <f>ROUND(IF(ISTEXT($C98),(1*$E98),($C98*$E98)),3)</f>
        <v>0</v>
      </c>
    </row>
    <row r="99" spans="1:6" ht="8.25" customHeight="1" x14ac:dyDescent="0.2">
      <c r="A99" s="244"/>
      <c r="B99" s="249"/>
      <c r="C99" s="296"/>
      <c r="D99" s="296"/>
      <c r="E99" s="247"/>
      <c r="F99" s="248"/>
    </row>
    <row r="100" spans="1:6" ht="156" customHeight="1" x14ac:dyDescent="0.2">
      <c r="A100" s="261" t="s">
        <v>204</v>
      </c>
      <c r="B100" s="220" t="s">
        <v>157</v>
      </c>
      <c r="C100" s="296">
        <v>1</v>
      </c>
      <c r="D100" s="296" t="s">
        <v>33</v>
      </c>
      <c r="E100" s="314"/>
      <c r="F100" s="281">
        <f>ROUND(IF(ISTEXT($C100),(1*$E100),($C100*$E100)),3)</f>
        <v>0</v>
      </c>
    </row>
    <row r="101" spans="1:6" ht="6.75" customHeight="1" x14ac:dyDescent="0.2">
      <c r="A101" s="250"/>
      <c r="B101" s="249"/>
      <c r="C101" s="296"/>
      <c r="D101" s="296"/>
      <c r="E101" s="247"/>
      <c r="F101" s="248"/>
    </row>
    <row r="102" spans="1:6" ht="92.25" customHeight="1" x14ac:dyDescent="0.2">
      <c r="A102" s="261" t="s">
        <v>205</v>
      </c>
      <c r="B102" s="220" t="s">
        <v>222</v>
      </c>
      <c r="C102" s="296">
        <v>1</v>
      </c>
      <c r="D102" s="296" t="s">
        <v>33</v>
      </c>
      <c r="E102" s="314"/>
      <c r="F102" s="281">
        <f>ROUND(IF(ISTEXT($C102),(1*$E102),($C102*$E102)),3)</f>
        <v>0</v>
      </c>
    </row>
    <row r="103" spans="1:6" ht="20.25" customHeight="1" thickBot="1" x14ac:dyDescent="0.25">
      <c r="A103" s="252"/>
      <c r="B103" s="253"/>
      <c r="C103" s="297"/>
      <c r="D103" s="297" t="s">
        <v>34</v>
      </c>
      <c r="E103" s="254"/>
      <c r="F103" s="255">
        <f>SUM(F89:F102)</f>
        <v>0</v>
      </c>
    </row>
    <row r="104" spans="1:6" ht="17.25" customHeight="1" x14ac:dyDescent="0.2">
      <c r="A104" s="256"/>
      <c r="B104" s="257"/>
      <c r="C104" s="298"/>
      <c r="D104" s="298"/>
      <c r="E104" s="258"/>
      <c r="F104" s="259"/>
    </row>
    <row r="105" spans="1:6" ht="15.95" customHeight="1" x14ac:dyDescent="0.2">
      <c r="A105" s="244"/>
      <c r="B105" s="245" t="s">
        <v>136</v>
      </c>
      <c r="C105" s="296"/>
      <c r="D105" s="296"/>
      <c r="E105" s="247"/>
      <c r="F105" s="248"/>
    </row>
    <row r="106" spans="1:6" ht="13.5" customHeight="1" x14ac:dyDescent="0.2">
      <c r="A106" s="250"/>
      <c r="B106" s="249"/>
      <c r="C106" s="296"/>
      <c r="D106" s="296"/>
      <c r="E106" s="247"/>
      <c r="F106" s="248"/>
    </row>
    <row r="107" spans="1:6" ht="64.5" customHeight="1" x14ac:dyDescent="0.2">
      <c r="A107" s="264" t="s">
        <v>206</v>
      </c>
      <c r="B107" s="220" t="s">
        <v>139</v>
      </c>
      <c r="C107" s="299">
        <v>400</v>
      </c>
      <c r="D107" s="296" t="s">
        <v>54</v>
      </c>
      <c r="E107" s="314"/>
      <c r="F107" s="281">
        <f>ROUND(IF(ISTEXT($C107),(1*$E107),($C107*$E107)),3)</f>
        <v>0</v>
      </c>
    </row>
    <row r="108" spans="1:6" ht="13.5" customHeight="1" x14ac:dyDescent="0.2">
      <c r="A108" s="264"/>
      <c r="B108" s="260"/>
      <c r="C108" s="296"/>
      <c r="D108" s="296"/>
      <c r="E108" s="314"/>
      <c r="F108" s="315"/>
    </row>
    <row r="109" spans="1:6" ht="26.25" customHeight="1" x14ac:dyDescent="0.2">
      <c r="A109" s="264" t="s">
        <v>207</v>
      </c>
      <c r="B109" s="220" t="s">
        <v>135</v>
      </c>
      <c r="C109" s="296">
        <v>1</v>
      </c>
      <c r="D109" s="296" t="s">
        <v>35</v>
      </c>
      <c r="E109" s="314"/>
      <c r="F109" s="281">
        <f>ROUND(IF(ISTEXT($C109),(1*$E109),($C109*$E109)),3)</f>
        <v>0</v>
      </c>
    </row>
    <row r="110" spans="1:6" ht="13.5" customHeight="1" x14ac:dyDescent="0.2">
      <c r="A110" s="264"/>
      <c r="B110" s="260"/>
      <c r="C110" s="296"/>
      <c r="D110" s="296"/>
      <c r="E110" s="314"/>
      <c r="F110" s="315"/>
    </row>
    <row r="111" spans="1:6" ht="51.75" customHeight="1" x14ac:dyDescent="0.2">
      <c r="A111" s="261" t="s">
        <v>208</v>
      </c>
      <c r="B111" s="220" t="s">
        <v>140</v>
      </c>
      <c r="C111" s="296">
        <v>1</v>
      </c>
      <c r="D111" s="296" t="s">
        <v>110</v>
      </c>
      <c r="E111" s="314"/>
      <c r="F111" s="281">
        <f>ROUND(IF(ISTEXT($C111),(1*$E111),($C111*$E111)),3)</f>
        <v>0</v>
      </c>
    </row>
    <row r="112" spans="1:6" ht="13.5" customHeight="1" x14ac:dyDescent="0.2">
      <c r="A112" s="261"/>
      <c r="B112" s="260"/>
      <c r="C112" s="296"/>
      <c r="D112" s="296"/>
      <c r="E112" s="262"/>
      <c r="F112" s="263"/>
    </row>
    <row r="113" spans="1:6" ht="33" customHeight="1" x14ac:dyDescent="0.2">
      <c r="A113" s="261" t="s">
        <v>216</v>
      </c>
      <c r="B113" s="220" t="s">
        <v>209</v>
      </c>
      <c r="C113" s="296" t="s">
        <v>31</v>
      </c>
      <c r="D113" s="296" t="s">
        <v>35</v>
      </c>
      <c r="E113" s="314"/>
      <c r="F113" s="281">
        <f>ROUND(IF(ISTEXT($C113),(1*$E113),($C113*$E113)),3)</f>
        <v>0</v>
      </c>
    </row>
    <row r="114" spans="1:6" ht="13.5" customHeight="1" x14ac:dyDescent="0.2">
      <c r="A114" s="261"/>
      <c r="B114" s="249"/>
      <c r="C114" s="296"/>
      <c r="D114" s="296"/>
      <c r="E114" s="314"/>
      <c r="F114" s="315"/>
    </row>
    <row r="115" spans="1:6" ht="40.5" customHeight="1" x14ac:dyDescent="0.2">
      <c r="A115" s="261" t="s">
        <v>217</v>
      </c>
      <c r="B115" s="220" t="s">
        <v>210</v>
      </c>
      <c r="C115" s="299">
        <v>150</v>
      </c>
      <c r="D115" s="296" t="s">
        <v>54</v>
      </c>
      <c r="E115" s="314"/>
      <c r="F115" s="281">
        <f>ROUND(IF(ISTEXT($C115),(1*$E115),($C115*$E115)),3)</f>
        <v>0</v>
      </c>
    </row>
    <row r="116" spans="1:6" ht="13.5" customHeight="1" x14ac:dyDescent="0.2">
      <c r="A116" s="250"/>
      <c r="B116" s="249"/>
      <c r="C116" s="296"/>
      <c r="D116" s="296"/>
      <c r="E116" s="314"/>
      <c r="F116" s="315"/>
    </row>
    <row r="117" spans="1:6" ht="67.5" customHeight="1" x14ac:dyDescent="0.2">
      <c r="A117" s="261" t="s">
        <v>218</v>
      </c>
      <c r="B117" s="220" t="s">
        <v>211</v>
      </c>
      <c r="C117" s="296">
        <v>1</v>
      </c>
      <c r="D117" s="296" t="s">
        <v>137</v>
      </c>
      <c r="E117" s="314"/>
      <c r="F117" s="281">
        <f>ROUND(IF(ISTEXT($C117),(1*$E117),($C117*$E117)),3)</f>
        <v>0</v>
      </c>
    </row>
    <row r="118" spans="1:6" ht="13.5" customHeight="1" x14ac:dyDescent="0.2">
      <c r="A118" s="250"/>
      <c r="B118" s="249"/>
      <c r="C118" s="296"/>
      <c r="D118" s="296"/>
      <c r="E118" s="247"/>
      <c r="F118" s="248"/>
    </row>
    <row r="119" spans="1:6" ht="68.25" customHeight="1" x14ac:dyDescent="0.2">
      <c r="A119" s="261" t="s">
        <v>219</v>
      </c>
      <c r="B119" s="220" t="s">
        <v>212</v>
      </c>
      <c r="C119" s="296">
        <v>1</v>
      </c>
      <c r="D119" s="296" t="s">
        <v>137</v>
      </c>
      <c r="E119" s="314"/>
      <c r="F119" s="281">
        <f>ROUND(IF(ISTEXT($C119),(1*$E119),($C119*$E119)),3)</f>
        <v>0</v>
      </c>
    </row>
    <row r="120" spans="1:6" ht="13.5" customHeight="1" x14ac:dyDescent="0.2">
      <c r="A120" s="261"/>
      <c r="B120" s="249"/>
      <c r="C120" s="296"/>
      <c r="D120" s="296"/>
      <c r="E120" s="314"/>
      <c r="F120" s="315"/>
    </row>
    <row r="121" spans="1:6" ht="54.75" customHeight="1" x14ac:dyDescent="0.2">
      <c r="A121" s="261" t="s">
        <v>220</v>
      </c>
      <c r="B121" s="220" t="s">
        <v>213</v>
      </c>
      <c r="C121" s="296">
        <v>1</v>
      </c>
      <c r="D121" s="296" t="s">
        <v>35</v>
      </c>
      <c r="E121" s="314"/>
      <c r="F121" s="281">
        <f>ROUND(IF(ISTEXT($C121),(1*$E121),($C121*$E121)),3)</f>
        <v>0</v>
      </c>
    </row>
    <row r="122" spans="1:6" ht="10.5" customHeight="1" x14ac:dyDescent="0.2">
      <c r="A122" s="251"/>
      <c r="B122" s="249"/>
      <c r="C122" s="296"/>
      <c r="D122" s="296"/>
      <c r="E122" s="247"/>
      <c r="F122" s="248"/>
    </row>
    <row r="123" spans="1:6" ht="15.95" customHeight="1" x14ac:dyDescent="0.2">
      <c r="A123" s="311">
        <v>2.5</v>
      </c>
      <c r="B123" s="65" t="s">
        <v>96</v>
      </c>
      <c r="C123" s="291"/>
      <c r="D123" s="292"/>
      <c r="E123" s="59"/>
      <c r="F123" s="60"/>
    </row>
    <row r="124" spans="1:6" ht="8.25" customHeight="1" x14ac:dyDescent="0.2">
      <c r="A124" s="228"/>
      <c r="B124" s="63"/>
      <c r="C124" s="293"/>
      <c r="D124" s="292"/>
      <c r="E124" s="59"/>
      <c r="F124" s="60"/>
    </row>
    <row r="125" spans="1:6" ht="51" customHeight="1" x14ac:dyDescent="0.2">
      <c r="A125" s="228" t="s">
        <v>221</v>
      </c>
      <c r="B125" s="220" t="s">
        <v>97</v>
      </c>
      <c r="C125" s="293" t="s">
        <v>31</v>
      </c>
      <c r="D125" s="292" t="s">
        <v>35</v>
      </c>
      <c r="E125" s="310"/>
      <c r="F125" s="281">
        <f>ROUND(IF(ISTEXT($C125),(1*$E125),($C125*$E125)),3)</f>
        <v>0</v>
      </c>
    </row>
    <row r="126" spans="1:6" ht="16.5" customHeight="1" x14ac:dyDescent="0.2">
      <c r="A126" s="228"/>
      <c r="B126" s="220"/>
      <c r="C126" s="293"/>
      <c r="D126" s="292"/>
      <c r="E126" s="223"/>
      <c r="F126" s="224"/>
    </row>
    <row r="127" spans="1:6" ht="45" customHeight="1" x14ac:dyDescent="0.2">
      <c r="A127" s="228" t="s">
        <v>214</v>
      </c>
      <c r="B127" s="63" t="s">
        <v>215</v>
      </c>
      <c r="C127" s="309">
        <v>1</v>
      </c>
      <c r="D127" s="292" t="s">
        <v>35</v>
      </c>
      <c r="E127" s="310"/>
      <c r="F127" s="281">
        <f>ROUND(IF(ISTEXT($C127),(1*$E127),($C127*$E127)),3)</f>
        <v>0</v>
      </c>
    </row>
    <row r="128" spans="1:6" ht="16.5" customHeight="1" x14ac:dyDescent="0.2">
      <c r="A128" s="70"/>
      <c r="B128" s="63"/>
      <c r="C128" s="291"/>
      <c r="D128" s="292"/>
      <c r="E128" s="59"/>
      <c r="F128" s="67"/>
    </row>
    <row r="129" spans="1:6" ht="18" customHeight="1" thickBot="1" x14ac:dyDescent="0.25">
      <c r="A129" s="21"/>
      <c r="B129" s="22" t="s">
        <v>34</v>
      </c>
      <c r="C129" s="294"/>
      <c r="D129" s="295"/>
      <c r="E129" s="68"/>
      <c r="F129" s="69">
        <f>SUM(F107:F127)</f>
        <v>0</v>
      </c>
    </row>
    <row r="130" spans="1:6" ht="18" customHeight="1" x14ac:dyDescent="0.2">
      <c r="A130" s="64"/>
      <c r="B130" s="65"/>
      <c r="C130" s="291"/>
      <c r="D130" s="292"/>
      <c r="E130" s="74"/>
      <c r="F130" s="60"/>
    </row>
    <row r="131" spans="1:6" ht="18" customHeight="1" x14ac:dyDescent="0.2">
      <c r="A131" s="62"/>
      <c r="B131" s="29" t="s">
        <v>70</v>
      </c>
      <c r="C131" s="291"/>
      <c r="D131" s="292"/>
      <c r="E131" s="74"/>
      <c r="F131" s="60"/>
    </row>
    <row r="132" spans="1:6" ht="18" customHeight="1" x14ac:dyDescent="0.2">
      <c r="A132" s="62"/>
      <c r="B132" s="30" t="s">
        <v>36</v>
      </c>
      <c r="C132" s="300"/>
      <c r="D132" s="301"/>
      <c r="E132" s="76"/>
      <c r="F132" s="77"/>
    </row>
    <row r="133" spans="1:6" ht="18" customHeight="1" x14ac:dyDescent="0.2">
      <c r="A133" s="62"/>
      <c r="B133" s="78"/>
      <c r="C133" s="300"/>
      <c r="D133" s="301"/>
      <c r="E133" s="76"/>
      <c r="F133" s="77"/>
    </row>
    <row r="134" spans="1:6" ht="18" customHeight="1" x14ac:dyDescent="0.2">
      <c r="A134" s="62"/>
      <c r="B134" s="79"/>
      <c r="C134" s="300"/>
      <c r="D134" s="301"/>
      <c r="E134" s="76"/>
      <c r="F134" s="77"/>
    </row>
    <row r="135" spans="1:6" ht="18" customHeight="1" x14ac:dyDescent="0.2">
      <c r="A135" s="62"/>
      <c r="B135" s="75" t="s">
        <v>141</v>
      </c>
      <c r="C135" s="300"/>
      <c r="D135" s="301"/>
      <c r="E135" s="76"/>
      <c r="F135" s="80">
        <f>F35</f>
        <v>0</v>
      </c>
    </row>
    <row r="136" spans="1:6" ht="18" customHeight="1" x14ac:dyDescent="0.2">
      <c r="A136" s="62"/>
      <c r="B136" s="75"/>
      <c r="C136" s="300"/>
      <c r="D136" s="301"/>
      <c r="E136" s="76"/>
      <c r="F136" s="80"/>
    </row>
    <row r="137" spans="1:6" ht="18" customHeight="1" x14ac:dyDescent="0.2">
      <c r="A137" s="62"/>
      <c r="B137" s="75" t="s">
        <v>142</v>
      </c>
      <c r="C137" s="300"/>
      <c r="D137" s="301"/>
      <c r="E137" s="76"/>
      <c r="F137" s="80">
        <f>F66</f>
        <v>0</v>
      </c>
    </row>
    <row r="138" spans="1:6" ht="18" customHeight="1" x14ac:dyDescent="0.2">
      <c r="A138" s="62"/>
      <c r="B138" s="75"/>
      <c r="C138" s="300"/>
      <c r="D138" s="301"/>
      <c r="E138" s="76"/>
      <c r="F138" s="80"/>
    </row>
    <row r="139" spans="1:6" ht="18" customHeight="1" x14ac:dyDescent="0.2">
      <c r="A139" s="62"/>
      <c r="B139" s="75" t="s">
        <v>55</v>
      </c>
      <c r="C139" s="291"/>
      <c r="D139" s="292"/>
      <c r="E139" s="76"/>
      <c r="F139" s="80">
        <f>F87</f>
        <v>0</v>
      </c>
    </row>
    <row r="140" spans="1:6" ht="18" customHeight="1" x14ac:dyDescent="0.2">
      <c r="A140" s="62"/>
      <c r="B140" s="75"/>
      <c r="C140" s="291"/>
      <c r="D140" s="292"/>
      <c r="E140" s="76"/>
      <c r="F140" s="80"/>
    </row>
    <row r="141" spans="1:6" ht="18" customHeight="1" x14ac:dyDescent="0.2">
      <c r="A141" s="62"/>
      <c r="B141" s="75" t="s">
        <v>83</v>
      </c>
      <c r="C141" s="291"/>
      <c r="D141" s="292"/>
      <c r="E141" s="76"/>
      <c r="F141" s="80">
        <f>F103</f>
        <v>0</v>
      </c>
    </row>
    <row r="142" spans="1:6" ht="18" customHeight="1" x14ac:dyDescent="0.2">
      <c r="A142" s="62"/>
      <c r="B142" s="75"/>
      <c r="C142" s="291"/>
      <c r="D142" s="292"/>
      <c r="E142" s="76"/>
      <c r="F142" s="80"/>
    </row>
    <row r="143" spans="1:6" ht="18" customHeight="1" x14ac:dyDescent="0.2">
      <c r="A143" s="62"/>
      <c r="B143" s="75" t="s">
        <v>84</v>
      </c>
      <c r="C143" s="291"/>
      <c r="D143" s="292"/>
      <c r="E143" s="76"/>
      <c r="F143" s="80">
        <f>F129</f>
        <v>0</v>
      </c>
    </row>
    <row r="144" spans="1:6" ht="18" customHeight="1" x14ac:dyDescent="0.2">
      <c r="A144" s="62"/>
      <c r="B144" s="63"/>
      <c r="C144" s="291"/>
      <c r="D144" s="292"/>
      <c r="E144" s="76"/>
      <c r="F144" s="80"/>
    </row>
    <row r="145" spans="1:6" ht="18" customHeight="1" x14ac:dyDescent="0.2">
      <c r="A145" s="62"/>
      <c r="B145" s="78"/>
      <c r="C145" s="291"/>
      <c r="D145" s="292"/>
      <c r="E145" s="76"/>
      <c r="F145" s="80"/>
    </row>
    <row r="146" spans="1:6" ht="18" customHeight="1" x14ac:dyDescent="0.2">
      <c r="A146" s="62"/>
      <c r="B146" s="63"/>
      <c r="C146" s="291"/>
      <c r="D146" s="292"/>
      <c r="E146" s="76"/>
      <c r="F146" s="80"/>
    </row>
    <row r="147" spans="1:6" ht="18" customHeight="1" x14ac:dyDescent="0.2">
      <c r="A147" s="62"/>
      <c r="B147" s="78"/>
      <c r="C147" s="291"/>
      <c r="D147" s="292"/>
      <c r="E147" s="76"/>
      <c r="F147" s="80"/>
    </row>
    <row r="148" spans="1:6" ht="18" customHeight="1" x14ac:dyDescent="0.2">
      <c r="A148" s="62"/>
      <c r="B148" s="63"/>
      <c r="C148" s="291"/>
      <c r="D148" s="292"/>
      <c r="E148" s="76"/>
      <c r="F148" s="80"/>
    </row>
    <row r="149" spans="1:6" ht="18" customHeight="1" x14ac:dyDescent="0.2">
      <c r="A149" s="62"/>
      <c r="B149" s="78"/>
      <c r="C149" s="291"/>
      <c r="D149" s="292"/>
      <c r="E149" s="76"/>
      <c r="F149" s="80"/>
    </row>
    <row r="150" spans="1:6" ht="18" customHeight="1" x14ac:dyDescent="0.2">
      <c r="A150" s="62"/>
      <c r="B150" s="63"/>
      <c r="C150" s="291"/>
      <c r="D150" s="292"/>
      <c r="E150" s="76"/>
      <c r="F150" s="80"/>
    </row>
    <row r="151" spans="1:6" ht="18" customHeight="1" x14ac:dyDescent="0.2">
      <c r="A151" s="62"/>
      <c r="B151" s="78"/>
      <c r="C151" s="291"/>
      <c r="D151" s="292"/>
      <c r="E151" s="76"/>
      <c r="F151" s="80"/>
    </row>
    <row r="152" spans="1:6" ht="18" customHeight="1" x14ac:dyDescent="0.2">
      <c r="A152" s="81"/>
      <c r="B152" s="63"/>
      <c r="C152" s="291"/>
      <c r="D152" s="292"/>
      <c r="E152" s="76"/>
      <c r="F152" s="80"/>
    </row>
    <row r="153" spans="1:6" ht="18" customHeight="1" x14ac:dyDescent="0.2">
      <c r="A153" s="81"/>
      <c r="B153" s="78"/>
      <c r="C153" s="291"/>
      <c r="D153" s="292"/>
      <c r="E153" s="76"/>
      <c r="F153" s="80"/>
    </row>
    <row r="154" spans="1:6" ht="18" customHeight="1" x14ac:dyDescent="0.2">
      <c r="A154" s="82"/>
      <c r="B154" s="63"/>
      <c r="C154" s="291"/>
      <c r="D154" s="292"/>
      <c r="E154" s="76"/>
      <c r="F154" s="80"/>
    </row>
    <row r="155" spans="1:6" ht="18" customHeight="1" x14ac:dyDescent="0.2">
      <c r="A155" s="82"/>
      <c r="B155" s="78"/>
      <c r="C155" s="291"/>
      <c r="D155" s="292"/>
      <c r="E155" s="76"/>
      <c r="F155" s="80"/>
    </row>
    <row r="156" spans="1:6" ht="18" customHeight="1" x14ac:dyDescent="0.2">
      <c r="A156" s="82"/>
      <c r="B156" s="78"/>
      <c r="C156" s="291"/>
      <c r="D156" s="292"/>
      <c r="E156" s="76"/>
      <c r="F156" s="80"/>
    </row>
    <row r="157" spans="1:6" ht="18" customHeight="1" x14ac:dyDescent="0.2">
      <c r="A157" s="82"/>
      <c r="B157" s="78"/>
      <c r="C157" s="291"/>
      <c r="D157" s="292"/>
      <c r="E157" s="76"/>
      <c r="F157" s="80"/>
    </row>
    <row r="158" spans="1:6" ht="18" customHeight="1" x14ac:dyDescent="0.2">
      <c r="A158" s="82"/>
      <c r="B158" s="78"/>
      <c r="C158" s="291"/>
      <c r="D158" s="292"/>
      <c r="E158" s="76"/>
      <c r="F158" s="80"/>
    </row>
    <row r="159" spans="1:6" ht="18" customHeight="1" x14ac:dyDescent="0.2">
      <c r="A159" s="82"/>
      <c r="B159" s="78"/>
      <c r="C159" s="291"/>
      <c r="D159" s="292"/>
      <c r="E159" s="76"/>
      <c r="F159" s="80"/>
    </row>
    <row r="160" spans="1:6" ht="18" customHeight="1" x14ac:dyDescent="0.2">
      <c r="A160" s="82"/>
      <c r="B160" s="78"/>
      <c r="C160" s="291"/>
      <c r="D160" s="292"/>
      <c r="E160" s="76"/>
      <c r="F160" s="80"/>
    </row>
    <row r="161" spans="1:6" ht="18" customHeight="1" x14ac:dyDescent="0.2">
      <c r="A161" s="82"/>
      <c r="B161" s="78"/>
      <c r="C161" s="291"/>
      <c r="D161" s="292"/>
      <c r="E161" s="76"/>
      <c r="F161" s="80"/>
    </row>
    <row r="162" spans="1:6" ht="18" customHeight="1" x14ac:dyDescent="0.2">
      <c r="A162" s="82"/>
      <c r="B162" s="78"/>
      <c r="C162" s="291"/>
      <c r="D162" s="292"/>
      <c r="E162" s="76"/>
      <c r="F162" s="80"/>
    </row>
    <row r="163" spans="1:6" ht="18" customHeight="1" x14ac:dyDescent="0.2">
      <c r="A163" s="82"/>
      <c r="B163" s="78"/>
      <c r="C163" s="291"/>
      <c r="D163" s="292"/>
      <c r="E163" s="76"/>
      <c r="F163" s="80"/>
    </row>
    <row r="164" spans="1:6" ht="18" customHeight="1" x14ac:dyDescent="0.2">
      <c r="A164" s="82"/>
      <c r="B164" s="78"/>
      <c r="C164" s="291"/>
      <c r="D164" s="292"/>
      <c r="E164" s="76"/>
      <c r="F164" s="80"/>
    </row>
    <row r="165" spans="1:6" ht="18" customHeight="1" x14ac:dyDescent="0.2">
      <c r="A165" s="82"/>
      <c r="B165" s="78"/>
      <c r="C165" s="291"/>
      <c r="D165" s="292"/>
      <c r="E165" s="76"/>
      <c r="F165" s="80"/>
    </row>
    <row r="166" spans="1:6" ht="18" customHeight="1" x14ac:dyDescent="0.2">
      <c r="A166" s="83"/>
      <c r="B166" s="84" t="s">
        <v>27</v>
      </c>
      <c r="C166" s="302"/>
      <c r="D166" s="303"/>
      <c r="E166" s="85"/>
      <c r="F166" s="92"/>
    </row>
    <row r="167" spans="1:6" ht="18" customHeight="1" x14ac:dyDescent="0.2">
      <c r="A167" s="82"/>
      <c r="B167" s="27" t="s">
        <v>69</v>
      </c>
      <c r="C167" s="291"/>
      <c r="D167" s="292"/>
      <c r="E167" s="76"/>
      <c r="F167" s="67">
        <f>SUM(F135:F143)</f>
        <v>0</v>
      </c>
    </row>
    <row r="168" spans="1:6" ht="18" customHeight="1" thickBot="1" x14ac:dyDescent="0.25">
      <c r="A168" s="86"/>
      <c r="B168" s="87"/>
      <c r="C168" s="304"/>
      <c r="D168" s="305"/>
      <c r="E168" s="88"/>
      <c r="F168" s="89"/>
    </row>
    <row r="169" spans="1:6" ht="18" customHeight="1" x14ac:dyDescent="0.2"/>
    <row r="170" spans="1:6" ht="18" customHeight="1" x14ac:dyDescent="0.2"/>
    <row r="171" spans="1:6" ht="18" customHeight="1" x14ac:dyDescent="0.2"/>
    <row r="172" spans="1:6" ht="18" customHeight="1" x14ac:dyDescent="0.2"/>
    <row r="173" spans="1:6" ht="18" customHeight="1" x14ac:dyDescent="0.2"/>
    <row r="174" spans="1:6" ht="18" customHeight="1" x14ac:dyDescent="0.2"/>
    <row r="175" spans="1:6" ht="18" customHeight="1" x14ac:dyDescent="0.2"/>
    <row r="176" spans="1: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row r="325" ht="18" customHeight="1" x14ac:dyDescent="0.2"/>
    <row r="326" ht="18" customHeight="1" x14ac:dyDescent="0.2"/>
    <row r="327" ht="18" customHeight="1" x14ac:dyDescent="0.2"/>
    <row r="328" ht="18" customHeight="1" x14ac:dyDescent="0.2"/>
    <row r="329" ht="18" customHeight="1" x14ac:dyDescent="0.2"/>
    <row r="330" ht="18" customHeight="1" x14ac:dyDescent="0.2"/>
    <row r="331" ht="18" customHeight="1" x14ac:dyDescent="0.2"/>
    <row r="332" ht="18" customHeight="1" x14ac:dyDescent="0.2"/>
    <row r="333" ht="18" customHeight="1" x14ac:dyDescent="0.2"/>
    <row r="334" ht="18" customHeight="1" x14ac:dyDescent="0.2"/>
    <row r="335" ht="18" customHeight="1" x14ac:dyDescent="0.2"/>
    <row r="336" ht="18" customHeight="1" x14ac:dyDescent="0.2"/>
    <row r="337" ht="18" customHeight="1" x14ac:dyDescent="0.2"/>
    <row r="338" ht="18" customHeight="1" x14ac:dyDescent="0.2"/>
    <row r="339" ht="18" customHeight="1" x14ac:dyDescent="0.2"/>
    <row r="340" ht="18" customHeight="1" x14ac:dyDescent="0.2"/>
    <row r="341" ht="18" customHeight="1" x14ac:dyDescent="0.2"/>
    <row r="342" ht="18" customHeight="1" x14ac:dyDescent="0.2"/>
    <row r="343" ht="18" customHeight="1" x14ac:dyDescent="0.2"/>
    <row r="344" ht="18" customHeight="1" x14ac:dyDescent="0.2"/>
    <row r="345" ht="18" customHeight="1" x14ac:dyDescent="0.2"/>
    <row r="346" ht="18" customHeight="1" x14ac:dyDescent="0.2"/>
    <row r="347" ht="18" customHeight="1" x14ac:dyDescent="0.2"/>
    <row r="348" ht="18" customHeight="1" x14ac:dyDescent="0.2"/>
    <row r="349" ht="18" customHeight="1" x14ac:dyDescent="0.2"/>
    <row r="350" ht="18" customHeight="1" x14ac:dyDescent="0.2"/>
    <row r="351" ht="18" customHeight="1" x14ac:dyDescent="0.2"/>
    <row r="352"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ht="18" customHeight="1" x14ac:dyDescent="0.2"/>
    <row r="370" ht="18" customHeight="1" x14ac:dyDescent="0.2"/>
    <row r="371" ht="18" customHeight="1" x14ac:dyDescent="0.2"/>
    <row r="372" ht="18" customHeight="1" x14ac:dyDescent="0.2"/>
    <row r="373" ht="18" customHeight="1" x14ac:dyDescent="0.2"/>
    <row r="374" ht="18" customHeight="1" x14ac:dyDescent="0.2"/>
    <row r="375" ht="18" customHeight="1" x14ac:dyDescent="0.2"/>
    <row r="376" ht="18" customHeight="1" x14ac:dyDescent="0.2"/>
    <row r="377" ht="18" customHeight="1" x14ac:dyDescent="0.2"/>
    <row r="378" ht="18" customHeight="1" x14ac:dyDescent="0.2"/>
    <row r="379" ht="18" customHeight="1" x14ac:dyDescent="0.2"/>
    <row r="380" ht="18" customHeight="1" x14ac:dyDescent="0.2"/>
    <row r="381" ht="18" customHeight="1" x14ac:dyDescent="0.2"/>
    <row r="382" ht="18" customHeight="1" x14ac:dyDescent="0.2"/>
    <row r="383" ht="18" customHeight="1" x14ac:dyDescent="0.2"/>
    <row r="384" ht="18" customHeight="1" x14ac:dyDescent="0.2"/>
    <row r="385" ht="18" customHeight="1" x14ac:dyDescent="0.2"/>
    <row r="386" ht="18" customHeight="1" x14ac:dyDescent="0.2"/>
    <row r="387" ht="18" customHeight="1" x14ac:dyDescent="0.2"/>
    <row r="388" ht="18" customHeight="1" x14ac:dyDescent="0.2"/>
    <row r="389" ht="18" customHeight="1" x14ac:dyDescent="0.2"/>
    <row r="390" ht="18" customHeight="1" x14ac:dyDescent="0.2"/>
    <row r="391" ht="18" customHeight="1" x14ac:dyDescent="0.2"/>
    <row r="392" ht="18" customHeight="1" x14ac:dyDescent="0.2"/>
  </sheetData>
  <mergeCells count="7">
    <mergeCell ref="A1:F1"/>
    <mergeCell ref="A2:A4"/>
    <mergeCell ref="B2:B4"/>
    <mergeCell ref="C2:C4"/>
    <mergeCell ref="D2:D4"/>
    <mergeCell ref="E3:E4"/>
    <mergeCell ref="F3:F4"/>
  </mergeCells>
  <printOptions horizontalCentered="1" gridLinesSet="0"/>
  <pageMargins left="0.45" right="0.25" top="0.36" bottom="0.63" header="0.25" footer="0.25"/>
  <pageSetup paperSize="9" firstPageNumber="3" orientation="portrait" useFirstPageNumber="1" r:id="rId1"/>
  <headerFooter alignWithMargins="0">
    <oddFooter xml:space="preserve">&amp;LBILL OF QUANTITIES&amp;R&amp;8SEWERAGE SYSTEM - &amp;P </oddFooter>
  </headerFooter>
  <rowBreaks count="5" manualBreakCount="5">
    <brk id="35" max="5" man="1"/>
    <brk id="66" max="5" man="1"/>
    <brk id="87" max="5" man="1"/>
    <brk id="103" max="5" man="1"/>
    <brk id="129"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2"/>
  <sheetViews>
    <sheetView showGridLines="0" view="pageBreakPreview" zoomScaleSheetLayoutView="100" workbookViewId="0">
      <selection activeCell="B9" sqref="B9"/>
    </sheetView>
  </sheetViews>
  <sheetFormatPr defaultRowHeight="12.75" x14ac:dyDescent="0.2"/>
  <cols>
    <col min="1" max="1" width="7.5703125" style="1" customWidth="1"/>
    <col min="2" max="2" width="47.7109375" style="345" customWidth="1"/>
    <col min="3" max="3" width="9.7109375" style="325" customWidth="1"/>
    <col min="4" max="4" width="6.28515625" style="307" customWidth="1"/>
    <col min="5" max="6" width="14.28515625" style="91" customWidth="1"/>
    <col min="7" max="7" width="6.7109375" style="1" customWidth="1"/>
    <col min="8" max="8" width="40.7109375" style="1" customWidth="1"/>
    <col min="9" max="9" width="7.85546875" style="1" customWidth="1"/>
    <col min="10" max="10" width="6.5703125" style="1" customWidth="1"/>
    <col min="11" max="11" width="8.7109375" style="1" customWidth="1"/>
    <col min="12" max="12" width="6.28515625" style="1" customWidth="1"/>
    <col min="13" max="13" width="9.7109375" style="1" customWidth="1"/>
    <col min="14" max="14" width="6.28515625" style="1" customWidth="1"/>
    <col min="15" max="16384" width="9.140625" style="1"/>
  </cols>
  <sheetData>
    <row r="1" spans="1:6" ht="40.5" customHeight="1" thickBot="1" x14ac:dyDescent="0.25">
      <c r="A1" s="379" t="s">
        <v>266</v>
      </c>
      <c r="B1" s="379"/>
      <c r="C1" s="379"/>
      <c r="D1" s="379"/>
      <c r="E1" s="379"/>
      <c r="F1" s="379"/>
    </row>
    <row r="2" spans="1:6" x14ac:dyDescent="0.2">
      <c r="A2" s="380" t="s">
        <v>74</v>
      </c>
      <c r="B2" s="390" t="s">
        <v>32</v>
      </c>
      <c r="C2" s="396" t="s">
        <v>75</v>
      </c>
      <c r="D2" s="383" t="s">
        <v>76</v>
      </c>
      <c r="E2" s="2" t="s">
        <v>77</v>
      </c>
      <c r="F2" s="3" t="s">
        <v>42</v>
      </c>
    </row>
    <row r="3" spans="1:6" s="56" customFormat="1" x14ac:dyDescent="0.2">
      <c r="A3" s="381"/>
      <c r="B3" s="391"/>
      <c r="C3" s="397"/>
      <c r="D3" s="384"/>
      <c r="E3" s="386" t="s">
        <v>37</v>
      </c>
      <c r="F3" s="388" t="s">
        <v>37</v>
      </c>
    </row>
    <row r="4" spans="1:6" s="56" customFormat="1" ht="13.5" thickBot="1" x14ac:dyDescent="0.25">
      <c r="A4" s="382"/>
      <c r="B4" s="392"/>
      <c r="C4" s="398"/>
      <c r="D4" s="385"/>
      <c r="E4" s="387"/>
      <c r="F4" s="389"/>
    </row>
    <row r="5" spans="1:6" x14ac:dyDescent="0.2">
      <c r="A5" s="349"/>
      <c r="B5" s="350"/>
      <c r="C5" s="351"/>
      <c r="D5" s="352"/>
      <c r="E5" s="73"/>
      <c r="F5" s="353"/>
    </row>
    <row r="6" spans="1:6" ht="16.5" customHeight="1" x14ac:dyDescent="0.2">
      <c r="A6" s="61">
        <v>3</v>
      </c>
      <c r="B6" s="317" t="s">
        <v>0</v>
      </c>
      <c r="C6" s="293"/>
      <c r="D6" s="292"/>
      <c r="E6" s="59"/>
      <c r="F6" s="60"/>
    </row>
    <row r="7" spans="1:6" s="218" customFormat="1" ht="12.75" customHeight="1" x14ac:dyDescent="0.2">
      <c r="A7" s="26"/>
      <c r="B7" s="332"/>
      <c r="C7" s="318"/>
      <c r="D7" s="286"/>
      <c r="E7" s="216"/>
      <c r="F7" s="354"/>
    </row>
    <row r="8" spans="1:6" s="218" customFormat="1" ht="12.75" customHeight="1" x14ac:dyDescent="0.2">
      <c r="A8" s="26"/>
      <c r="B8" s="227" t="s">
        <v>107</v>
      </c>
      <c r="C8" s="293"/>
      <c r="D8" s="292"/>
      <c r="E8" s="216"/>
      <c r="F8" s="354"/>
    </row>
    <row r="9" spans="1:6" s="218" customFormat="1" ht="67.5" customHeight="1" x14ac:dyDescent="0.2">
      <c r="A9" s="355"/>
      <c r="B9" s="220" t="s">
        <v>108</v>
      </c>
      <c r="C9" s="293"/>
      <c r="D9" s="292"/>
      <c r="E9" s="235"/>
      <c r="F9" s="356"/>
    </row>
    <row r="10" spans="1:6" s="218" customFormat="1" ht="12.75" customHeight="1" x14ac:dyDescent="0.2">
      <c r="A10" s="26"/>
      <c r="B10" s="332"/>
      <c r="C10" s="318"/>
      <c r="D10" s="286"/>
      <c r="E10" s="216"/>
      <c r="F10" s="354"/>
    </row>
    <row r="11" spans="1:6" s="218" customFormat="1" ht="12.75" customHeight="1" x14ac:dyDescent="0.2">
      <c r="A11" s="357">
        <v>3.1</v>
      </c>
      <c r="B11" s="330" t="s">
        <v>1</v>
      </c>
      <c r="C11" s="286"/>
      <c r="D11" s="286"/>
      <c r="E11" s="216"/>
      <c r="F11" s="354"/>
    </row>
    <row r="12" spans="1:6" s="218" customFormat="1" ht="134.25" customHeight="1" x14ac:dyDescent="0.2">
      <c r="A12" s="232"/>
      <c r="B12" s="220" t="s">
        <v>109</v>
      </c>
      <c r="C12" s="286"/>
      <c r="D12" s="286"/>
      <c r="E12" s="216"/>
      <c r="F12" s="354"/>
    </row>
    <row r="13" spans="1:6" s="218" customFormat="1" ht="11.25" customHeight="1" x14ac:dyDescent="0.2">
      <c r="A13" s="232"/>
      <c r="B13" s="333"/>
      <c r="C13" s="319"/>
      <c r="D13" s="286"/>
      <c r="E13" s="215"/>
      <c r="F13" s="358"/>
    </row>
    <row r="14" spans="1:6" s="218" customFormat="1" x14ac:dyDescent="0.2">
      <c r="A14" s="355" t="s">
        <v>244</v>
      </c>
      <c r="B14" s="334" t="s">
        <v>161</v>
      </c>
      <c r="C14" s="286">
        <v>30</v>
      </c>
      <c r="D14" s="286" t="s">
        <v>54</v>
      </c>
      <c r="E14" s="326"/>
      <c r="F14" s="359">
        <f>ROUND(IF(ISTEXT($C14),(1*$E14),($C14*$E14)),3)</f>
        <v>0</v>
      </c>
    </row>
    <row r="15" spans="1:6" s="218" customFormat="1" ht="12.75" customHeight="1" x14ac:dyDescent="0.2">
      <c r="A15" s="355"/>
      <c r="B15" s="334"/>
      <c r="C15" s="319"/>
      <c r="D15" s="286"/>
      <c r="E15" s="215"/>
      <c r="F15" s="358"/>
    </row>
    <row r="16" spans="1:6" s="218" customFormat="1" ht="12.75" customHeight="1" x14ac:dyDescent="0.2">
      <c r="A16" s="355" t="s">
        <v>245</v>
      </c>
      <c r="B16" s="235" t="s">
        <v>163</v>
      </c>
      <c r="C16" s="286">
        <v>36</v>
      </c>
      <c r="D16" s="286" t="s">
        <v>54</v>
      </c>
      <c r="E16" s="310"/>
      <c r="F16" s="359">
        <f>ROUND(IF(ISTEXT($C16),(1*$E16),($C16*$E16)),3)</f>
        <v>0</v>
      </c>
    </row>
    <row r="17" spans="1:6" s="218" customFormat="1" ht="12.75" customHeight="1" x14ac:dyDescent="0.2">
      <c r="A17" s="232"/>
      <c r="B17" s="334"/>
      <c r="C17" s="319"/>
      <c r="D17" s="286"/>
      <c r="E17" s="215"/>
      <c r="F17" s="358"/>
    </row>
    <row r="18" spans="1:6" ht="42" customHeight="1" x14ac:dyDescent="0.2">
      <c r="A18" s="357">
        <v>3.2</v>
      </c>
      <c r="B18" s="220" t="s">
        <v>2</v>
      </c>
      <c r="C18" s="286"/>
      <c r="D18" s="286"/>
      <c r="E18" s="219"/>
      <c r="F18" s="60"/>
    </row>
    <row r="19" spans="1:6" ht="14.25" customHeight="1" x14ac:dyDescent="0.2">
      <c r="A19" s="355"/>
      <c r="B19" s="235"/>
      <c r="C19" s="286"/>
      <c r="D19" s="286"/>
      <c r="E19" s="219"/>
      <c r="F19" s="60"/>
    </row>
    <row r="20" spans="1:6" s="218" customFormat="1" x14ac:dyDescent="0.2">
      <c r="A20" s="355" t="s">
        <v>246</v>
      </c>
      <c r="B20" s="235" t="s">
        <v>162</v>
      </c>
      <c r="C20" s="286">
        <v>3</v>
      </c>
      <c r="D20" s="286" t="s">
        <v>110</v>
      </c>
      <c r="E20" s="310"/>
      <c r="F20" s="359">
        <f>ROUND(IF(ISTEXT($C20),(1*$E20),($C20*$E20)),3)</f>
        <v>0</v>
      </c>
    </row>
    <row r="21" spans="1:6" s="218" customFormat="1" x14ac:dyDescent="0.2">
      <c r="A21" s="355"/>
      <c r="B21" s="235"/>
      <c r="C21" s="286"/>
      <c r="D21" s="286"/>
      <c r="E21" s="219"/>
      <c r="F21" s="358"/>
    </row>
    <row r="22" spans="1:6" x14ac:dyDescent="0.2">
      <c r="A22" s="355" t="s">
        <v>247</v>
      </c>
      <c r="B22" s="235" t="s">
        <v>111</v>
      </c>
      <c r="C22" s="286">
        <v>2</v>
      </c>
      <c r="D22" s="286" t="s">
        <v>110</v>
      </c>
      <c r="E22" s="310"/>
      <c r="F22" s="359">
        <f>ROUND(IF(ISTEXT($C22),(1*$E22),($C22*$E22)),3)</f>
        <v>0</v>
      </c>
    </row>
    <row r="23" spans="1:6" ht="10.5" customHeight="1" x14ac:dyDescent="0.2">
      <c r="A23" s="232"/>
      <c r="B23" s="235"/>
      <c r="C23" s="286"/>
      <c r="D23" s="286"/>
      <c r="E23" s="310"/>
      <c r="F23" s="360"/>
    </row>
    <row r="24" spans="1:6" ht="19.5" customHeight="1" x14ac:dyDescent="0.2">
      <c r="A24" s="355" t="s">
        <v>248</v>
      </c>
      <c r="B24" s="235" t="s">
        <v>112</v>
      </c>
      <c r="C24" s="286">
        <v>8</v>
      </c>
      <c r="D24" s="286" t="s">
        <v>110</v>
      </c>
      <c r="E24" s="310"/>
      <c r="F24" s="359">
        <f>ROUND(IF(ISTEXT($C24),(1*$E24),($C24*$E24)),3)</f>
        <v>0</v>
      </c>
    </row>
    <row r="25" spans="1:6" s="218" customFormat="1" x14ac:dyDescent="0.2">
      <c r="A25" s="232"/>
      <c r="B25" s="334"/>
      <c r="C25" s="319"/>
      <c r="D25" s="286"/>
      <c r="E25" s="215"/>
      <c r="F25" s="358"/>
    </row>
    <row r="26" spans="1:6" s="218" customFormat="1" ht="17.25" customHeight="1" x14ac:dyDescent="0.2">
      <c r="A26" s="357">
        <v>3.3</v>
      </c>
      <c r="B26" s="335" t="s">
        <v>3</v>
      </c>
      <c r="C26" s="286"/>
      <c r="D26" s="286"/>
      <c r="E26" s="217"/>
      <c r="F26" s="354"/>
    </row>
    <row r="27" spans="1:6" s="218" customFormat="1" ht="51" x14ac:dyDescent="0.2">
      <c r="A27" s="355" t="s">
        <v>249</v>
      </c>
      <c r="B27" s="234" t="s">
        <v>113</v>
      </c>
      <c r="C27" s="286"/>
      <c r="D27" s="286"/>
      <c r="E27" s="217"/>
      <c r="F27" s="354"/>
    </row>
    <row r="28" spans="1:6" s="218" customFormat="1" ht="12" customHeight="1" x14ac:dyDescent="0.2">
      <c r="A28" s="232"/>
      <c r="B28" s="336"/>
      <c r="C28" s="286"/>
      <c r="D28" s="286"/>
      <c r="E28" s="217"/>
      <c r="F28" s="354"/>
    </row>
    <row r="29" spans="1:6" s="218" customFormat="1" x14ac:dyDescent="0.2">
      <c r="A29" s="355" t="s">
        <v>250</v>
      </c>
      <c r="B29" s="334" t="s">
        <v>114</v>
      </c>
      <c r="C29" s="286">
        <v>9</v>
      </c>
      <c r="D29" s="286" t="s">
        <v>33</v>
      </c>
      <c r="E29" s="310"/>
      <c r="F29" s="359">
        <f>ROUND(IF(ISTEXT($C29),(1*$E29),($C29*$E29)),3)</f>
        <v>0</v>
      </c>
    </row>
    <row r="30" spans="1:6" s="218" customFormat="1" x14ac:dyDescent="0.2">
      <c r="A30" s="232"/>
      <c r="B30" s="334"/>
      <c r="C30" s="286"/>
      <c r="D30" s="286"/>
      <c r="E30" s="217"/>
      <c r="F30" s="354"/>
    </row>
    <row r="31" spans="1:6" s="218" customFormat="1" ht="63.75" x14ac:dyDescent="0.2">
      <c r="A31" s="355" t="s">
        <v>251</v>
      </c>
      <c r="B31" s="234" t="s">
        <v>115</v>
      </c>
      <c r="C31" s="286"/>
      <c r="D31" s="286"/>
      <c r="E31" s="217"/>
      <c r="F31" s="354"/>
    </row>
    <row r="32" spans="1:6" s="218" customFormat="1" ht="12" customHeight="1" x14ac:dyDescent="0.2">
      <c r="A32" s="355"/>
      <c r="B32" s="334"/>
      <c r="C32" s="286"/>
      <c r="D32" s="286"/>
      <c r="E32" s="217"/>
      <c r="F32" s="361"/>
    </row>
    <row r="33" spans="1:6" s="218" customFormat="1" ht="12.75" customHeight="1" x14ac:dyDescent="0.2">
      <c r="A33" s="355" t="s">
        <v>252</v>
      </c>
      <c r="B33" s="334" t="s">
        <v>144</v>
      </c>
      <c r="C33" s="286">
        <v>1</v>
      </c>
      <c r="D33" s="286" t="s">
        <v>33</v>
      </c>
      <c r="E33" s="310"/>
      <c r="F33" s="359">
        <f>ROUND(IF(ISTEXT($C33),(1*$E33),($C33*$E33)),3)</f>
        <v>0</v>
      </c>
    </row>
    <row r="34" spans="1:6" s="218" customFormat="1" ht="24.75" customHeight="1" x14ac:dyDescent="0.2">
      <c r="A34" s="232"/>
      <c r="B34" s="235"/>
      <c r="C34" s="286"/>
      <c r="D34" s="286"/>
      <c r="E34" s="219"/>
      <c r="F34" s="358"/>
    </row>
    <row r="35" spans="1:6" ht="27" customHeight="1" thickBot="1" x14ac:dyDescent="0.25">
      <c r="A35" s="21"/>
      <c r="B35" s="22" t="s">
        <v>34</v>
      </c>
      <c r="C35" s="320"/>
      <c r="D35" s="321"/>
      <c r="E35" s="68"/>
      <c r="F35" s="69">
        <f>SUM(F13:F33)</f>
        <v>0</v>
      </c>
    </row>
    <row r="36" spans="1:6" ht="6" customHeight="1" x14ac:dyDescent="0.2">
      <c r="A36" s="362"/>
      <c r="B36" s="363"/>
      <c r="C36" s="364"/>
      <c r="D36" s="364"/>
      <c r="E36" s="365"/>
      <c r="F36" s="366"/>
    </row>
    <row r="37" spans="1:6" ht="6" customHeight="1" x14ac:dyDescent="0.2">
      <c r="A37" s="232"/>
      <c r="B37" s="235"/>
      <c r="C37" s="286"/>
      <c r="D37" s="286"/>
      <c r="E37" s="219"/>
      <c r="F37" s="358"/>
    </row>
    <row r="38" spans="1:6" ht="18.75" customHeight="1" x14ac:dyDescent="0.2">
      <c r="A38" s="232"/>
      <c r="B38" s="222" t="s">
        <v>4</v>
      </c>
      <c r="C38" s="286"/>
      <c r="D38" s="286"/>
      <c r="E38" s="219"/>
      <c r="F38" s="67"/>
    </row>
    <row r="39" spans="1:6" ht="24.75" customHeight="1" x14ac:dyDescent="0.2">
      <c r="A39" s="357">
        <v>3.4</v>
      </c>
      <c r="B39" s="330" t="s">
        <v>223</v>
      </c>
      <c r="C39" s="293"/>
      <c r="D39" s="292"/>
      <c r="E39" s="267"/>
      <c r="F39" s="224"/>
    </row>
    <row r="40" spans="1:6" ht="119.25" customHeight="1" x14ac:dyDescent="0.2">
      <c r="A40" s="355" t="s">
        <v>253</v>
      </c>
      <c r="B40" s="234" t="s">
        <v>116</v>
      </c>
      <c r="C40" s="322">
        <v>1</v>
      </c>
      <c r="D40" s="292" t="s">
        <v>33</v>
      </c>
      <c r="E40" s="310"/>
      <c r="F40" s="359">
        <f>ROUND(IF(ISTEXT($C40),(1*$E40),($C40*$E40)),3)</f>
        <v>0</v>
      </c>
    </row>
    <row r="41" spans="1:6" ht="6.75" customHeight="1" x14ac:dyDescent="0.2">
      <c r="A41" s="355"/>
      <c r="B41" s="234"/>
      <c r="C41" s="293"/>
      <c r="D41" s="292"/>
      <c r="E41" s="267"/>
      <c r="F41" s="367"/>
    </row>
    <row r="42" spans="1:6" ht="118.5" customHeight="1" x14ac:dyDescent="0.2">
      <c r="A42" s="355" t="s">
        <v>254</v>
      </c>
      <c r="B42" s="234" t="s">
        <v>159</v>
      </c>
      <c r="C42" s="293">
        <v>1</v>
      </c>
      <c r="D42" s="292" t="s">
        <v>33</v>
      </c>
      <c r="E42" s="310"/>
      <c r="F42" s="359">
        <f>ROUND(IF(ISTEXT($C42),(1*$E42),($C42*$E42)),3)</f>
        <v>0</v>
      </c>
    </row>
    <row r="43" spans="1:6" ht="15" customHeight="1" x14ac:dyDescent="0.2">
      <c r="A43" s="232"/>
      <c r="B43" s="235"/>
      <c r="C43" s="286"/>
      <c r="D43" s="286"/>
      <c r="E43" s="219"/>
      <c r="F43" s="358"/>
    </row>
    <row r="44" spans="1:6" ht="89.25" customHeight="1" x14ac:dyDescent="0.2">
      <c r="A44" s="355" t="s">
        <v>255</v>
      </c>
      <c r="B44" s="234" t="s">
        <v>160</v>
      </c>
      <c r="C44" s="293">
        <v>1</v>
      </c>
      <c r="D44" s="292" t="s">
        <v>33</v>
      </c>
      <c r="E44" s="310"/>
      <c r="F44" s="359">
        <f>ROUND(IF(ISTEXT($C44),(1*$E44),($C44*$E44)),3)</f>
        <v>0</v>
      </c>
    </row>
    <row r="45" spans="1:6" ht="8.25" customHeight="1" x14ac:dyDescent="0.2">
      <c r="A45" s="355"/>
      <c r="B45" s="235"/>
      <c r="C45" s="286"/>
      <c r="D45" s="286"/>
      <c r="E45" s="219"/>
      <c r="F45" s="358"/>
    </row>
    <row r="46" spans="1:6" ht="87" customHeight="1" x14ac:dyDescent="0.2">
      <c r="A46" s="355" t="s">
        <v>256</v>
      </c>
      <c r="B46" s="234" t="s">
        <v>149</v>
      </c>
      <c r="C46" s="293">
        <v>8</v>
      </c>
      <c r="D46" s="292" t="s">
        <v>33</v>
      </c>
      <c r="E46" s="310"/>
      <c r="F46" s="359">
        <f>ROUND(IF(ISTEXT($C46),(1*$E46),($C46*$E46)),3)</f>
        <v>0</v>
      </c>
    </row>
    <row r="47" spans="1:6" ht="13.5" customHeight="1" x14ac:dyDescent="0.2">
      <c r="A47" s="232"/>
      <c r="B47" s="235"/>
      <c r="C47" s="286"/>
      <c r="D47" s="286"/>
      <c r="E47" s="219"/>
      <c r="F47" s="358"/>
    </row>
    <row r="48" spans="1:6" ht="25.5" customHeight="1" x14ac:dyDescent="0.2">
      <c r="A48" s="355" t="s">
        <v>257</v>
      </c>
      <c r="B48" s="268" t="s">
        <v>5</v>
      </c>
      <c r="C48" s="286" t="s">
        <v>31</v>
      </c>
      <c r="D48" s="286" t="s">
        <v>35</v>
      </c>
      <c r="E48" s="310"/>
      <c r="F48" s="359">
        <f>ROUND(IF(ISTEXT($C48),(1*$E48),($C48*$E48)),3)</f>
        <v>0</v>
      </c>
    </row>
    <row r="49" spans="1:6" ht="12.75" customHeight="1" x14ac:dyDescent="0.2">
      <c r="A49" s="355"/>
      <c r="B49" s="235"/>
      <c r="C49" s="286"/>
      <c r="D49" s="286"/>
      <c r="E49" s="219"/>
      <c r="F49" s="358"/>
    </row>
    <row r="50" spans="1:6" s="218" customFormat="1" x14ac:dyDescent="0.2">
      <c r="A50" s="26">
        <v>3.5</v>
      </c>
      <c r="B50" s="335" t="s">
        <v>6</v>
      </c>
      <c r="C50" s="318"/>
      <c r="D50" s="286"/>
      <c r="E50" s="216"/>
      <c r="F50" s="354"/>
    </row>
    <row r="51" spans="1:6" s="218" customFormat="1" ht="9.75" customHeight="1" x14ac:dyDescent="0.2">
      <c r="A51" s="232"/>
      <c r="B51" s="335"/>
      <c r="C51" s="318"/>
      <c r="D51" s="286"/>
      <c r="E51" s="216"/>
      <c r="F51" s="354"/>
    </row>
    <row r="52" spans="1:6" ht="78" customHeight="1" x14ac:dyDescent="0.2">
      <c r="A52" s="232"/>
      <c r="B52" s="220" t="s">
        <v>224</v>
      </c>
      <c r="C52" s="318"/>
      <c r="D52" s="286"/>
      <c r="E52" s="216"/>
      <c r="F52" s="60"/>
    </row>
    <row r="53" spans="1:6" x14ac:dyDescent="0.2">
      <c r="A53" s="232"/>
      <c r="B53" s="337"/>
      <c r="C53" s="286"/>
      <c r="D53" s="286"/>
      <c r="E53" s="216"/>
      <c r="F53" s="60"/>
    </row>
    <row r="54" spans="1:6" ht="27.75" customHeight="1" x14ac:dyDescent="0.2">
      <c r="A54" s="355" t="s">
        <v>258</v>
      </c>
      <c r="B54" s="238" t="s">
        <v>117</v>
      </c>
      <c r="C54" s="286">
        <v>4</v>
      </c>
      <c r="D54" s="286" t="s">
        <v>33</v>
      </c>
      <c r="E54" s="310"/>
      <c r="F54" s="359">
        <f>ROUND(IF(ISTEXT($C54),(1*$E54),($C54*$E54)),3)</f>
        <v>0</v>
      </c>
    </row>
    <row r="55" spans="1:6" ht="10.5" customHeight="1" x14ac:dyDescent="0.2">
      <c r="A55" s="232"/>
      <c r="B55" s="333"/>
      <c r="C55" s="286"/>
      <c r="D55" s="286"/>
      <c r="E55" s="216"/>
      <c r="F55" s="60"/>
    </row>
    <row r="56" spans="1:6" ht="20.25" customHeight="1" x14ac:dyDescent="0.2">
      <c r="A56" s="355" t="s">
        <v>259</v>
      </c>
      <c r="B56" s="238" t="s">
        <v>118</v>
      </c>
      <c r="C56" s="286">
        <v>4</v>
      </c>
      <c r="D56" s="286" t="s">
        <v>33</v>
      </c>
      <c r="E56" s="310"/>
      <c r="F56" s="359">
        <f>ROUND(IF(ISTEXT($C56),(1*$E56),($C56*$E56)),3)</f>
        <v>0</v>
      </c>
    </row>
    <row r="57" spans="1:6" ht="4.5" customHeight="1" x14ac:dyDescent="0.2">
      <c r="A57" s="232"/>
      <c r="B57" s="268"/>
      <c r="C57" s="286"/>
      <c r="D57" s="286"/>
      <c r="E57" s="216"/>
      <c r="F57" s="60"/>
    </row>
    <row r="58" spans="1:6" ht="21" customHeight="1" thickBot="1" x14ac:dyDescent="0.25">
      <c r="A58" s="21"/>
      <c r="B58" s="22" t="s">
        <v>34</v>
      </c>
      <c r="C58" s="320"/>
      <c r="D58" s="321"/>
      <c r="E58" s="68"/>
      <c r="F58" s="69">
        <f>SUM(F40:F56)</f>
        <v>0</v>
      </c>
    </row>
    <row r="59" spans="1:6" s="218" customFormat="1" ht="10.5" customHeight="1" x14ac:dyDescent="0.2">
      <c r="A59" s="72"/>
      <c r="B59" s="368"/>
      <c r="C59" s="351"/>
      <c r="D59" s="352"/>
      <c r="E59" s="73"/>
      <c r="F59" s="369"/>
    </row>
    <row r="60" spans="1:6" s="218" customFormat="1" x14ac:dyDescent="0.2">
      <c r="A60" s="64"/>
      <c r="B60" s="222" t="s">
        <v>4</v>
      </c>
      <c r="C60" s="293"/>
      <c r="D60" s="292"/>
      <c r="E60" s="59"/>
      <c r="F60" s="354"/>
    </row>
    <row r="61" spans="1:6" ht="10.5" customHeight="1" x14ac:dyDescent="0.2">
      <c r="A61" s="61"/>
      <c r="B61" s="227"/>
      <c r="C61" s="293"/>
      <c r="D61" s="292"/>
      <c r="E61" s="59"/>
      <c r="F61" s="77"/>
    </row>
    <row r="62" spans="1:6" ht="15.95" customHeight="1" x14ac:dyDescent="0.2">
      <c r="A62" s="357">
        <v>3.6</v>
      </c>
      <c r="B62" s="331" t="s">
        <v>7</v>
      </c>
      <c r="C62" s="286"/>
      <c r="D62" s="286"/>
      <c r="E62" s="216"/>
      <c r="F62" s="80"/>
    </row>
    <row r="63" spans="1:6" ht="78.75" customHeight="1" x14ac:dyDescent="0.2">
      <c r="A63" s="279" t="s">
        <v>260</v>
      </c>
      <c r="B63" s="220" t="s">
        <v>237</v>
      </c>
      <c r="C63" s="286"/>
      <c r="D63" s="286"/>
      <c r="E63" s="235"/>
      <c r="F63" s="236"/>
    </row>
    <row r="64" spans="1:6" ht="26.25" customHeight="1" x14ac:dyDescent="0.2">
      <c r="A64" s="279"/>
      <c r="B64" s="220" t="s">
        <v>119</v>
      </c>
      <c r="C64" s="286"/>
      <c r="D64" s="286"/>
      <c r="E64" s="235"/>
      <c r="F64" s="236"/>
    </row>
    <row r="65" spans="1:6" ht="37.5" customHeight="1" x14ac:dyDescent="0.2">
      <c r="A65" s="279"/>
      <c r="B65" s="220" t="s">
        <v>120</v>
      </c>
      <c r="C65" s="286" t="s">
        <v>31</v>
      </c>
      <c r="D65" s="286" t="s">
        <v>35</v>
      </c>
      <c r="E65" s="310"/>
      <c r="F65" s="359">
        <f>ROUND(IF(ISTEXT($C65),(1*$E65),($C65*$E65)),3)</f>
        <v>0</v>
      </c>
    </row>
    <row r="66" spans="1:6" ht="26.25" customHeight="1" x14ac:dyDescent="0.2">
      <c r="A66" s="271"/>
      <c r="B66" s="220"/>
      <c r="C66" s="286"/>
      <c r="D66" s="286"/>
      <c r="E66" s="216"/>
      <c r="F66" s="80"/>
    </row>
    <row r="67" spans="1:6" ht="15.95" customHeight="1" x14ac:dyDescent="0.2">
      <c r="A67" s="370">
        <v>3.7</v>
      </c>
      <c r="B67" s="335" t="s">
        <v>121</v>
      </c>
      <c r="C67" s="286"/>
      <c r="D67" s="286"/>
      <c r="E67" s="216"/>
      <c r="F67" s="80"/>
    </row>
    <row r="68" spans="1:6" ht="8.25" customHeight="1" x14ac:dyDescent="0.2">
      <c r="A68" s="279"/>
      <c r="B68" s="235"/>
      <c r="C68" s="286"/>
      <c r="D68" s="286"/>
      <c r="E68" s="216"/>
      <c r="F68" s="80"/>
    </row>
    <row r="69" spans="1:6" ht="51" x14ac:dyDescent="0.2">
      <c r="A69" s="279" t="s">
        <v>261</v>
      </c>
      <c r="B69" s="220" t="s">
        <v>122</v>
      </c>
      <c r="C69" s="286"/>
      <c r="D69" s="286"/>
      <c r="E69" s="216"/>
      <c r="F69" s="80"/>
    </row>
    <row r="70" spans="1:6" x14ac:dyDescent="0.2">
      <c r="A70" s="271"/>
      <c r="B70" s="237"/>
      <c r="C70" s="286"/>
      <c r="D70" s="286"/>
      <c r="E70" s="216"/>
      <c r="F70" s="80"/>
    </row>
    <row r="71" spans="1:6" ht="27" customHeight="1" x14ac:dyDescent="0.2">
      <c r="A71" s="279"/>
      <c r="B71" s="220" t="s">
        <v>123</v>
      </c>
      <c r="C71" s="286"/>
      <c r="D71" s="286"/>
      <c r="E71" s="235"/>
      <c r="F71" s="236"/>
    </row>
    <row r="72" spans="1:6" ht="8.25" customHeight="1" x14ac:dyDescent="0.2">
      <c r="A72" s="57"/>
      <c r="B72" s="220"/>
      <c r="C72" s="293"/>
      <c r="D72" s="292"/>
      <c r="E72" s="59"/>
      <c r="F72" s="80"/>
    </row>
    <row r="73" spans="1:6" ht="63.75" customHeight="1" x14ac:dyDescent="0.2">
      <c r="A73" s="226"/>
      <c r="B73" s="220" t="s">
        <v>124</v>
      </c>
      <c r="C73" s="286" t="s">
        <v>31</v>
      </c>
      <c r="D73" s="292" t="s">
        <v>125</v>
      </c>
      <c r="E73" s="310"/>
      <c r="F73" s="359">
        <f>ROUND(IF(ISTEXT($C73),(1*$E73),($C73*$E73)),3)</f>
        <v>0</v>
      </c>
    </row>
    <row r="74" spans="1:6" ht="10.5" customHeight="1" x14ac:dyDescent="0.2">
      <c r="A74" s="57"/>
      <c r="B74" s="220"/>
      <c r="C74" s="293"/>
      <c r="D74" s="292"/>
      <c r="E74" s="59"/>
      <c r="F74" s="80"/>
    </row>
    <row r="75" spans="1:6" ht="37.5" customHeight="1" x14ac:dyDescent="0.2">
      <c r="A75" s="226"/>
      <c r="B75" s="220" t="s">
        <v>126</v>
      </c>
      <c r="C75" s="293"/>
      <c r="D75" s="292"/>
      <c r="E75" s="223"/>
      <c r="F75" s="236"/>
    </row>
    <row r="76" spans="1:6" ht="16.5" customHeight="1" x14ac:dyDescent="0.2">
      <c r="A76" s="226"/>
      <c r="B76" s="220"/>
      <c r="C76" s="293"/>
      <c r="D76" s="292"/>
      <c r="E76" s="223"/>
      <c r="F76" s="236"/>
    </row>
    <row r="77" spans="1:6" ht="16.5" customHeight="1" x14ac:dyDescent="0.2">
      <c r="A77" s="226"/>
      <c r="B77" s="220"/>
      <c r="C77" s="293"/>
      <c r="D77" s="292"/>
      <c r="E77" s="223"/>
      <c r="F77" s="236"/>
    </row>
    <row r="78" spans="1:6" ht="16.5" customHeight="1" x14ac:dyDescent="0.2">
      <c r="A78" s="226"/>
      <c r="B78" s="220"/>
      <c r="C78" s="293"/>
      <c r="D78" s="292"/>
      <c r="E78" s="223"/>
      <c r="F78" s="236"/>
    </row>
    <row r="79" spans="1:6" ht="16.5" customHeight="1" x14ac:dyDescent="0.2">
      <c r="A79" s="226"/>
      <c r="B79" s="220"/>
      <c r="C79" s="293"/>
      <c r="D79" s="292"/>
      <c r="E79" s="223"/>
      <c r="F79" s="236"/>
    </row>
    <row r="80" spans="1:6" ht="16.5" customHeight="1" x14ac:dyDescent="0.2">
      <c r="A80" s="226"/>
      <c r="B80" s="220"/>
      <c r="C80" s="293"/>
      <c r="D80" s="292"/>
      <c r="E80" s="223"/>
      <c r="F80" s="236"/>
    </row>
    <row r="81" spans="1:6" ht="16.5" customHeight="1" x14ac:dyDescent="0.2">
      <c r="A81" s="226"/>
      <c r="B81" s="220"/>
      <c r="C81" s="293"/>
      <c r="D81" s="292"/>
      <c r="E81" s="223"/>
      <c r="F81" s="236"/>
    </row>
    <row r="82" spans="1:6" ht="16.5" customHeight="1" x14ac:dyDescent="0.2">
      <c r="A82" s="226"/>
      <c r="B82" s="220"/>
      <c r="C82" s="293"/>
      <c r="D82" s="292"/>
      <c r="E82" s="223"/>
      <c r="F82" s="236"/>
    </row>
    <row r="83" spans="1:6" ht="16.5" customHeight="1" x14ac:dyDescent="0.2">
      <c r="A83" s="226"/>
      <c r="B83" s="220"/>
      <c r="C83" s="293"/>
      <c r="D83" s="292"/>
      <c r="E83" s="223"/>
      <c r="F83" s="236"/>
    </row>
    <row r="84" spans="1:6" ht="16.5" customHeight="1" x14ac:dyDescent="0.2">
      <c r="A84" s="226"/>
      <c r="B84" s="220"/>
      <c r="C84" s="293"/>
      <c r="D84" s="292"/>
      <c r="E84" s="223"/>
      <c r="F84" s="236"/>
    </row>
    <row r="85" spans="1:6" ht="16.5" customHeight="1" x14ac:dyDescent="0.2">
      <c r="A85" s="226"/>
      <c r="B85" s="220"/>
      <c r="C85" s="293"/>
      <c r="D85" s="292"/>
      <c r="E85" s="223"/>
      <c r="F85" s="236"/>
    </row>
    <row r="86" spans="1:6" ht="16.5" customHeight="1" x14ac:dyDescent="0.2">
      <c r="A86" s="226"/>
      <c r="B86" s="220"/>
      <c r="C86" s="293"/>
      <c r="D86" s="292"/>
      <c r="E86" s="223"/>
      <c r="F86" s="236"/>
    </row>
    <row r="87" spans="1:6" ht="16.5" customHeight="1" x14ac:dyDescent="0.2">
      <c r="A87" s="226"/>
      <c r="B87" s="220"/>
      <c r="C87" s="293"/>
      <c r="D87" s="292"/>
      <c r="E87" s="223"/>
      <c r="F87" s="236"/>
    </row>
    <row r="88" spans="1:6" ht="16.5" customHeight="1" x14ac:dyDescent="0.2">
      <c r="A88" s="226"/>
      <c r="B88" s="220"/>
      <c r="C88" s="293"/>
      <c r="D88" s="292"/>
      <c r="E88" s="223"/>
      <c r="F88" s="236"/>
    </row>
    <row r="89" spans="1:6" ht="16.5" customHeight="1" x14ac:dyDescent="0.2">
      <c r="A89" s="226"/>
      <c r="B89" s="220"/>
      <c r="C89" s="293"/>
      <c r="D89" s="292"/>
      <c r="E89" s="223"/>
      <c r="F89" s="236"/>
    </row>
    <row r="90" spans="1:6" ht="16.5" customHeight="1" x14ac:dyDescent="0.2">
      <c r="A90" s="226"/>
      <c r="B90" s="220"/>
      <c r="C90" s="293"/>
      <c r="D90" s="292"/>
      <c r="E90" s="223"/>
      <c r="F90" s="236"/>
    </row>
    <row r="91" spans="1:6" ht="15" customHeight="1" x14ac:dyDescent="0.2">
      <c r="A91" s="226"/>
      <c r="B91" s="220"/>
      <c r="C91" s="293"/>
      <c r="D91" s="292"/>
      <c r="E91" s="223"/>
      <c r="F91" s="236"/>
    </row>
    <row r="92" spans="1:6" ht="16.5" customHeight="1" x14ac:dyDescent="0.2">
      <c r="A92" s="57"/>
      <c r="B92" s="338"/>
      <c r="C92" s="293"/>
      <c r="D92" s="292"/>
      <c r="E92" s="59"/>
      <c r="F92" s="80"/>
    </row>
    <row r="93" spans="1:6" ht="15.75" customHeight="1" thickBot="1" x14ac:dyDescent="0.25">
      <c r="A93" s="21"/>
      <c r="B93" s="22" t="s">
        <v>34</v>
      </c>
      <c r="C93" s="320"/>
      <c r="D93" s="321"/>
      <c r="E93" s="68"/>
      <c r="F93" s="69">
        <f>SUM(F64:F74)</f>
        <v>0</v>
      </c>
    </row>
    <row r="94" spans="1:6" ht="20.25" customHeight="1" x14ac:dyDescent="0.2">
      <c r="A94" s="371"/>
      <c r="B94" s="368"/>
      <c r="C94" s="351"/>
      <c r="D94" s="352"/>
      <c r="E94" s="73"/>
      <c r="F94" s="372"/>
    </row>
    <row r="95" spans="1:6" ht="18" customHeight="1" x14ac:dyDescent="0.2">
      <c r="A95" s="62"/>
      <c r="B95" s="316" t="s">
        <v>0</v>
      </c>
      <c r="C95" s="293"/>
      <c r="D95" s="292"/>
      <c r="E95" s="74"/>
      <c r="F95" s="77"/>
    </row>
    <row r="96" spans="1:6" ht="18" customHeight="1" x14ac:dyDescent="0.2">
      <c r="A96" s="62"/>
      <c r="B96" s="339" t="s">
        <v>36</v>
      </c>
      <c r="C96" s="323"/>
      <c r="D96" s="301"/>
      <c r="E96" s="76"/>
      <c r="F96" s="77"/>
    </row>
    <row r="97" spans="1:6" ht="18" customHeight="1" x14ac:dyDescent="0.2">
      <c r="A97" s="62"/>
      <c r="B97" s="340"/>
      <c r="C97" s="323"/>
      <c r="D97" s="301"/>
      <c r="E97" s="76"/>
      <c r="F97" s="77"/>
    </row>
    <row r="98" spans="1:6" ht="18" customHeight="1" x14ac:dyDescent="0.2">
      <c r="A98" s="62"/>
      <c r="B98" s="341"/>
      <c r="C98" s="323"/>
      <c r="D98" s="301"/>
      <c r="E98" s="76"/>
      <c r="F98" s="77"/>
    </row>
    <row r="99" spans="1:6" ht="18" customHeight="1" x14ac:dyDescent="0.2">
      <c r="A99" s="62"/>
      <c r="B99" s="342" t="s">
        <v>238</v>
      </c>
      <c r="C99" s="323"/>
      <c r="D99" s="301"/>
      <c r="E99" s="76"/>
      <c r="F99" s="77">
        <f>F35</f>
        <v>0</v>
      </c>
    </row>
    <row r="100" spans="1:6" ht="18" customHeight="1" x14ac:dyDescent="0.2">
      <c r="A100" s="62"/>
      <c r="B100" s="342"/>
      <c r="C100" s="323"/>
      <c r="D100" s="301"/>
      <c r="E100" s="76"/>
      <c r="F100" s="77"/>
    </row>
    <row r="101" spans="1:6" ht="18" customHeight="1" x14ac:dyDescent="0.2">
      <c r="A101" s="62"/>
      <c r="B101" s="342" t="s">
        <v>239</v>
      </c>
      <c r="C101" s="323"/>
      <c r="D101" s="301"/>
      <c r="E101" s="76"/>
      <c r="F101" s="77">
        <f>F58</f>
        <v>0</v>
      </c>
    </row>
    <row r="102" spans="1:6" ht="18" customHeight="1" x14ac:dyDescent="0.2">
      <c r="A102" s="62"/>
      <c r="B102" s="342"/>
      <c r="C102" s="293"/>
      <c r="D102" s="292"/>
      <c r="E102" s="76"/>
      <c r="F102" s="77"/>
    </row>
    <row r="103" spans="1:6" ht="18" customHeight="1" x14ac:dyDescent="0.2">
      <c r="A103" s="62"/>
      <c r="B103" s="342" t="s">
        <v>240</v>
      </c>
      <c r="C103" s="293"/>
      <c r="D103" s="292"/>
      <c r="E103" s="76"/>
      <c r="F103" s="77">
        <f>F93</f>
        <v>0</v>
      </c>
    </row>
    <row r="104" spans="1:6" ht="18" customHeight="1" x14ac:dyDescent="0.2">
      <c r="A104" s="62"/>
      <c r="B104" s="342"/>
      <c r="C104" s="293"/>
      <c r="D104" s="292"/>
      <c r="E104" s="76"/>
      <c r="F104" s="77"/>
    </row>
    <row r="105" spans="1:6" ht="18" customHeight="1" x14ac:dyDescent="0.2">
      <c r="A105" s="62"/>
      <c r="B105" s="342"/>
      <c r="C105" s="293"/>
      <c r="D105" s="292"/>
      <c r="E105" s="76"/>
      <c r="F105" s="77"/>
    </row>
    <row r="106" spans="1:6" ht="18" customHeight="1" x14ac:dyDescent="0.2">
      <c r="A106" s="62"/>
      <c r="B106" s="342"/>
      <c r="C106" s="293"/>
      <c r="D106" s="292"/>
      <c r="E106" s="76"/>
      <c r="F106" s="77"/>
    </row>
    <row r="107" spans="1:6" ht="18" customHeight="1" x14ac:dyDescent="0.2">
      <c r="A107" s="62"/>
      <c r="B107" s="342"/>
      <c r="C107" s="293"/>
      <c r="D107" s="292"/>
      <c r="E107" s="76"/>
      <c r="F107" s="77"/>
    </row>
    <row r="108" spans="1:6" ht="18" customHeight="1" x14ac:dyDescent="0.2">
      <c r="A108" s="62"/>
      <c r="B108" s="220"/>
      <c r="C108" s="293"/>
      <c r="D108" s="292"/>
      <c r="E108" s="76"/>
      <c r="F108" s="77"/>
    </row>
    <row r="109" spans="1:6" ht="18" customHeight="1" x14ac:dyDescent="0.2">
      <c r="A109" s="62"/>
      <c r="B109" s="342"/>
      <c r="C109" s="293"/>
      <c r="D109" s="292"/>
      <c r="E109" s="76"/>
      <c r="F109" s="77"/>
    </row>
    <row r="110" spans="1:6" ht="18" customHeight="1" x14ac:dyDescent="0.2">
      <c r="A110" s="62"/>
      <c r="B110" s="220"/>
      <c r="C110" s="293"/>
      <c r="D110" s="292"/>
      <c r="E110" s="76"/>
      <c r="F110" s="77"/>
    </row>
    <row r="111" spans="1:6" ht="18" customHeight="1" x14ac:dyDescent="0.2">
      <c r="A111" s="62"/>
      <c r="B111" s="340"/>
      <c r="C111" s="293"/>
      <c r="D111" s="292"/>
      <c r="E111" s="76"/>
      <c r="F111" s="77"/>
    </row>
    <row r="112" spans="1:6" ht="18" customHeight="1" x14ac:dyDescent="0.2">
      <c r="A112" s="62"/>
      <c r="B112" s="220"/>
      <c r="C112" s="293"/>
      <c r="D112" s="292"/>
      <c r="E112" s="76"/>
      <c r="F112" s="77"/>
    </row>
    <row r="113" spans="1:6" ht="18" customHeight="1" x14ac:dyDescent="0.2">
      <c r="A113" s="62"/>
      <c r="B113" s="340"/>
      <c r="C113" s="293"/>
      <c r="D113" s="292"/>
      <c r="E113" s="76"/>
      <c r="F113" s="77"/>
    </row>
    <row r="114" spans="1:6" ht="18" customHeight="1" x14ac:dyDescent="0.2">
      <c r="A114" s="81"/>
      <c r="B114" s="220"/>
      <c r="C114" s="293"/>
      <c r="D114" s="292"/>
      <c r="E114" s="76"/>
      <c r="F114" s="77"/>
    </row>
    <row r="115" spans="1:6" ht="18" customHeight="1" x14ac:dyDescent="0.2">
      <c r="A115" s="81"/>
      <c r="B115" s="340"/>
      <c r="C115" s="293"/>
      <c r="D115" s="292"/>
      <c r="E115" s="76"/>
      <c r="F115" s="77"/>
    </row>
    <row r="116" spans="1:6" ht="18" customHeight="1" x14ac:dyDescent="0.2">
      <c r="A116" s="82"/>
      <c r="B116" s="220"/>
      <c r="C116" s="293"/>
      <c r="D116" s="292"/>
      <c r="E116" s="76"/>
      <c r="F116" s="77"/>
    </row>
    <row r="117" spans="1:6" ht="18" customHeight="1" x14ac:dyDescent="0.2">
      <c r="A117" s="82"/>
      <c r="B117" s="340"/>
      <c r="C117" s="293"/>
      <c r="D117" s="292"/>
      <c r="E117" s="76"/>
      <c r="F117" s="77"/>
    </row>
    <row r="118" spans="1:6" ht="18" customHeight="1" x14ac:dyDescent="0.2">
      <c r="A118" s="82"/>
      <c r="B118" s="340"/>
      <c r="C118" s="293"/>
      <c r="D118" s="292"/>
      <c r="E118" s="76"/>
      <c r="F118" s="77"/>
    </row>
    <row r="119" spans="1:6" ht="18" customHeight="1" x14ac:dyDescent="0.2">
      <c r="A119" s="82"/>
      <c r="B119" s="340"/>
      <c r="C119" s="293"/>
      <c r="D119" s="292"/>
      <c r="E119" s="76"/>
      <c r="F119" s="77"/>
    </row>
    <row r="120" spans="1:6" ht="18" customHeight="1" x14ac:dyDescent="0.2">
      <c r="A120" s="82"/>
      <c r="B120" s="340"/>
      <c r="C120" s="293"/>
      <c r="D120" s="292"/>
      <c r="E120" s="76"/>
      <c r="F120" s="77"/>
    </row>
    <row r="121" spans="1:6" ht="18" customHeight="1" x14ac:dyDescent="0.2">
      <c r="A121" s="82"/>
      <c r="B121" s="340"/>
      <c r="C121" s="293"/>
      <c r="D121" s="292"/>
      <c r="E121" s="76"/>
      <c r="F121" s="77"/>
    </row>
    <row r="122" spans="1:6" ht="18" customHeight="1" x14ac:dyDescent="0.2">
      <c r="A122" s="82"/>
      <c r="B122" s="340"/>
      <c r="C122" s="293"/>
      <c r="D122" s="292"/>
      <c r="E122" s="76"/>
      <c r="F122" s="77"/>
    </row>
    <row r="123" spans="1:6" ht="18" customHeight="1" x14ac:dyDescent="0.2">
      <c r="A123" s="82"/>
      <c r="B123" s="340"/>
      <c r="C123" s="293"/>
      <c r="D123" s="292"/>
      <c r="E123" s="76"/>
      <c r="F123" s="77"/>
    </row>
    <row r="124" spans="1:6" ht="18" customHeight="1" x14ac:dyDescent="0.2">
      <c r="A124" s="82"/>
      <c r="B124" s="340"/>
      <c r="C124" s="293"/>
      <c r="D124" s="292"/>
      <c r="E124" s="76"/>
      <c r="F124" s="77"/>
    </row>
    <row r="125" spans="1:6" ht="18" customHeight="1" x14ac:dyDescent="0.2">
      <c r="A125" s="82"/>
      <c r="B125" s="340"/>
      <c r="C125" s="293"/>
      <c r="D125" s="292"/>
      <c r="E125" s="76"/>
      <c r="F125" s="77"/>
    </row>
    <row r="126" spans="1:6" ht="18" customHeight="1" x14ac:dyDescent="0.2">
      <c r="A126" s="82"/>
      <c r="B126" s="340"/>
      <c r="C126" s="293"/>
      <c r="D126" s="292"/>
      <c r="E126" s="76"/>
      <c r="F126" s="77"/>
    </row>
    <row r="127" spans="1:6" ht="18" customHeight="1" x14ac:dyDescent="0.2">
      <c r="A127" s="82"/>
      <c r="B127" s="340"/>
      <c r="C127" s="293"/>
      <c r="D127" s="292"/>
      <c r="E127" s="76"/>
      <c r="F127" s="77"/>
    </row>
    <row r="128" spans="1:6" ht="18" customHeight="1" x14ac:dyDescent="0.2">
      <c r="A128" s="82"/>
      <c r="B128" s="340"/>
      <c r="C128" s="293"/>
      <c r="D128" s="292"/>
      <c r="E128" s="76"/>
      <c r="F128" s="77"/>
    </row>
    <row r="129" spans="1:6" ht="18" customHeight="1" x14ac:dyDescent="0.2">
      <c r="A129" s="82"/>
      <c r="B129" s="340"/>
      <c r="C129" s="293"/>
      <c r="D129" s="292"/>
      <c r="E129" s="76"/>
      <c r="F129" s="77"/>
    </row>
    <row r="130" spans="1:6" ht="18" customHeight="1" x14ac:dyDescent="0.2">
      <c r="A130" s="83"/>
      <c r="B130" s="343" t="s">
        <v>134</v>
      </c>
      <c r="C130" s="324"/>
      <c r="D130" s="303"/>
      <c r="E130" s="85"/>
      <c r="F130" s="92"/>
    </row>
    <row r="131" spans="1:6" ht="18" customHeight="1" x14ac:dyDescent="0.2">
      <c r="A131" s="82"/>
      <c r="B131" s="344" t="s">
        <v>69</v>
      </c>
      <c r="C131" s="293"/>
      <c r="D131" s="292"/>
      <c r="E131" s="76"/>
      <c r="F131" s="373">
        <f>SUM(F99:F103)</f>
        <v>0</v>
      </c>
    </row>
    <row r="132" spans="1:6" ht="18" customHeight="1" thickBot="1" x14ac:dyDescent="0.25">
      <c r="A132" s="86"/>
      <c r="B132" s="374"/>
      <c r="C132" s="375"/>
      <c r="D132" s="376"/>
      <c r="E132" s="377"/>
      <c r="F132" s="378"/>
    </row>
    <row r="133" spans="1:6" ht="18" customHeight="1" x14ac:dyDescent="0.2"/>
    <row r="134" spans="1:6" ht="18" customHeight="1" x14ac:dyDescent="0.2"/>
    <row r="135" spans="1:6" ht="18" customHeight="1" x14ac:dyDescent="0.2"/>
    <row r="136" spans="1:6" ht="18" customHeight="1" x14ac:dyDescent="0.2"/>
    <row r="137" spans="1:6" ht="18" customHeight="1" x14ac:dyDescent="0.2"/>
    <row r="138" spans="1:6" ht="18" customHeight="1" x14ac:dyDescent="0.2"/>
    <row r="139" spans="1:6" ht="18" customHeight="1" x14ac:dyDescent="0.2"/>
    <row r="140" spans="1:6" ht="18" customHeight="1" x14ac:dyDescent="0.2"/>
    <row r="141" spans="1:6" ht="18" customHeight="1" x14ac:dyDescent="0.2"/>
    <row r="142" spans="1:6" ht="18" customHeight="1" x14ac:dyDescent="0.2"/>
    <row r="143" spans="1:6" ht="18" customHeight="1" x14ac:dyDescent="0.2"/>
    <row r="144" spans="1:6"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row r="325" ht="18" customHeight="1" x14ac:dyDescent="0.2"/>
    <row r="326" ht="18" customHeight="1" x14ac:dyDescent="0.2"/>
    <row r="327" ht="18" customHeight="1" x14ac:dyDescent="0.2"/>
    <row r="328" ht="18" customHeight="1" x14ac:dyDescent="0.2"/>
    <row r="329" ht="18" customHeight="1" x14ac:dyDescent="0.2"/>
    <row r="330" ht="18" customHeight="1" x14ac:dyDescent="0.2"/>
    <row r="331" ht="18" customHeight="1" x14ac:dyDescent="0.2"/>
    <row r="332" ht="18" customHeight="1" x14ac:dyDescent="0.2"/>
    <row r="333" ht="18" customHeight="1" x14ac:dyDescent="0.2"/>
    <row r="334" ht="18" customHeight="1" x14ac:dyDescent="0.2"/>
    <row r="335" ht="18" customHeight="1" x14ac:dyDescent="0.2"/>
    <row r="336" ht="18" customHeight="1" x14ac:dyDescent="0.2"/>
    <row r="337" ht="18" customHeight="1" x14ac:dyDescent="0.2"/>
    <row r="338" ht="18" customHeight="1" x14ac:dyDescent="0.2"/>
    <row r="339" ht="18" customHeight="1" x14ac:dyDescent="0.2"/>
    <row r="340" ht="18" customHeight="1" x14ac:dyDescent="0.2"/>
    <row r="341" ht="18" customHeight="1" x14ac:dyDescent="0.2"/>
    <row r="342" ht="18" customHeight="1" x14ac:dyDescent="0.2"/>
    <row r="343" ht="18" customHeight="1" x14ac:dyDescent="0.2"/>
    <row r="344" ht="18" customHeight="1" x14ac:dyDescent="0.2"/>
    <row r="345" ht="18" customHeight="1" x14ac:dyDescent="0.2"/>
    <row r="346" ht="18" customHeight="1" x14ac:dyDescent="0.2"/>
    <row r="347" ht="18" customHeight="1" x14ac:dyDescent="0.2"/>
    <row r="348" ht="18" customHeight="1" x14ac:dyDescent="0.2"/>
    <row r="349" ht="18" customHeight="1" x14ac:dyDescent="0.2"/>
    <row r="350" ht="18" customHeight="1" x14ac:dyDescent="0.2"/>
    <row r="351" ht="18" customHeight="1" x14ac:dyDescent="0.2"/>
    <row r="352"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ht="18" customHeight="1" x14ac:dyDescent="0.2"/>
    <row r="370" ht="18" customHeight="1" x14ac:dyDescent="0.2"/>
    <row r="371" ht="18" customHeight="1" x14ac:dyDescent="0.2"/>
    <row r="372" ht="18" customHeight="1" x14ac:dyDescent="0.2"/>
    <row r="373" ht="18" customHeight="1" x14ac:dyDescent="0.2"/>
    <row r="374" ht="18" customHeight="1" x14ac:dyDescent="0.2"/>
    <row r="375" ht="18" customHeight="1" x14ac:dyDescent="0.2"/>
    <row r="376" ht="18" customHeight="1" x14ac:dyDescent="0.2"/>
    <row r="377" ht="18" customHeight="1" x14ac:dyDescent="0.2"/>
    <row r="378" ht="18" customHeight="1" x14ac:dyDescent="0.2"/>
    <row r="379" ht="18" customHeight="1" x14ac:dyDescent="0.2"/>
    <row r="380" ht="18" customHeight="1" x14ac:dyDescent="0.2"/>
    <row r="381" ht="18" customHeight="1" x14ac:dyDescent="0.2"/>
    <row r="382" ht="18" customHeight="1" x14ac:dyDescent="0.2"/>
    <row r="383" ht="18" customHeight="1" x14ac:dyDescent="0.2"/>
    <row r="384" ht="18" customHeight="1" x14ac:dyDescent="0.2"/>
    <row r="385" ht="18" customHeight="1" x14ac:dyDescent="0.2"/>
    <row r="386" ht="18" customHeight="1" x14ac:dyDescent="0.2"/>
    <row r="387" ht="18" customHeight="1" x14ac:dyDescent="0.2"/>
    <row r="388" ht="18" customHeight="1" x14ac:dyDescent="0.2"/>
    <row r="389" ht="18" customHeight="1" x14ac:dyDescent="0.2"/>
    <row r="390" ht="18" customHeight="1" x14ac:dyDescent="0.2"/>
    <row r="391" ht="18" customHeight="1" x14ac:dyDescent="0.2"/>
    <row r="392" ht="18" customHeight="1" x14ac:dyDescent="0.2"/>
  </sheetData>
  <mergeCells count="7">
    <mergeCell ref="A1:F1"/>
    <mergeCell ref="A2:A4"/>
    <mergeCell ref="D2:D4"/>
    <mergeCell ref="F3:F4"/>
    <mergeCell ref="E3:E4"/>
    <mergeCell ref="C2:C4"/>
    <mergeCell ref="B2:B4"/>
  </mergeCells>
  <phoneticPr fontId="0" type="noConversion"/>
  <printOptions horizontalCentered="1" gridLines="1"/>
  <pageMargins left="0.47244094488188981" right="0.23622047244094491" top="0.39370078740157483" bottom="0.6692913385826772" header="0.23622047244094491" footer="0.23622047244094491"/>
  <pageSetup paperSize="9" scale="94" firstPageNumber="9" orientation="portrait" useFirstPageNumber="1" r:id="rId1"/>
  <headerFooter alignWithMargins="0">
    <oddFooter xml:space="preserve">&amp;LBILL OF QUANTITIES&amp;R&amp;8ELECTRICAL WORKS - &amp;P </oddFooter>
  </headerFooter>
  <rowBreaks count="3" manualBreakCount="3">
    <brk id="35" max="5" man="1"/>
    <brk id="58" max="5" man="1"/>
    <brk id="93"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2"/>
  <sheetViews>
    <sheetView view="pageBreakPreview" zoomScaleSheetLayoutView="100" workbookViewId="0">
      <selection activeCell="B12" sqref="B12"/>
    </sheetView>
  </sheetViews>
  <sheetFormatPr defaultRowHeight="12.75" x14ac:dyDescent="0.2"/>
  <cols>
    <col min="1" max="1" width="6.7109375" style="1" customWidth="1"/>
    <col min="2" max="2" width="48.85546875" style="90" customWidth="1"/>
    <col min="3" max="3" width="6.85546875" style="1" customWidth="1"/>
    <col min="4" max="4" width="6.28515625" style="1" customWidth="1"/>
    <col min="5" max="5" width="15.7109375" style="130" customWidth="1"/>
    <col min="6" max="6" width="17.28515625" style="130" customWidth="1"/>
    <col min="7" max="7" width="12.28515625" style="1" bestFit="1" customWidth="1"/>
    <col min="8" max="8" width="6.7109375" style="1" customWidth="1"/>
    <col min="9" max="9" width="40.7109375" style="1" customWidth="1"/>
    <col min="10" max="10" width="7.85546875" style="1" customWidth="1"/>
    <col min="11" max="11" width="6.5703125" style="1" customWidth="1"/>
    <col min="12" max="12" width="8.7109375" style="1" customWidth="1"/>
    <col min="13" max="13" width="6.28515625" style="1" customWidth="1"/>
    <col min="14" max="14" width="9.7109375" style="1" customWidth="1"/>
    <col min="15" max="15" width="6.28515625" style="1" customWidth="1"/>
    <col min="16" max="16384" width="9.140625" style="1"/>
  </cols>
  <sheetData>
    <row r="1" spans="1:6" ht="45" customHeight="1" thickBot="1" x14ac:dyDescent="0.25">
      <c r="A1" s="379" t="s">
        <v>266</v>
      </c>
      <c r="B1" s="379"/>
      <c r="C1" s="379"/>
      <c r="D1" s="379"/>
      <c r="E1" s="379"/>
      <c r="F1" s="379"/>
    </row>
    <row r="2" spans="1:6" s="95" customFormat="1" x14ac:dyDescent="0.2">
      <c r="A2" s="403" t="s">
        <v>74</v>
      </c>
      <c r="B2" s="406" t="s">
        <v>32</v>
      </c>
      <c r="C2" s="406" t="s">
        <v>75</v>
      </c>
      <c r="D2" s="409" t="s">
        <v>76</v>
      </c>
      <c r="E2" s="93" t="s">
        <v>77</v>
      </c>
      <c r="F2" s="94" t="s">
        <v>42</v>
      </c>
    </row>
    <row r="3" spans="1:6" s="95" customFormat="1" ht="12" customHeight="1" x14ac:dyDescent="0.2">
      <c r="A3" s="404"/>
      <c r="B3" s="407"/>
      <c r="C3" s="407"/>
      <c r="D3" s="410"/>
      <c r="E3" s="399" t="s">
        <v>37</v>
      </c>
      <c r="F3" s="401" t="s">
        <v>37</v>
      </c>
    </row>
    <row r="4" spans="1:6" s="95" customFormat="1" ht="12.75" customHeight="1" thickBot="1" x14ac:dyDescent="0.25">
      <c r="A4" s="405"/>
      <c r="B4" s="408"/>
      <c r="C4" s="408"/>
      <c r="D4" s="411"/>
      <c r="E4" s="400"/>
      <c r="F4" s="402"/>
    </row>
    <row r="5" spans="1:6" x14ac:dyDescent="0.2">
      <c r="A5" s="72"/>
      <c r="B5" s="58"/>
      <c r="C5" s="96"/>
      <c r="D5" s="97"/>
      <c r="E5" s="98"/>
      <c r="F5" s="99"/>
    </row>
    <row r="6" spans="1:6" x14ac:dyDescent="0.2">
      <c r="A6" s="64">
        <v>4</v>
      </c>
      <c r="B6" s="101" t="s">
        <v>57</v>
      </c>
      <c r="C6" s="102"/>
      <c r="D6" s="103"/>
      <c r="E6" s="104"/>
      <c r="F6" s="105"/>
    </row>
    <row r="7" spans="1:6" x14ac:dyDescent="0.2">
      <c r="A7" s="100"/>
      <c r="B7" s="106"/>
      <c r="C7" s="102"/>
      <c r="D7" s="107"/>
      <c r="E7" s="104"/>
      <c r="F7" s="105"/>
    </row>
    <row r="8" spans="1:6" x14ac:dyDescent="0.2">
      <c r="A8" s="64">
        <v>4.0999999999999996</v>
      </c>
      <c r="B8" s="108" t="s">
        <v>58</v>
      </c>
      <c r="C8" s="109"/>
      <c r="D8" s="110"/>
      <c r="E8" s="104"/>
      <c r="F8" s="105"/>
    </row>
    <row r="9" spans="1:6" x14ac:dyDescent="0.2">
      <c r="A9" s="100"/>
      <c r="B9" s="106"/>
      <c r="C9" s="102"/>
      <c r="D9" s="107"/>
      <c r="E9" s="104"/>
      <c r="F9" s="105"/>
    </row>
    <row r="10" spans="1:6" ht="63.75" x14ac:dyDescent="0.2">
      <c r="A10" s="228" t="s">
        <v>225</v>
      </c>
      <c r="B10" s="239" t="s">
        <v>8</v>
      </c>
      <c r="C10" s="240"/>
      <c r="D10" s="241"/>
      <c r="E10" s="242"/>
      <c r="F10" s="243"/>
    </row>
    <row r="11" spans="1:6" ht="14.25" customHeight="1" x14ac:dyDescent="0.2">
      <c r="A11" s="100"/>
      <c r="B11" s="106"/>
      <c r="C11" s="111"/>
      <c r="D11" s="110"/>
      <c r="E11" s="104"/>
      <c r="F11" s="105"/>
    </row>
    <row r="12" spans="1:6" ht="51" x14ac:dyDescent="0.2">
      <c r="A12" s="228" t="s">
        <v>226</v>
      </c>
      <c r="B12" s="239" t="s">
        <v>9</v>
      </c>
      <c r="C12" s="240"/>
      <c r="D12" s="241"/>
      <c r="E12" s="242"/>
      <c r="F12" s="243"/>
    </row>
    <row r="13" spans="1:6" ht="14.25" customHeight="1" x14ac:dyDescent="0.2">
      <c r="A13" s="100"/>
      <c r="B13" s="106"/>
      <c r="C13" s="109"/>
      <c r="D13" s="110"/>
      <c r="E13" s="104"/>
      <c r="F13" s="105"/>
    </row>
    <row r="14" spans="1:6" ht="81" customHeight="1" x14ac:dyDescent="0.2">
      <c r="A14" s="228" t="s">
        <v>262</v>
      </c>
      <c r="B14" s="239" t="s">
        <v>10</v>
      </c>
      <c r="C14" s="240"/>
      <c r="D14" s="241"/>
      <c r="E14" s="242"/>
      <c r="F14" s="243"/>
    </row>
    <row r="15" spans="1:6" ht="14.25" customHeight="1" x14ac:dyDescent="0.2">
      <c r="A15" s="100"/>
      <c r="B15" s="106"/>
      <c r="C15" s="109"/>
      <c r="D15" s="110"/>
      <c r="E15" s="104"/>
      <c r="F15" s="105"/>
    </row>
    <row r="16" spans="1:6" ht="76.5" x14ac:dyDescent="0.2">
      <c r="A16" s="228" t="s">
        <v>263</v>
      </c>
      <c r="B16" s="239" t="s">
        <v>11</v>
      </c>
      <c r="C16" s="240"/>
      <c r="D16" s="241"/>
      <c r="E16" s="242"/>
      <c r="F16" s="243"/>
    </row>
    <row r="17" spans="1:6" ht="14.25" customHeight="1" x14ac:dyDescent="0.2">
      <c r="A17" s="100"/>
      <c r="B17" s="106"/>
      <c r="C17" s="109"/>
      <c r="D17" s="110"/>
      <c r="E17" s="104"/>
      <c r="F17" s="105"/>
    </row>
    <row r="18" spans="1:6" ht="127.5" x14ac:dyDescent="0.2">
      <c r="A18" s="228" t="s">
        <v>264</v>
      </c>
      <c r="B18" s="239" t="s">
        <v>156</v>
      </c>
      <c r="C18" s="240"/>
      <c r="D18" s="241"/>
      <c r="E18" s="242"/>
      <c r="F18" s="243"/>
    </row>
    <row r="19" spans="1:6" ht="15.75" customHeight="1" x14ac:dyDescent="0.2">
      <c r="A19" s="100"/>
      <c r="B19" s="106"/>
      <c r="C19" s="109"/>
      <c r="D19" s="110"/>
      <c r="E19" s="104"/>
      <c r="F19" s="105"/>
    </row>
    <row r="20" spans="1:6" x14ac:dyDescent="0.2">
      <c r="A20" s="100"/>
      <c r="B20" s="106"/>
      <c r="C20" s="109"/>
      <c r="D20" s="110"/>
      <c r="E20" s="104"/>
      <c r="F20" s="105"/>
    </row>
    <row r="21" spans="1:6" x14ac:dyDescent="0.2">
      <c r="A21" s="100"/>
      <c r="B21" s="106"/>
      <c r="C21" s="109"/>
      <c r="D21" s="110"/>
      <c r="E21" s="104"/>
      <c r="F21" s="105"/>
    </row>
    <row r="22" spans="1:6" x14ac:dyDescent="0.2">
      <c r="A22" s="100"/>
      <c r="B22" s="106"/>
      <c r="C22" s="109"/>
      <c r="D22" s="110"/>
      <c r="E22" s="104"/>
      <c r="F22" s="105"/>
    </row>
    <row r="23" spans="1:6" x14ac:dyDescent="0.2">
      <c r="A23" s="100"/>
      <c r="B23" s="106"/>
      <c r="C23" s="109"/>
      <c r="D23" s="110"/>
      <c r="E23" s="104"/>
      <c r="F23" s="105"/>
    </row>
    <row r="24" spans="1:6" x14ac:dyDescent="0.2">
      <c r="A24" s="100"/>
      <c r="B24" s="106"/>
      <c r="C24" s="109"/>
      <c r="D24" s="110"/>
      <c r="E24" s="104"/>
      <c r="F24" s="105"/>
    </row>
    <row r="25" spans="1:6" ht="15.75" customHeight="1" x14ac:dyDescent="0.2">
      <c r="A25" s="100"/>
      <c r="B25" s="106"/>
      <c r="C25" s="109"/>
      <c r="D25" s="110"/>
      <c r="E25" s="104"/>
      <c r="F25" s="105"/>
    </row>
    <row r="26" spans="1:6" ht="16.5" customHeight="1" x14ac:dyDescent="0.2">
      <c r="A26" s="100"/>
      <c r="B26" s="106"/>
      <c r="C26" s="109"/>
      <c r="D26" s="110"/>
      <c r="E26" s="104"/>
      <c r="F26" s="105"/>
    </row>
    <row r="27" spans="1:6" ht="15.75" customHeight="1" x14ac:dyDescent="0.2">
      <c r="A27" s="100"/>
      <c r="B27" s="106" t="s">
        <v>155</v>
      </c>
      <c r="C27" s="109"/>
      <c r="D27" s="110"/>
      <c r="E27" s="104"/>
      <c r="F27" s="105"/>
    </row>
    <row r="28" spans="1:6" x14ac:dyDescent="0.2">
      <c r="A28" s="100"/>
      <c r="B28" s="112"/>
      <c r="C28" s="109"/>
      <c r="D28" s="110"/>
      <c r="E28" s="104"/>
      <c r="F28" s="105"/>
    </row>
    <row r="29" spans="1:6" ht="25.5" customHeight="1" thickBot="1" x14ac:dyDescent="0.25">
      <c r="A29" s="21"/>
      <c r="B29" s="22" t="s">
        <v>34</v>
      </c>
      <c r="C29" s="23"/>
      <c r="D29" s="23"/>
      <c r="E29" s="24"/>
      <c r="F29" s="25">
        <f>SUM(F11:F28)</f>
        <v>0</v>
      </c>
    </row>
    <row r="30" spans="1:6" x14ac:dyDescent="0.2">
      <c r="A30" s="72"/>
      <c r="B30" s="58"/>
      <c r="C30" s="96"/>
      <c r="D30" s="97"/>
      <c r="E30" s="98"/>
      <c r="F30" s="99"/>
    </row>
    <row r="31" spans="1:6" x14ac:dyDescent="0.2">
      <c r="A31" s="64"/>
      <c r="B31" s="65"/>
      <c r="C31" s="113"/>
      <c r="D31" s="114"/>
      <c r="E31" s="104"/>
      <c r="F31" s="105"/>
    </row>
    <row r="32" spans="1:6" x14ac:dyDescent="0.2">
      <c r="A32" s="64">
        <v>4.2</v>
      </c>
      <c r="B32" s="108" t="s">
        <v>59</v>
      </c>
      <c r="C32" s="102"/>
      <c r="D32" s="114"/>
      <c r="E32" s="104"/>
      <c r="F32" s="105"/>
    </row>
    <row r="33" spans="1:6" x14ac:dyDescent="0.2">
      <c r="A33" s="100"/>
      <c r="B33" s="106"/>
      <c r="C33" s="102"/>
      <c r="D33" s="114"/>
      <c r="E33" s="104"/>
      <c r="F33" s="105"/>
    </row>
    <row r="34" spans="1:6" ht="25.5" x14ac:dyDescent="0.2">
      <c r="A34" s="62" t="s">
        <v>227</v>
      </c>
      <c r="B34" s="106" t="s">
        <v>12</v>
      </c>
      <c r="C34" s="109"/>
      <c r="D34" s="114"/>
      <c r="E34" s="104"/>
      <c r="F34" s="105"/>
    </row>
    <row r="35" spans="1:6" ht="14.25" customHeight="1" x14ac:dyDescent="0.2">
      <c r="A35" s="100"/>
      <c r="B35" s="106"/>
      <c r="C35" s="102"/>
      <c r="D35" s="114"/>
      <c r="E35" s="104"/>
      <c r="F35" s="105"/>
    </row>
    <row r="36" spans="1:6" ht="30.75" customHeight="1" x14ac:dyDescent="0.2">
      <c r="A36" s="100"/>
      <c r="B36" s="106" t="s">
        <v>13</v>
      </c>
      <c r="C36" s="109"/>
      <c r="D36" s="114"/>
      <c r="E36" s="104"/>
      <c r="F36" s="105">
        <v>5000</v>
      </c>
    </row>
    <row r="37" spans="1:6" ht="14.25" customHeight="1" x14ac:dyDescent="0.2">
      <c r="A37" s="100"/>
      <c r="B37" s="106"/>
      <c r="C37" s="109"/>
      <c r="D37" s="114"/>
      <c r="E37" s="104"/>
      <c r="F37" s="105"/>
    </row>
    <row r="38" spans="1:6" x14ac:dyDescent="0.2">
      <c r="A38" s="62" t="s">
        <v>228</v>
      </c>
      <c r="B38" s="106" t="s">
        <v>60</v>
      </c>
      <c r="C38" s="109"/>
      <c r="D38" s="114"/>
      <c r="E38" s="104"/>
      <c r="F38" s="105"/>
    </row>
    <row r="39" spans="1:6" x14ac:dyDescent="0.2">
      <c r="A39" s="100"/>
      <c r="B39" s="106" t="s">
        <v>61</v>
      </c>
      <c r="C39" s="111"/>
      <c r="D39" s="114"/>
      <c r="E39" s="104"/>
      <c r="F39" s="105"/>
    </row>
    <row r="40" spans="1:6" ht="14.25" customHeight="1" x14ac:dyDescent="0.2">
      <c r="A40" s="100"/>
      <c r="B40" s="106"/>
      <c r="C40" s="109"/>
      <c r="D40" s="114"/>
      <c r="E40" s="104"/>
      <c r="F40" s="105"/>
    </row>
    <row r="41" spans="1:6" ht="56.25" customHeight="1" x14ac:dyDescent="0.2">
      <c r="A41" s="228" t="s">
        <v>229</v>
      </c>
      <c r="B41" s="106" t="s">
        <v>14</v>
      </c>
      <c r="C41" s="109"/>
      <c r="D41" s="114"/>
      <c r="E41" s="104"/>
      <c r="F41" s="105"/>
    </row>
    <row r="42" spans="1:6" ht="14.25" customHeight="1" x14ac:dyDescent="0.2">
      <c r="A42" s="100"/>
      <c r="B42" s="106"/>
      <c r="C42" s="109"/>
      <c r="D42" s="114"/>
      <c r="E42" s="104"/>
      <c r="F42" s="105"/>
    </row>
    <row r="43" spans="1:6" x14ac:dyDescent="0.2">
      <c r="A43" s="100"/>
      <c r="B43" s="106" t="s">
        <v>62</v>
      </c>
      <c r="C43" s="109"/>
      <c r="D43" s="114"/>
      <c r="E43" s="104"/>
      <c r="F43" s="105"/>
    </row>
    <row r="44" spans="1:6" x14ac:dyDescent="0.2">
      <c r="A44" s="62"/>
      <c r="B44" s="63"/>
      <c r="C44" s="113"/>
      <c r="D44" s="114"/>
      <c r="E44" s="104"/>
      <c r="F44" s="105"/>
    </row>
    <row r="45" spans="1:6" x14ac:dyDescent="0.2">
      <c r="A45" s="62"/>
      <c r="B45" s="63"/>
      <c r="C45" s="113"/>
      <c r="D45" s="114"/>
      <c r="E45" s="104"/>
      <c r="F45" s="105"/>
    </row>
    <row r="46" spans="1:6" x14ac:dyDescent="0.2">
      <c r="A46" s="62"/>
      <c r="B46" s="63"/>
      <c r="C46" s="113"/>
      <c r="D46" s="114"/>
      <c r="E46" s="104"/>
      <c r="F46" s="105"/>
    </row>
    <row r="47" spans="1:6" x14ac:dyDescent="0.2">
      <c r="A47" s="62"/>
      <c r="B47" s="63"/>
      <c r="C47" s="113"/>
      <c r="D47" s="114"/>
      <c r="E47" s="104"/>
      <c r="F47" s="105"/>
    </row>
    <row r="48" spans="1:6" x14ac:dyDescent="0.2">
      <c r="A48" s="62"/>
      <c r="B48" s="63"/>
      <c r="C48" s="113"/>
      <c r="D48" s="114"/>
      <c r="E48" s="104"/>
      <c r="F48" s="105"/>
    </row>
    <row r="49" spans="1:6" x14ac:dyDescent="0.2">
      <c r="A49" s="62"/>
      <c r="B49" s="63"/>
      <c r="C49" s="113"/>
      <c r="D49" s="114"/>
      <c r="E49" s="104"/>
      <c r="F49" s="105"/>
    </row>
    <row r="50" spans="1:6" x14ac:dyDescent="0.2">
      <c r="A50" s="64"/>
      <c r="B50" s="65"/>
      <c r="C50" s="113"/>
      <c r="D50" s="114"/>
      <c r="E50" s="104"/>
      <c r="F50" s="105"/>
    </row>
    <row r="51" spans="1:6" x14ac:dyDescent="0.2">
      <c r="A51" s="62"/>
      <c r="B51" s="63"/>
      <c r="C51" s="113"/>
      <c r="D51" s="114"/>
      <c r="E51" s="104"/>
      <c r="F51" s="105"/>
    </row>
    <row r="52" spans="1:6" x14ac:dyDescent="0.2">
      <c r="A52" s="62"/>
      <c r="B52" s="63"/>
      <c r="C52" s="113"/>
      <c r="D52" s="114"/>
      <c r="E52" s="104"/>
      <c r="F52" s="105"/>
    </row>
    <row r="53" spans="1:6" x14ac:dyDescent="0.2">
      <c r="A53" s="62"/>
      <c r="B53" s="63"/>
      <c r="C53" s="113"/>
      <c r="D53" s="114"/>
      <c r="E53" s="104"/>
      <c r="F53" s="105"/>
    </row>
    <row r="54" spans="1:6" ht="9" customHeight="1" x14ac:dyDescent="0.2">
      <c r="A54" s="62"/>
      <c r="B54" s="63"/>
      <c r="C54" s="113"/>
      <c r="D54" s="114"/>
      <c r="E54" s="104"/>
      <c r="F54" s="105"/>
    </row>
    <row r="55" spans="1:6" x14ac:dyDescent="0.2">
      <c r="A55" s="64">
        <v>4.3</v>
      </c>
      <c r="B55" s="108" t="s">
        <v>63</v>
      </c>
      <c r="C55" s="113"/>
      <c r="D55" s="114"/>
      <c r="E55" s="104"/>
      <c r="F55" s="105"/>
    </row>
    <row r="56" spans="1:6" ht="8.25" customHeight="1" x14ac:dyDescent="0.2">
      <c r="A56" s="100"/>
      <c r="B56" s="106"/>
      <c r="C56" s="113"/>
      <c r="D56" s="114"/>
      <c r="E56" s="104"/>
      <c r="F56" s="105"/>
    </row>
    <row r="57" spans="1:6" ht="25.5" x14ac:dyDescent="0.2">
      <c r="A57" s="100"/>
      <c r="B57" s="106" t="s">
        <v>15</v>
      </c>
      <c r="C57" s="113"/>
      <c r="D57" s="114"/>
      <c r="E57" s="104"/>
      <c r="F57" s="105"/>
    </row>
    <row r="58" spans="1:6" ht="15" customHeight="1" x14ac:dyDescent="0.2">
      <c r="A58" s="100"/>
      <c r="B58" s="106"/>
      <c r="C58" s="113"/>
      <c r="D58" s="114"/>
      <c r="E58" s="104"/>
      <c r="F58" s="105"/>
    </row>
    <row r="59" spans="1:6" ht="68.25" customHeight="1" x14ac:dyDescent="0.2">
      <c r="A59" s="62" t="s">
        <v>230</v>
      </c>
      <c r="B59" s="106" t="s">
        <v>16</v>
      </c>
      <c r="C59" s="113"/>
      <c r="D59" s="114"/>
      <c r="E59" s="104"/>
      <c r="F59" s="105"/>
    </row>
    <row r="60" spans="1:6" ht="15" customHeight="1" x14ac:dyDescent="0.2">
      <c r="A60" s="100"/>
      <c r="B60" s="106"/>
      <c r="C60" s="113"/>
      <c r="D60" s="113"/>
      <c r="E60" s="104"/>
      <c r="F60" s="105"/>
    </row>
    <row r="61" spans="1:6" ht="38.25" x14ac:dyDescent="0.2">
      <c r="A61" s="62" t="s">
        <v>231</v>
      </c>
      <c r="B61" s="106" t="s">
        <v>17</v>
      </c>
      <c r="C61" s="113"/>
      <c r="D61" s="113"/>
      <c r="E61" s="104"/>
      <c r="F61" s="105">
        <v>5000</v>
      </c>
    </row>
    <row r="62" spans="1:6" ht="15" customHeight="1" x14ac:dyDescent="0.2">
      <c r="A62" s="100"/>
      <c r="B62" s="106"/>
      <c r="C62" s="113"/>
      <c r="D62" s="113"/>
      <c r="E62" s="104"/>
      <c r="F62" s="105"/>
    </row>
    <row r="63" spans="1:6" x14ac:dyDescent="0.2">
      <c r="A63" s="62" t="s">
        <v>265</v>
      </c>
      <c r="B63" s="106" t="s">
        <v>60</v>
      </c>
      <c r="C63" s="113"/>
      <c r="D63" s="113"/>
      <c r="E63" s="104"/>
      <c r="F63" s="105"/>
    </row>
    <row r="64" spans="1:6" x14ac:dyDescent="0.2">
      <c r="A64" s="100"/>
      <c r="B64" s="106" t="s">
        <v>61</v>
      </c>
      <c r="C64" s="113"/>
      <c r="D64" s="113"/>
      <c r="E64" s="104"/>
      <c r="F64" s="105"/>
    </row>
    <row r="65" spans="1:6" ht="9" customHeight="1" x14ac:dyDescent="0.2">
      <c r="A65" s="70"/>
      <c r="B65" s="63"/>
      <c r="C65" s="113"/>
      <c r="D65" s="113"/>
      <c r="E65" s="104"/>
      <c r="F65" s="105"/>
    </row>
    <row r="66" spans="1:6" ht="12.75" customHeight="1" x14ac:dyDescent="0.2">
      <c r="A66" s="70"/>
      <c r="B66" s="63"/>
      <c r="C66" s="113"/>
      <c r="D66" s="113"/>
      <c r="E66" s="104"/>
      <c r="F66" s="105"/>
    </row>
    <row r="67" spans="1:6" x14ac:dyDescent="0.2">
      <c r="A67" s="70"/>
      <c r="B67" s="63"/>
      <c r="C67" s="113"/>
      <c r="D67" s="113"/>
      <c r="E67" s="104"/>
      <c r="F67" s="105"/>
    </row>
    <row r="68" spans="1:6" x14ac:dyDescent="0.2">
      <c r="A68" s="70"/>
      <c r="B68" s="63"/>
      <c r="C68" s="113"/>
      <c r="D68" s="113"/>
      <c r="E68" s="104"/>
      <c r="F68" s="115"/>
    </row>
    <row r="69" spans="1:6" ht="25.5" customHeight="1" thickBot="1" x14ac:dyDescent="0.25">
      <c r="A69" s="21"/>
      <c r="B69" s="22" t="s">
        <v>34</v>
      </c>
      <c r="C69" s="23"/>
      <c r="D69" s="23"/>
      <c r="E69" s="24"/>
      <c r="F69" s="25">
        <f>SUM(F36:F68)</f>
        <v>10000</v>
      </c>
    </row>
    <row r="70" spans="1:6" x14ac:dyDescent="0.2">
      <c r="A70" s="348"/>
      <c r="B70" s="58"/>
      <c r="C70" s="96"/>
      <c r="D70" s="96"/>
      <c r="E70" s="98"/>
      <c r="F70" s="99"/>
    </row>
    <row r="71" spans="1:6" x14ac:dyDescent="0.2">
      <c r="A71" s="70"/>
      <c r="B71" s="63"/>
      <c r="C71" s="113"/>
      <c r="D71" s="113"/>
      <c r="E71" s="104"/>
      <c r="F71" s="105"/>
    </row>
    <row r="72" spans="1:6" x14ac:dyDescent="0.2">
      <c r="A72" s="64">
        <v>4.4000000000000004</v>
      </c>
      <c r="B72" s="108" t="s">
        <v>64</v>
      </c>
      <c r="C72" s="113"/>
      <c r="D72" s="113"/>
      <c r="E72" s="104"/>
      <c r="F72" s="105"/>
    </row>
    <row r="73" spans="1:6" x14ac:dyDescent="0.2">
      <c r="A73" s="100"/>
      <c r="B73" s="106"/>
      <c r="C73" s="113"/>
      <c r="D73" s="113"/>
      <c r="E73" s="104"/>
      <c r="F73" s="105"/>
    </row>
    <row r="74" spans="1:6" x14ac:dyDescent="0.2">
      <c r="A74" s="62" t="s">
        <v>232</v>
      </c>
      <c r="B74" s="106" t="s">
        <v>65</v>
      </c>
      <c r="C74" s="113"/>
      <c r="D74" s="113"/>
      <c r="E74" s="104"/>
      <c r="F74" s="105"/>
    </row>
    <row r="75" spans="1:6" x14ac:dyDescent="0.2">
      <c r="A75" s="100"/>
      <c r="B75" s="106"/>
      <c r="C75" s="113"/>
      <c r="D75" s="113"/>
      <c r="E75" s="104"/>
      <c r="F75" s="105"/>
    </row>
    <row r="76" spans="1:6" ht="25.5" x14ac:dyDescent="0.2">
      <c r="A76" s="100"/>
      <c r="B76" s="106" t="s">
        <v>18</v>
      </c>
      <c r="C76" s="113"/>
      <c r="D76" s="113"/>
      <c r="E76" s="104"/>
      <c r="F76" s="105"/>
    </row>
    <row r="77" spans="1:6" x14ac:dyDescent="0.2">
      <c r="A77" s="100"/>
      <c r="B77" s="106"/>
      <c r="C77" s="113"/>
      <c r="D77" s="113"/>
      <c r="E77" s="104"/>
      <c r="F77" s="105"/>
    </row>
    <row r="78" spans="1:6" x14ac:dyDescent="0.2">
      <c r="A78" s="100"/>
      <c r="B78" s="106" t="s">
        <v>66</v>
      </c>
      <c r="C78" s="113"/>
      <c r="D78" s="113"/>
      <c r="E78" s="104"/>
      <c r="F78" s="105"/>
    </row>
    <row r="79" spans="1:6" x14ac:dyDescent="0.2">
      <c r="A79" s="100"/>
      <c r="B79" s="106"/>
      <c r="C79" s="113"/>
      <c r="D79" s="113"/>
      <c r="E79" s="104"/>
      <c r="F79" s="105"/>
    </row>
    <row r="80" spans="1:6" ht="51" x14ac:dyDescent="0.2">
      <c r="A80" s="100"/>
      <c r="B80" s="106" t="s">
        <v>19</v>
      </c>
      <c r="C80" s="113"/>
      <c r="D80" s="113"/>
      <c r="E80" s="104"/>
      <c r="F80" s="105"/>
    </row>
    <row r="81" spans="1:6" x14ac:dyDescent="0.2">
      <c r="A81" s="100"/>
      <c r="B81" s="106"/>
      <c r="C81" s="113"/>
      <c r="D81" s="113"/>
      <c r="E81" s="104"/>
      <c r="F81" s="105"/>
    </row>
    <row r="82" spans="1:6" ht="89.25" x14ac:dyDescent="0.2">
      <c r="A82" s="62" t="s">
        <v>233</v>
      </c>
      <c r="B82" s="106" t="s">
        <v>20</v>
      </c>
      <c r="C82" s="113"/>
      <c r="D82" s="113"/>
      <c r="E82" s="104"/>
      <c r="F82" s="105"/>
    </row>
    <row r="83" spans="1:6" x14ac:dyDescent="0.2">
      <c r="A83" s="100"/>
      <c r="B83" s="106"/>
      <c r="C83" s="113"/>
      <c r="D83" s="113"/>
      <c r="E83" s="104"/>
      <c r="F83" s="105"/>
    </row>
    <row r="84" spans="1:6" ht="25.5" x14ac:dyDescent="0.2">
      <c r="A84" s="100"/>
      <c r="B84" s="106" t="s">
        <v>21</v>
      </c>
      <c r="C84" s="113"/>
      <c r="D84" s="113"/>
      <c r="E84" s="104"/>
      <c r="F84" s="105"/>
    </row>
    <row r="85" spans="1:6" x14ac:dyDescent="0.2">
      <c r="A85" s="100"/>
      <c r="B85" s="106"/>
      <c r="C85" s="113"/>
      <c r="D85" s="113"/>
      <c r="E85" s="104"/>
      <c r="F85" s="105"/>
    </row>
    <row r="86" spans="1:6" ht="25.5" x14ac:dyDescent="0.2">
      <c r="A86" s="62" t="s">
        <v>234</v>
      </c>
      <c r="B86" s="106" t="s">
        <v>22</v>
      </c>
      <c r="C86" s="113"/>
      <c r="D86" s="113"/>
      <c r="E86" s="104"/>
      <c r="F86" s="105">
        <v>5000</v>
      </c>
    </row>
    <row r="87" spans="1:6" x14ac:dyDescent="0.2">
      <c r="A87" s="100"/>
      <c r="B87" s="106"/>
      <c r="C87" s="113"/>
      <c r="D87" s="113"/>
      <c r="E87" s="104"/>
      <c r="F87" s="105"/>
    </row>
    <row r="88" spans="1:6" x14ac:dyDescent="0.2">
      <c r="A88" s="62" t="s">
        <v>235</v>
      </c>
      <c r="B88" s="106" t="s">
        <v>60</v>
      </c>
      <c r="C88" s="113"/>
      <c r="D88" s="113"/>
      <c r="E88" s="104"/>
      <c r="F88" s="105"/>
    </row>
    <row r="89" spans="1:6" x14ac:dyDescent="0.2">
      <c r="A89" s="100"/>
      <c r="B89" s="106" t="s">
        <v>61</v>
      </c>
      <c r="C89" s="113"/>
      <c r="D89" s="113"/>
      <c r="E89" s="104"/>
      <c r="F89" s="105"/>
    </row>
    <row r="90" spans="1:6" x14ac:dyDescent="0.2">
      <c r="A90" s="100"/>
      <c r="B90" s="106"/>
      <c r="C90" s="113"/>
      <c r="D90" s="113"/>
      <c r="E90" s="104"/>
      <c r="F90" s="105"/>
    </row>
    <row r="91" spans="1:6" ht="51" x14ac:dyDescent="0.2">
      <c r="A91" s="62" t="s">
        <v>236</v>
      </c>
      <c r="B91" s="106" t="s">
        <v>23</v>
      </c>
      <c r="C91" s="113"/>
      <c r="D91" s="113"/>
      <c r="E91" s="104"/>
      <c r="F91" s="105"/>
    </row>
    <row r="92" spans="1:6" x14ac:dyDescent="0.2">
      <c r="A92" s="100"/>
      <c r="B92" s="106"/>
      <c r="C92" s="113"/>
      <c r="D92" s="113"/>
      <c r="E92" s="104"/>
      <c r="F92" s="105"/>
    </row>
    <row r="93" spans="1:6" x14ac:dyDescent="0.2">
      <c r="A93" s="100"/>
      <c r="B93" s="106" t="s">
        <v>67</v>
      </c>
      <c r="C93" s="113"/>
      <c r="D93" s="113"/>
      <c r="E93" s="104"/>
      <c r="F93" s="105"/>
    </row>
    <row r="94" spans="1:6" x14ac:dyDescent="0.2">
      <c r="A94" s="100"/>
      <c r="B94" s="106"/>
      <c r="C94" s="113"/>
      <c r="D94" s="113"/>
      <c r="E94" s="104"/>
      <c r="F94" s="105"/>
    </row>
    <row r="95" spans="1:6" x14ac:dyDescent="0.2">
      <c r="A95" s="100"/>
      <c r="B95" s="106"/>
      <c r="C95" s="113"/>
      <c r="D95" s="113"/>
      <c r="E95" s="104"/>
      <c r="F95" s="105"/>
    </row>
    <row r="96" spans="1:6" x14ac:dyDescent="0.2">
      <c r="A96" s="100"/>
      <c r="B96" s="106"/>
      <c r="C96" s="113"/>
      <c r="D96" s="113"/>
      <c r="E96" s="104"/>
      <c r="F96" s="105"/>
    </row>
    <row r="97" spans="1:6" x14ac:dyDescent="0.2">
      <c r="A97" s="100"/>
      <c r="B97" s="106"/>
      <c r="C97" s="113"/>
      <c r="D97" s="113"/>
      <c r="E97" s="104"/>
      <c r="F97" s="105"/>
    </row>
    <row r="98" spans="1:6" x14ac:dyDescent="0.2">
      <c r="A98" s="100"/>
      <c r="B98" s="106"/>
      <c r="C98" s="113"/>
      <c r="D98" s="113"/>
      <c r="E98" s="104"/>
      <c r="F98" s="105"/>
    </row>
    <row r="99" spans="1:6" x14ac:dyDescent="0.2">
      <c r="A99" s="100"/>
      <c r="B99" s="106"/>
      <c r="C99" s="113"/>
      <c r="D99" s="113"/>
      <c r="E99" s="104"/>
      <c r="F99" s="105"/>
    </row>
    <row r="100" spans="1:6" ht="8.25" customHeight="1" x14ac:dyDescent="0.2">
      <c r="A100" s="70"/>
      <c r="B100" s="63"/>
      <c r="C100" s="113"/>
      <c r="D100" s="113"/>
      <c r="E100" s="104"/>
      <c r="F100" s="105"/>
    </row>
    <row r="101" spans="1:6" ht="8.25" customHeight="1" x14ac:dyDescent="0.2">
      <c r="A101" s="70"/>
      <c r="B101" s="63"/>
      <c r="C101" s="113"/>
      <c r="D101" s="113"/>
      <c r="E101" s="104"/>
      <c r="F101" s="105"/>
    </row>
    <row r="102" spans="1:6" x14ac:dyDescent="0.2">
      <c r="A102" s="70"/>
      <c r="B102" s="63"/>
      <c r="C102" s="113"/>
      <c r="D102" s="113"/>
      <c r="E102" s="104"/>
      <c r="F102" s="105"/>
    </row>
    <row r="103" spans="1:6" x14ac:dyDescent="0.2">
      <c r="A103" s="70"/>
      <c r="B103" s="63"/>
      <c r="C103" s="113"/>
      <c r="D103" s="113"/>
      <c r="E103" s="104"/>
      <c r="F103" s="105"/>
    </row>
    <row r="104" spans="1:6" x14ac:dyDescent="0.2">
      <c r="A104" s="70"/>
      <c r="B104" s="63"/>
      <c r="C104" s="113"/>
      <c r="D104" s="113"/>
      <c r="E104" s="104"/>
      <c r="F104" s="105"/>
    </row>
    <row r="105" spans="1:6" x14ac:dyDescent="0.2">
      <c r="A105" s="70"/>
      <c r="B105" s="63"/>
      <c r="C105" s="113"/>
      <c r="D105" s="113"/>
      <c r="E105" s="104"/>
      <c r="F105" s="105"/>
    </row>
    <row r="106" spans="1:6" x14ac:dyDescent="0.2">
      <c r="A106" s="70"/>
      <c r="B106" s="63"/>
      <c r="C106" s="113"/>
      <c r="D106" s="113"/>
      <c r="E106" s="104"/>
      <c r="F106" s="105"/>
    </row>
    <row r="107" spans="1:6" x14ac:dyDescent="0.2">
      <c r="A107" s="70"/>
      <c r="B107" s="63"/>
      <c r="C107" s="113"/>
      <c r="D107" s="113"/>
      <c r="E107" s="104"/>
      <c r="F107" s="115"/>
    </row>
    <row r="108" spans="1:6" ht="25.5" customHeight="1" thickBot="1" x14ac:dyDescent="0.25">
      <c r="A108" s="21"/>
      <c r="B108" s="22" t="s">
        <v>34</v>
      </c>
      <c r="C108" s="23"/>
      <c r="D108" s="23"/>
      <c r="E108" s="24"/>
      <c r="F108" s="25">
        <f>SUM(F75:F107)</f>
        <v>5000</v>
      </c>
    </row>
    <row r="109" spans="1:6" ht="25.5" customHeight="1" x14ac:dyDescent="0.2">
      <c r="A109" s="72"/>
      <c r="B109" s="346"/>
      <c r="C109" s="96"/>
      <c r="D109" s="96"/>
      <c r="E109" s="347"/>
      <c r="F109" s="99"/>
    </row>
    <row r="110" spans="1:6" ht="15.95" customHeight="1" x14ac:dyDescent="0.2">
      <c r="A110" s="64"/>
      <c r="B110" s="101" t="s">
        <v>57</v>
      </c>
      <c r="C110" s="113"/>
      <c r="D110" s="113"/>
      <c r="E110" s="116"/>
      <c r="F110" s="105"/>
    </row>
    <row r="111" spans="1:6" ht="15.95" customHeight="1" x14ac:dyDescent="0.2">
      <c r="A111" s="62"/>
      <c r="B111" s="30" t="s">
        <v>36</v>
      </c>
      <c r="C111" s="117"/>
      <c r="D111" s="75"/>
      <c r="E111" s="118"/>
      <c r="F111" s="119"/>
    </row>
    <row r="112" spans="1:6" ht="15.95" customHeight="1" x14ac:dyDescent="0.2">
      <c r="A112" s="62"/>
      <c r="B112" s="78"/>
      <c r="C112" s="75"/>
      <c r="D112" s="75"/>
      <c r="E112" s="118"/>
      <c r="F112" s="119"/>
    </row>
    <row r="113" spans="1:6" ht="15.95" customHeight="1" x14ac:dyDescent="0.2">
      <c r="A113" s="62"/>
      <c r="B113" s="79"/>
      <c r="C113" s="117"/>
      <c r="D113" s="75"/>
      <c r="E113" s="118"/>
      <c r="F113" s="120"/>
    </row>
    <row r="114" spans="1:6" ht="15.95" customHeight="1" x14ac:dyDescent="0.2">
      <c r="A114" s="62"/>
      <c r="B114" s="75" t="s">
        <v>241</v>
      </c>
      <c r="C114" s="75"/>
      <c r="D114" s="75"/>
      <c r="E114" s="118"/>
      <c r="F114" s="120">
        <f>F29</f>
        <v>0</v>
      </c>
    </row>
    <row r="115" spans="1:6" ht="15.95" customHeight="1" x14ac:dyDescent="0.2">
      <c r="A115" s="62"/>
      <c r="B115" s="75"/>
      <c r="C115" s="117"/>
      <c r="D115" s="75"/>
      <c r="E115" s="118"/>
      <c r="F115" s="120"/>
    </row>
    <row r="116" spans="1:6" ht="15.95" customHeight="1" x14ac:dyDescent="0.2">
      <c r="A116" s="62"/>
      <c r="B116" s="75" t="s">
        <v>242</v>
      </c>
      <c r="C116" s="75"/>
      <c r="D116" s="75"/>
      <c r="E116" s="118"/>
      <c r="F116" s="120">
        <f>F69</f>
        <v>10000</v>
      </c>
    </row>
    <row r="117" spans="1:6" ht="15.95" customHeight="1" x14ac:dyDescent="0.2">
      <c r="A117" s="62"/>
      <c r="B117" s="75"/>
      <c r="C117" s="117"/>
      <c r="D117" s="75"/>
      <c r="E117" s="118"/>
      <c r="F117" s="120"/>
    </row>
    <row r="118" spans="1:6" ht="15.95" customHeight="1" x14ac:dyDescent="0.2">
      <c r="A118" s="62"/>
      <c r="B118" s="75" t="s">
        <v>243</v>
      </c>
      <c r="C118" s="113"/>
      <c r="D118" s="113"/>
      <c r="E118" s="118"/>
      <c r="F118" s="120">
        <f>F108</f>
        <v>5000</v>
      </c>
    </row>
    <row r="119" spans="1:6" ht="15.95" customHeight="1" x14ac:dyDescent="0.2">
      <c r="A119" s="62"/>
      <c r="B119" s="63"/>
      <c r="C119" s="121"/>
      <c r="D119" s="113"/>
      <c r="E119" s="118"/>
      <c r="F119" s="120"/>
    </row>
    <row r="120" spans="1:6" ht="15.95" customHeight="1" x14ac:dyDescent="0.2">
      <c r="A120" s="64"/>
      <c r="B120" s="65"/>
      <c r="C120" s="113"/>
      <c r="D120" s="113"/>
      <c r="E120" s="116"/>
      <c r="F120" s="105"/>
    </row>
    <row r="121" spans="1:6" ht="15.95" customHeight="1" x14ac:dyDescent="0.2">
      <c r="A121" s="64"/>
      <c r="B121" s="65"/>
      <c r="C121" s="113"/>
      <c r="D121" s="113"/>
      <c r="E121" s="116"/>
      <c r="F121" s="105"/>
    </row>
    <row r="122" spans="1:6" ht="15.95" customHeight="1" x14ac:dyDescent="0.2">
      <c r="A122" s="64"/>
      <c r="B122" s="65"/>
      <c r="C122" s="113"/>
      <c r="D122" s="113"/>
      <c r="E122" s="116"/>
      <c r="F122" s="105"/>
    </row>
    <row r="123" spans="1:6" ht="15.95" customHeight="1" x14ac:dyDescent="0.2">
      <c r="A123" s="64"/>
      <c r="B123" s="65"/>
      <c r="C123" s="113"/>
      <c r="D123" s="113"/>
      <c r="E123" s="116"/>
      <c r="F123" s="105"/>
    </row>
    <row r="124" spans="1:6" ht="15.95" customHeight="1" x14ac:dyDescent="0.2">
      <c r="A124" s="64"/>
      <c r="B124" s="65"/>
      <c r="C124" s="113"/>
      <c r="D124" s="113"/>
      <c r="E124" s="116"/>
      <c r="F124" s="105"/>
    </row>
    <row r="125" spans="1:6" ht="15.95" customHeight="1" x14ac:dyDescent="0.2">
      <c r="A125" s="64"/>
      <c r="B125" s="65"/>
      <c r="C125" s="113"/>
      <c r="D125" s="113"/>
      <c r="E125" s="116"/>
      <c r="F125" s="105"/>
    </row>
    <row r="126" spans="1:6" ht="15.95" customHeight="1" x14ac:dyDescent="0.2">
      <c r="A126" s="64"/>
      <c r="B126" s="65"/>
      <c r="C126" s="113"/>
      <c r="D126" s="113"/>
      <c r="E126" s="116"/>
      <c r="F126" s="105"/>
    </row>
    <row r="127" spans="1:6" ht="15.95" customHeight="1" x14ac:dyDescent="0.2">
      <c r="A127" s="64"/>
      <c r="B127" s="65"/>
      <c r="C127" s="113"/>
      <c r="D127" s="113"/>
      <c r="E127" s="116"/>
      <c r="F127" s="105"/>
    </row>
    <row r="128" spans="1:6" ht="15.95" customHeight="1" x14ac:dyDescent="0.2">
      <c r="A128" s="64"/>
      <c r="B128" s="65"/>
      <c r="C128" s="113"/>
      <c r="D128" s="113"/>
      <c r="E128" s="116"/>
      <c r="F128" s="105"/>
    </row>
    <row r="129" spans="1:6" ht="15.95" customHeight="1" x14ac:dyDescent="0.2">
      <c r="A129" s="64"/>
      <c r="B129" s="65"/>
      <c r="C129" s="113"/>
      <c r="D129" s="113"/>
      <c r="E129" s="116"/>
      <c r="F129" s="105"/>
    </row>
    <row r="130" spans="1:6" ht="15.95" customHeight="1" x14ac:dyDescent="0.2">
      <c r="A130" s="64"/>
      <c r="B130" s="65"/>
      <c r="C130" s="113"/>
      <c r="D130" s="113"/>
      <c r="E130" s="116"/>
      <c r="F130" s="105"/>
    </row>
    <row r="131" spans="1:6" ht="15.95" customHeight="1" x14ac:dyDescent="0.2">
      <c r="A131" s="64"/>
      <c r="B131" s="65"/>
      <c r="C131" s="113"/>
      <c r="D131" s="113"/>
      <c r="E131" s="116"/>
      <c r="F131" s="105"/>
    </row>
    <row r="132" spans="1:6" ht="15.95" customHeight="1" x14ac:dyDescent="0.2">
      <c r="A132" s="64"/>
      <c r="B132" s="65"/>
      <c r="C132" s="113"/>
      <c r="D132" s="113"/>
      <c r="E132" s="116"/>
      <c r="F132" s="105"/>
    </row>
    <row r="133" spans="1:6" ht="15.95" customHeight="1" x14ac:dyDescent="0.2">
      <c r="A133" s="64"/>
      <c r="B133" s="65"/>
      <c r="C133" s="113"/>
      <c r="D133" s="113"/>
      <c r="E133" s="116"/>
      <c r="F133" s="105"/>
    </row>
    <row r="134" spans="1:6" ht="15.95" customHeight="1" x14ac:dyDescent="0.2">
      <c r="A134" s="64"/>
      <c r="B134" s="65"/>
      <c r="C134" s="113"/>
      <c r="D134" s="113"/>
      <c r="E134" s="116"/>
      <c r="F134" s="105"/>
    </row>
    <row r="135" spans="1:6" ht="15.95" customHeight="1" x14ac:dyDescent="0.2">
      <c r="A135" s="64"/>
      <c r="B135" s="65"/>
      <c r="C135" s="113"/>
      <c r="D135" s="113"/>
      <c r="E135" s="116"/>
      <c r="F135" s="105"/>
    </row>
    <row r="136" spans="1:6" ht="15.95" customHeight="1" x14ac:dyDescent="0.2">
      <c r="A136" s="64"/>
      <c r="B136" s="65"/>
      <c r="C136" s="113"/>
      <c r="D136" s="113"/>
      <c r="E136" s="116"/>
      <c r="F136" s="105"/>
    </row>
    <row r="137" spans="1:6" ht="15.95" customHeight="1" x14ac:dyDescent="0.2">
      <c r="A137" s="64"/>
      <c r="B137" s="65"/>
      <c r="C137" s="113"/>
      <c r="D137" s="113"/>
      <c r="E137" s="116"/>
      <c r="F137" s="105"/>
    </row>
    <row r="138" spans="1:6" ht="15.95" customHeight="1" x14ac:dyDescent="0.2">
      <c r="A138" s="64"/>
      <c r="B138" s="65"/>
      <c r="C138" s="113"/>
      <c r="D138" s="113"/>
      <c r="E138" s="116"/>
      <c r="F138" s="105"/>
    </row>
    <row r="139" spans="1:6" ht="15.95" customHeight="1" x14ac:dyDescent="0.2">
      <c r="A139" s="64"/>
      <c r="B139" s="65"/>
      <c r="C139" s="113"/>
      <c r="D139" s="113"/>
      <c r="E139" s="116"/>
      <c r="F139" s="105"/>
    </row>
    <row r="140" spans="1:6" ht="15.95" customHeight="1" x14ac:dyDescent="0.2">
      <c r="A140" s="64"/>
      <c r="B140" s="65"/>
      <c r="C140" s="113"/>
      <c r="D140" s="113"/>
      <c r="E140" s="116"/>
      <c r="F140" s="105"/>
    </row>
    <row r="141" spans="1:6" ht="15.95" customHeight="1" x14ac:dyDescent="0.2">
      <c r="A141" s="64"/>
      <c r="B141" s="65"/>
      <c r="C141" s="113"/>
      <c r="D141" s="113"/>
      <c r="E141" s="116"/>
      <c r="F141" s="105"/>
    </row>
    <row r="142" spans="1:6" ht="15.95" customHeight="1" x14ac:dyDescent="0.2">
      <c r="A142" s="62"/>
      <c r="B142" s="79"/>
      <c r="C142" s="117"/>
      <c r="D142" s="75"/>
      <c r="E142" s="118"/>
      <c r="F142" s="119"/>
    </row>
    <row r="143" spans="1:6" ht="15.95" customHeight="1" x14ac:dyDescent="0.2">
      <c r="A143" s="62"/>
      <c r="B143" s="79"/>
      <c r="C143" s="117"/>
      <c r="D143" s="75"/>
      <c r="E143" s="118"/>
      <c r="F143" s="119"/>
    </row>
    <row r="144" spans="1:6" ht="15.95" customHeight="1" x14ac:dyDescent="0.2">
      <c r="A144" s="62"/>
      <c r="B144" s="78"/>
      <c r="C144" s="117"/>
      <c r="D144" s="75"/>
      <c r="E144" s="118"/>
      <c r="F144" s="120"/>
    </row>
    <row r="145" spans="1:6" ht="15.95" customHeight="1" x14ac:dyDescent="0.2">
      <c r="A145" s="62"/>
      <c r="B145" s="78"/>
      <c r="C145" s="113"/>
      <c r="D145" s="113"/>
      <c r="E145" s="118"/>
      <c r="F145" s="120"/>
    </row>
    <row r="146" spans="1:6" ht="15.95" customHeight="1" x14ac:dyDescent="0.2">
      <c r="A146" s="62"/>
      <c r="B146" s="63"/>
      <c r="C146" s="121"/>
      <c r="D146" s="113"/>
      <c r="E146" s="118"/>
      <c r="F146" s="120"/>
    </row>
    <row r="147" spans="1:6" ht="15.95" customHeight="1" x14ac:dyDescent="0.2">
      <c r="A147" s="82"/>
      <c r="B147" s="78"/>
      <c r="C147" s="121"/>
      <c r="D147" s="113"/>
      <c r="E147" s="118"/>
      <c r="F147" s="120"/>
    </row>
    <row r="148" spans="1:6" ht="15.95" customHeight="1" x14ac:dyDescent="0.2">
      <c r="A148" s="83"/>
      <c r="B148" s="122" t="s">
        <v>28</v>
      </c>
      <c r="C148" s="123"/>
      <c r="D148" s="124"/>
      <c r="E148" s="125"/>
      <c r="F148" s="126"/>
    </row>
    <row r="149" spans="1:6" ht="15.95" customHeight="1" x14ac:dyDescent="0.2">
      <c r="A149" s="82"/>
      <c r="B149" s="12" t="s">
        <v>69</v>
      </c>
      <c r="C149" s="113"/>
      <c r="D149" s="113"/>
      <c r="E149" s="118"/>
      <c r="F149" s="327"/>
    </row>
    <row r="150" spans="1:6" ht="18" customHeight="1" thickBot="1" x14ac:dyDescent="0.25">
      <c r="A150" s="86"/>
      <c r="B150" s="87"/>
      <c r="C150" s="127"/>
      <c r="D150" s="128"/>
      <c r="E150" s="129"/>
      <c r="F150" s="329"/>
    </row>
    <row r="151" spans="1:6" ht="18" customHeight="1" x14ac:dyDescent="0.2"/>
    <row r="152" spans="1:6" ht="18" customHeight="1" x14ac:dyDescent="0.2"/>
    <row r="153" spans="1:6" ht="18" customHeight="1" x14ac:dyDescent="0.2"/>
    <row r="154" spans="1:6" ht="18" customHeight="1" x14ac:dyDescent="0.2"/>
    <row r="155" spans="1:6" ht="18" customHeight="1" x14ac:dyDescent="0.2"/>
    <row r="156" spans="1:6" ht="18" customHeight="1" x14ac:dyDescent="0.2"/>
    <row r="157" spans="1:6" ht="18" customHeight="1" x14ac:dyDescent="0.2"/>
    <row r="158" spans="1:6" ht="18" customHeight="1" x14ac:dyDescent="0.2"/>
    <row r="159" spans="1:6" ht="18" customHeight="1" x14ac:dyDescent="0.2"/>
    <row r="160" spans="1:6"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row r="325" ht="18" customHeight="1" x14ac:dyDescent="0.2"/>
    <row r="326" ht="18" customHeight="1" x14ac:dyDescent="0.2"/>
    <row r="327" ht="18" customHeight="1" x14ac:dyDescent="0.2"/>
    <row r="328" ht="18" customHeight="1" x14ac:dyDescent="0.2"/>
    <row r="329" ht="18" customHeight="1" x14ac:dyDescent="0.2"/>
    <row r="330" ht="18" customHeight="1" x14ac:dyDescent="0.2"/>
    <row r="331" ht="18" customHeight="1" x14ac:dyDescent="0.2"/>
    <row r="332" ht="18" customHeight="1" x14ac:dyDescent="0.2"/>
    <row r="333" ht="18" customHeight="1" x14ac:dyDescent="0.2"/>
    <row r="334" ht="18" customHeight="1" x14ac:dyDescent="0.2"/>
    <row r="335" ht="18" customHeight="1" x14ac:dyDescent="0.2"/>
    <row r="336" ht="18" customHeight="1" x14ac:dyDescent="0.2"/>
    <row r="337" ht="18" customHeight="1" x14ac:dyDescent="0.2"/>
    <row r="338" ht="18" customHeight="1" x14ac:dyDescent="0.2"/>
    <row r="339" ht="18" customHeight="1" x14ac:dyDescent="0.2"/>
    <row r="340" ht="18" customHeight="1" x14ac:dyDescent="0.2"/>
    <row r="341" ht="18" customHeight="1" x14ac:dyDescent="0.2"/>
    <row r="342" ht="18" customHeight="1" x14ac:dyDescent="0.2"/>
    <row r="343" ht="18" customHeight="1" x14ac:dyDescent="0.2"/>
    <row r="344" ht="18" customHeight="1" x14ac:dyDescent="0.2"/>
    <row r="345" ht="18" customHeight="1" x14ac:dyDescent="0.2"/>
    <row r="346" ht="18" customHeight="1" x14ac:dyDescent="0.2"/>
    <row r="347" ht="18" customHeight="1" x14ac:dyDescent="0.2"/>
    <row r="348" ht="18" customHeight="1" x14ac:dyDescent="0.2"/>
    <row r="349" ht="18" customHeight="1" x14ac:dyDescent="0.2"/>
    <row r="350" ht="18" customHeight="1" x14ac:dyDescent="0.2"/>
    <row r="351" ht="18" customHeight="1" x14ac:dyDescent="0.2"/>
    <row r="352"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ht="18" customHeight="1" x14ac:dyDescent="0.2"/>
    <row r="370" ht="18" customHeight="1" x14ac:dyDescent="0.2"/>
    <row r="371" ht="18" customHeight="1" x14ac:dyDescent="0.2"/>
    <row r="372" ht="18" customHeight="1" x14ac:dyDescent="0.2"/>
    <row r="373" ht="18" customHeight="1" x14ac:dyDescent="0.2"/>
    <row r="374" ht="18" customHeight="1" x14ac:dyDescent="0.2"/>
    <row r="375" ht="18" customHeight="1" x14ac:dyDescent="0.2"/>
    <row r="376" ht="18" customHeight="1" x14ac:dyDescent="0.2"/>
    <row r="377" ht="18" customHeight="1" x14ac:dyDescent="0.2"/>
    <row r="378" ht="18" customHeight="1" x14ac:dyDescent="0.2"/>
    <row r="379" ht="18" customHeight="1" x14ac:dyDescent="0.2"/>
    <row r="380" ht="18" customHeight="1" x14ac:dyDescent="0.2"/>
    <row r="381" ht="18" customHeight="1" x14ac:dyDescent="0.2"/>
    <row r="382" ht="18" customHeight="1" x14ac:dyDescent="0.2"/>
    <row r="383" ht="18" customHeight="1" x14ac:dyDescent="0.2"/>
    <row r="384" ht="18" customHeight="1" x14ac:dyDescent="0.2"/>
    <row r="385" ht="18" customHeight="1" x14ac:dyDescent="0.2"/>
    <row r="386" ht="18" customHeight="1" x14ac:dyDescent="0.2"/>
    <row r="387" ht="18" customHeight="1" x14ac:dyDescent="0.2"/>
    <row r="388" ht="18" customHeight="1" x14ac:dyDescent="0.2"/>
    <row r="389" ht="18" customHeight="1" x14ac:dyDescent="0.2"/>
    <row r="390" ht="18" customHeight="1" x14ac:dyDescent="0.2"/>
    <row r="391" ht="18" customHeight="1" x14ac:dyDescent="0.2"/>
    <row r="392" ht="18" customHeight="1" x14ac:dyDescent="0.2"/>
    <row r="393" ht="18" customHeight="1" x14ac:dyDescent="0.2"/>
    <row r="394" ht="18" customHeight="1" x14ac:dyDescent="0.2"/>
    <row r="395" ht="18" customHeight="1" x14ac:dyDescent="0.2"/>
    <row r="396" ht="18" customHeight="1" x14ac:dyDescent="0.2"/>
    <row r="397" ht="18" customHeight="1" x14ac:dyDescent="0.2"/>
    <row r="398" ht="18" customHeight="1" x14ac:dyDescent="0.2"/>
    <row r="399" ht="18" customHeight="1" x14ac:dyDescent="0.2"/>
    <row r="400" ht="18" customHeight="1" x14ac:dyDescent="0.2"/>
    <row r="401" ht="18" customHeight="1" x14ac:dyDescent="0.2"/>
    <row r="402" ht="18" customHeight="1" x14ac:dyDescent="0.2"/>
    <row r="403" ht="18" customHeight="1" x14ac:dyDescent="0.2"/>
    <row r="404" ht="18" customHeight="1" x14ac:dyDescent="0.2"/>
    <row r="405" ht="18" customHeight="1" x14ac:dyDescent="0.2"/>
    <row r="406" ht="18" customHeight="1" x14ac:dyDescent="0.2"/>
    <row r="407" ht="18" customHeight="1" x14ac:dyDescent="0.2"/>
    <row r="408" ht="18" customHeight="1" x14ac:dyDescent="0.2"/>
    <row r="409" ht="18" customHeight="1" x14ac:dyDescent="0.2"/>
    <row r="410" ht="18" customHeight="1" x14ac:dyDescent="0.2"/>
    <row r="411" ht="18" customHeight="1" x14ac:dyDescent="0.2"/>
    <row r="412" ht="18" customHeight="1" x14ac:dyDescent="0.2"/>
    <row r="413" ht="18" customHeight="1" x14ac:dyDescent="0.2"/>
    <row r="414" ht="18" customHeight="1" x14ac:dyDescent="0.2"/>
    <row r="415" ht="18" customHeight="1" x14ac:dyDescent="0.2"/>
    <row r="416" ht="18" customHeight="1" x14ac:dyDescent="0.2"/>
    <row r="417" ht="18" customHeight="1" x14ac:dyDescent="0.2"/>
    <row r="418" ht="18" customHeight="1" x14ac:dyDescent="0.2"/>
    <row r="419" ht="18" customHeight="1" x14ac:dyDescent="0.2"/>
    <row r="420" ht="18" customHeight="1" x14ac:dyDescent="0.2"/>
    <row r="421" ht="18" customHeight="1" x14ac:dyDescent="0.2"/>
    <row r="422" ht="18" customHeight="1" x14ac:dyDescent="0.2"/>
    <row r="423" ht="18" customHeight="1" x14ac:dyDescent="0.2"/>
    <row r="424" ht="18" customHeight="1" x14ac:dyDescent="0.2"/>
    <row r="425" ht="18" customHeight="1" x14ac:dyDescent="0.2"/>
    <row r="426" ht="18" customHeight="1" x14ac:dyDescent="0.2"/>
    <row r="427" ht="18" customHeight="1" x14ac:dyDescent="0.2"/>
    <row r="428" ht="18" customHeight="1" x14ac:dyDescent="0.2"/>
    <row r="429" ht="18" customHeight="1" x14ac:dyDescent="0.2"/>
    <row r="430" ht="18" customHeight="1" x14ac:dyDescent="0.2"/>
    <row r="431" ht="18" customHeight="1" x14ac:dyDescent="0.2"/>
    <row r="432" ht="18" customHeight="1" x14ac:dyDescent="0.2"/>
    <row r="433" ht="18" customHeight="1" x14ac:dyDescent="0.2"/>
    <row r="434" ht="18" customHeight="1" x14ac:dyDescent="0.2"/>
    <row r="435" ht="18" customHeight="1" x14ac:dyDescent="0.2"/>
    <row r="436" ht="18" customHeight="1" x14ac:dyDescent="0.2"/>
    <row r="437" ht="18" customHeight="1" x14ac:dyDescent="0.2"/>
    <row r="438" ht="18" customHeight="1" x14ac:dyDescent="0.2"/>
    <row r="439" ht="18" customHeight="1" x14ac:dyDescent="0.2"/>
    <row r="440" ht="18" customHeight="1" x14ac:dyDescent="0.2"/>
    <row r="441" ht="18" customHeight="1" x14ac:dyDescent="0.2"/>
    <row r="442" ht="18" customHeight="1" x14ac:dyDescent="0.2"/>
    <row r="443" ht="18" customHeight="1" x14ac:dyDescent="0.2"/>
    <row r="444" ht="18" customHeight="1" x14ac:dyDescent="0.2"/>
    <row r="445" ht="18" customHeight="1" x14ac:dyDescent="0.2"/>
    <row r="446" ht="18" customHeight="1" x14ac:dyDescent="0.2"/>
    <row r="447" ht="18" customHeight="1" x14ac:dyDescent="0.2"/>
    <row r="448" ht="18" customHeight="1" x14ac:dyDescent="0.2"/>
    <row r="449" ht="18" customHeight="1" x14ac:dyDescent="0.2"/>
    <row r="450" ht="18" customHeight="1" x14ac:dyDescent="0.2"/>
    <row r="451" ht="18" customHeight="1" x14ac:dyDescent="0.2"/>
    <row r="452" ht="18" customHeight="1" x14ac:dyDescent="0.2"/>
  </sheetData>
  <mergeCells count="7">
    <mergeCell ref="A1:F1"/>
    <mergeCell ref="E3:E4"/>
    <mergeCell ref="F3:F4"/>
    <mergeCell ref="A2:A4"/>
    <mergeCell ref="B2:B4"/>
    <mergeCell ref="C2:C4"/>
    <mergeCell ref="D2:D4"/>
  </mergeCells>
  <phoneticPr fontId="14" type="noConversion"/>
  <printOptions horizontalCentered="1" gridLines="1" gridLinesSet="0"/>
  <pageMargins left="0" right="0" top="0.39370078740157483" bottom="0.74803149606299213" header="0.27559055118110237" footer="0.39370078740157483"/>
  <pageSetup paperSize="9" firstPageNumber="13" orientation="portrait" useFirstPageNumber="1" r:id="rId1"/>
  <headerFooter alignWithMargins="0">
    <oddFooter xml:space="preserve">&amp;LBILL OF QUANTITIES&amp;R&amp;8DAY WORKS - &amp;P </oddFooter>
  </headerFooter>
  <rowBreaks count="3" manualBreakCount="3">
    <brk id="29" max="5" man="1"/>
    <brk id="69" max="5" man="1"/>
    <brk id="10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9"/>
  <sheetViews>
    <sheetView view="pageBreakPreview" zoomScaleSheetLayoutView="100" workbookViewId="0">
      <selection sqref="A1:F1"/>
    </sheetView>
  </sheetViews>
  <sheetFormatPr defaultRowHeight="12.75" x14ac:dyDescent="0.2"/>
  <cols>
    <col min="1" max="1" width="6.7109375" style="131" customWidth="1"/>
    <col min="2" max="2" width="43.5703125" style="162" customWidth="1"/>
    <col min="3" max="3" width="7.85546875" style="131" customWidth="1"/>
    <col min="4" max="4" width="10.42578125" style="131" customWidth="1"/>
    <col min="5" max="5" width="13" style="163" customWidth="1"/>
    <col min="6" max="6" width="14.5703125" style="163" customWidth="1"/>
    <col min="7" max="7" width="6.7109375" style="131" customWidth="1"/>
    <col min="8" max="8" width="40.7109375" style="131" customWidth="1"/>
    <col min="9" max="9" width="7.85546875" style="131" customWidth="1"/>
    <col min="10" max="10" width="6.5703125" style="131" customWidth="1"/>
    <col min="11" max="11" width="8.7109375" style="131" customWidth="1"/>
    <col min="12" max="12" width="6.28515625" style="131" customWidth="1"/>
    <col min="13" max="13" width="9.7109375" style="131" customWidth="1"/>
    <col min="14" max="14" width="6.28515625" style="131" customWidth="1"/>
    <col min="15" max="16384" width="9.140625" style="131"/>
  </cols>
  <sheetData>
    <row r="1" spans="1:6" s="1" customFormat="1" ht="44.25" customHeight="1" thickBot="1" x14ac:dyDescent="0.25">
      <c r="A1" s="379" t="s">
        <v>266</v>
      </c>
      <c r="B1" s="379"/>
      <c r="C1" s="379"/>
      <c r="D1" s="379"/>
      <c r="E1" s="379"/>
      <c r="F1" s="379"/>
    </row>
    <row r="2" spans="1:6" x14ac:dyDescent="0.2">
      <c r="A2" s="380" t="s">
        <v>74</v>
      </c>
      <c r="B2" s="406" t="s">
        <v>32</v>
      </c>
      <c r="C2" s="390" t="s">
        <v>75</v>
      </c>
      <c r="D2" s="383" t="s">
        <v>76</v>
      </c>
      <c r="E2" s="2" t="s">
        <v>77</v>
      </c>
      <c r="F2" s="3" t="s">
        <v>42</v>
      </c>
    </row>
    <row r="3" spans="1:6" s="5" customFormat="1" x14ac:dyDescent="0.2">
      <c r="A3" s="381"/>
      <c r="B3" s="407"/>
      <c r="C3" s="391"/>
      <c r="D3" s="384"/>
      <c r="E3" s="386" t="s">
        <v>37</v>
      </c>
      <c r="F3" s="388" t="s">
        <v>37</v>
      </c>
    </row>
    <row r="4" spans="1:6" s="5" customFormat="1" ht="13.5" thickBot="1" x14ac:dyDescent="0.25">
      <c r="A4" s="382"/>
      <c r="B4" s="408"/>
      <c r="C4" s="392"/>
      <c r="D4" s="385"/>
      <c r="E4" s="387"/>
      <c r="F4" s="389"/>
    </row>
    <row r="5" spans="1:6" x14ac:dyDescent="0.2">
      <c r="A5" s="7"/>
      <c r="B5" s="132"/>
      <c r="C5" s="8"/>
      <c r="D5" s="8"/>
      <c r="E5" s="9"/>
      <c r="F5" s="10"/>
    </row>
    <row r="6" spans="1:6" x14ac:dyDescent="0.2">
      <c r="A6" s="7"/>
      <c r="B6" s="133"/>
      <c r="C6" s="8"/>
      <c r="D6" s="8"/>
      <c r="E6" s="9"/>
      <c r="F6" s="10"/>
    </row>
    <row r="7" spans="1:6" x14ac:dyDescent="0.2">
      <c r="A7" s="328">
        <v>5</v>
      </c>
      <c r="B7" s="29" t="s">
        <v>38</v>
      </c>
      <c r="C7" s="8"/>
      <c r="D7" s="8"/>
      <c r="E7" s="9"/>
      <c r="F7" s="10"/>
    </row>
    <row r="8" spans="1:6" x14ac:dyDescent="0.2">
      <c r="A8" s="134"/>
      <c r="B8" s="135"/>
      <c r="C8" s="8"/>
      <c r="D8" s="8"/>
      <c r="E8" s="9"/>
      <c r="F8" s="10"/>
    </row>
    <row r="9" spans="1:6" x14ac:dyDescent="0.2">
      <c r="A9" s="134"/>
      <c r="B9" s="135"/>
      <c r="C9" s="8"/>
      <c r="D9" s="8"/>
      <c r="E9" s="9"/>
      <c r="F9" s="10"/>
    </row>
    <row r="10" spans="1:6" ht="42.75" customHeight="1" x14ac:dyDescent="0.2">
      <c r="A10" s="265">
        <v>5.0999999999999996</v>
      </c>
      <c r="B10" s="266" t="s">
        <v>24</v>
      </c>
      <c r="C10" s="8"/>
      <c r="D10" s="8"/>
      <c r="E10" s="9"/>
      <c r="F10" s="10"/>
    </row>
    <row r="11" spans="1:6" x14ac:dyDescent="0.2">
      <c r="A11" s="134"/>
      <c r="B11" s="136"/>
      <c r="C11" s="8"/>
      <c r="D11" s="8"/>
      <c r="E11" s="9"/>
      <c r="F11" s="10"/>
    </row>
    <row r="12" spans="1:6" ht="52.5" customHeight="1" x14ac:dyDescent="0.2">
      <c r="A12" s="265">
        <v>5.2</v>
      </c>
      <c r="B12" s="266" t="s">
        <v>25</v>
      </c>
      <c r="C12" s="8"/>
      <c r="D12" s="8"/>
      <c r="E12" s="9"/>
      <c r="F12" s="10"/>
    </row>
    <row r="13" spans="1:6" x14ac:dyDescent="0.2">
      <c r="A13" s="134"/>
      <c r="B13" s="135"/>
      <c r="C13" s="8"/>
      <c r="D13" s="8"/>
      <c r="E13" s="9"/>
      <c r="F13" s="10"/>
    </row>
    <row r="14" spans="1:6" x14ac:dyDescent="0.2">
      <c r="A14" s="134"/>
      <c r="B14" s="66" t="s">
        <v>39</v>
      </c>
      <c r="C14" s="8"/>
      <c r="D14" s="8"/>
      <c r="E14" s="9"/>
      <c r="F14" s="10"/>
    </row>
    <row r="15" spans="1:6" x14ac:dyDescent="0.2">
      <c r="A15" s="134"/>
      <c r="B15" s="137"/>
      <c r="C15" s="8"/>
      <c r="D15" s="8"/>
      <c r="E15" s="9"/>
      <c r="F15" s="10"/>
    </row>
    <row r="16" spans="1:6" x14ac:dyDescent="0.2">
      <c r="A16" s="134"/>
      <c r="B16" s="137">
        <v>1</v>
      </c>
      <c r="C16" s="8"/>
      <c r="D16" s="8"/>
      <c r="E16" s="9"/>
      <c r="F16" s="10"/>
    </row>
    <row r="17" spans="1:6" x14ac:dyDescent="0.2">
      <c r="A17" s="134"/>
      <c r="B17" s="137"/>
      <c r="C17" s="8"/>
      <c r="D17" s="8"/>
      <c r="E17" s="9"/>
      <c r="F17" s="10"/>
    </row>
    <row r="18" spans="1:6" x14ac:dyDescent="0.2">
      <c r="A18" s="134"/>
      <c r="B18" s="137">
        <v>2</v>
      </c>
      <c r="C18" s="8"/>
      <c r="D18" s="8"/>
      <c r="E18" s="9"/>
      <c r="F18" s="10"/>
    </row>
    <row r="19" spans="1:6" x14ac:dyDescent="0.2">
      <c r="A19" s="134"/>
      <c r="B19" s="137"/>
      <c r="C19" s="8"/>
      <c r="D19" s="8"/>
      <c r="E19" s="9"/>
      <c r="F19" s="10"/>
    </row>
    <row r="20" spans="1:6" x14ac:dyDescent="0.2">
      <c r="A20" s="134"/>
      <c r="B20" s="137">
        <v>3</v>
      </c>
      <c r="C20" s="8"/>
      <c r="D20" s="8"/>
      <c r="E20" s="9"/>
      <c r="F20" s="10"/>
    </row>
    <row r="21" spans="1:6" x14ac:dyDescent="0.2">
      <c r="A21" s="134"/>
      <c r="B21" s="137"/>
      <c r="C21" s="8"/>
      <c r="D21" s="8"/>
      <c r="E21" s="9"/>
      <c r="F21" s="10"/>
    </row>
    <row r="22" spans="1:6" x14ac:dyDescent="0.2">
      <c r="A22" s="134"/>
      <c r="B22" s="137">
        <v>4</v>
      </c>
      <c r="C22" s="8"/>
      <c r="D22" s="8"/>
      <c r="E22" s="9"/>
      <c r="F22" s="10"/>
    </row>
    <row r="23" spans="1:6" x14ac:dyDescent="0.2">
      <c r="A23" s="134"/>
      <c r="B23" s="137"/>
      <c r="C23" s="8"/>
      <c r="D23" s="8"/>
      <c r="E23" s="9"/>
      <c r="F23" s="10"/>
    </row>
    <row r="24" spans="1:6" x14ac:dyDescent="0.2">
      <c r="A24" s="134"/>
      <c r="B24" s="137">
        <v>5</v>
      </c>
      <c r="C24" s="8"/>
      <c r="D24" s="8"/>
      <c r="E24" s="9"/>
      <c r="F24" s="10"/>
    </row>
    <row r="25" spans="1:6" x14ac:dyDescent="0.2">
      <c r="A25" s="134"/>
      <c r="B25" s="137"/>
      <c r="C25" s="8"/>
      <c r="D25" s="8"/>
      <c r="E25" s="9"/>
      <c r="F25" s="10"/>
    </row>
    <row r="26" spans="1:6" x14ac:dyDescent="0.2">
      <c r="A26" s="134"/>
      <c r="B26" s="137">
        <v>6</v>
      </c>
      <c r="C26" s="8"/>
      <c r="D26" s="8"/>
      <c r="E26" s="9"/>
      <c r="F26" s="10"/>
    </row>
    <row r="27" spans="1:6" x14ac:dyDescent="0.2">
      <c r="A27" s="134"/>
      <c r="B27" s="137"/>
      <c r="C27" s="8"/>
      <c r="D27" s="8"/>
      <c r="E27" s="9"/>
      <c r="F27" s="10"/>
    </row>
    <row r="28" spans="1:6" x14ac:dyDescent="0.2">
      <c r="A28" s="134"/>
      <c r="B28" s="137"/>
      <c r="C28" s="8"/>
      <c r="D28" s="8"/>
      <c r="E28" s="9"/>
      <c r="F28" s="10"/>
    </row>
    <row r="29" spans="1:6" x14ac:dyDescent="0.2">
      <c r="A29" s="134"/>
      <c r="B29" s="137"/>
      <c r="C29" s="8"/>
      <c r="D29" s="8"/>
      <c r="E29" s="9"/>
      <c r="F29" s="10"/>
    </row>
    <row r="30" spans="1:6" x14ac:dyDescent="0.2">
      <c r="A30" s="134"/>
      <c r="B30" s="137"/>
      <c r="C30" s="8"/>
      <c r="D30" s="8"/>
      <c r="E30" s="9"/>
      <c r="F30" s="10"/>
    </row>
    <row r="31" spans="1:6" x14ac:dyDescent="0.2">
      <c r="A31" s="134"/>
      <c r="B31" s="137"/>
      <c r="C31" s="8"/>
      <c r="D31" s="8"/>
      <c r="E31" s="9"/>
      <c r="F31" s="10"/>
    </row>
    <row r="32" spans="1:6" x14ac:dyDescent="0.2">
      <c r="A32" s="138"/>
      <c r="B32" s="139"/>
      <c r="C32" s="8"/>
      <c r="D32" s="8"/>
      <c r="E32" s="9"/>
      <c r="F32" s="10"/>
    </row>
    <row r="33" spans="1:6" x14ac:dyDescent="0.2">
      <c r="A33" s="138"/>
      <c r="B33" s="139"/>
      <c r="C33" s="8"/>
      <c r="D33" s="8"/>
      <c r="E33" s="9"/>
      <c r="F33" s="10"/>
    </row>
    <row r="34" spans="1:6" x14ac:dyDescent="0.2">
      <c r="A34" s="138"/>
      <c r="B34" s="140" t="s">
        <v>40</v>
      </c>
      <c r="C34" s="8"/>
      <c r="D34" s="8"/>
      <c r="E34" s="9"/>
      <c r="F34" s="10"/>
    </row>
    <row r="35" spans="1:6" x14ac:dyDescent="0.2">
      <c r="A35" s="138"/>
      <c r="B35" s="139"/>
      <c r="C35" s="8"/>
      <c r="D35" s="8"/>
      <c r="E35" s="9"/>
      <c r="F35" s="10"/>
    </row>
    <row r="36" spans="1:6" x14ac:dyDescent="0.2">
      <c r="A36" s="138"/>
      <c r="B36" s="139">
        <v>1</v>
      </c>
      <c r="C36" s="8"/>
      <c r="D36" s="8"/>
      <c r="E36" s="9"/>
      <c r="F36" s="10"/>
    </row>
    <row r="37" spans="1:6" x14ac:dyDescent="0.2">
      <c r="A37" s="138"/>
      <c r="B37" s="139"/>
      <c r="C37" s="8"/>
      <c r="D37" s="8"/>
      <c r="E37" s="9"/>
      <c r="F37" s="10"/>
    </row>
    <row r="38" spans="1:6" x14ac:dyDescent="0.2">
      <c r="A38" s="138"/>
      <c r="B38" s="139">
        <v>2</v>
      </c>
      <c r="C38" s="8"/>
      <c r="D38" s="8"/>
      <c r="E38" s="9"/>
      <c r="F38" s="10"/>
    </row>
    <row r="39" spans="1:6" x14ac:dyDescent="0.2">
      <c r="A39" s="138"/>
      <c r="B39" s="139"/>
      <c r="C39" s="8"/>
      <c r="D39" s="8"/>
      <c r="E39" s="9"/>
      <c r="F39" s="10"/>
    </row>
    <row r="40" spans="1:6" x14ac:dyDescent="0.2">
      <c r="A40" s="138"/>
      <c r="B40" s="139">
        <v>3</v>
      </c>
      <c r="C40" s="8"/>
      <c r="D40" s="8"/>
      <c r="E40" s="9"/>
      <c r="F40" s="10"/>
    </row>
    <row r="41" spans="1:6" x14ac:dyDescent="0.2">
      <c r="A41" s="138"/>
      <c r="B41" s="139"/>
      <c r="C41" s="8"/>
      <c r="D41" s="8"/>
      <c r="E41" s="9"/>
      <c r="F41" s="10"/>
    </row>
    <row r="42" spans="1:6" x14ac:dyDescent="0.2">
      <c r="A42" s="138"/>
      <c r="B42" s="139">
        <v>4</v>
      </c>
      <c r="C42" s="8"/>
      <c r="D42" s="8"/>
      <c r="E42" s="9"/>
      <c r="F42" s="10"/>
    </row>
    <row r="43" spans="1:6" x14ac:dyDescent="0.2">
      <c r="A43" s="138"/>
      <c r="B43" s="139"/>
      <c r="C43" s="8"/>
      <c r="D43" s="8"/>
      <c r="E43" s="9"/>
      <c r="F43" s="10"/>
    </row>
    <row r="44" spans="1:6" x14ac:dyDescent="0.2">
      <c r="A44" s="138"/>
      <c r="B44" s="139">
        <v>5</v>
      </c>
      <c r="C44" s="8"/>
      <c r="D44" s="8"/>
      <c r="E44" s="9"/>
      <c r="F44" s="10"/>
    </row>
    <row r="45" spans="1:6" x14ac:dyDescent="0.2">
      <c r="A45" s="138"/>
      <c r="B45" s="139"/>
      <c r="C45" s="8"/>
      <c r="D45" s="8"/>
      <c r="E45" s="9"/>
      <c r="F45" s="10"/>
    </row>
    <row r="46" spans="1:6" x14ac:dyDescent="0.2">
      <c r="A46" s="138"/>
      <c r="B46" s="139">
        <v>6</v>
      </c>
      <c r="C46" s="8"/>
      <c r="D46" s="8"/>
      <c r="E46" s="9"/>
      <c r="F46" s="10"/>
    </row>
    <row r="47" spans="1:6" x14ac:dyDescent="0.2">
      <c r="A47" s="19"/>
      <c r="B47" s="136"/>
      <c r="C47" s="8"/>
      <c r="D47" s="8"/>
      <c r="E47" s="9"/>
      <c r="F47" s="10"/>
    </row>
    <row r="48" spans="1:6" x14ac:dyDescent="0.2">
      <c r="A48" s="19"/>
      <c r="B48" s="136"/>
      <c r="C48" s="8"/>
      <c r="D48" s="8"/>
      <c r="E48" s="9"/>
      <c r="F48" s="10"/>
    </row>
    <row r="49" spans="1:6" x14ac:dyDescent="0.2">
      <c r="A49" s="19"/>
      <c r="B49" s="136"/>
      <c r="C49" s="8"/>
      <c r="D49" s="8"/>
      <c r="E49" s="9"/>
      <c r="F49" s="10"/>
    </row>
    <row r="50" spans="1:6" x14ac:dyDescent="0.2">
      <c r="A50" s="19"/>
      <c r="B50" s="136"/>
      <c r="C50" s="8"/>
      <c r="D50" s="8"/>
      <c r="E50" s="9"/>
      <c r="F50" s="10"/>
    </row>
    <row r="51" spans="1:6" x14ac:dyDescent="0.2">
      <c r="A51" s="19"/>
      <c r="B51" s="136"/>
      <c r="C51" s="8"/>
      <c r="D51" s="8"/>
      <c r="E51" s="9"/>
      <c r="F51" s="10"/>
    </row>
    <row r="52" spans="1:6" x14ac:dyDescent="0.2">
      <c r="A52" s="19"/>
      <c r="B52" s="136"/>
      <c r="C52" s="8"/>
      <c r="D52" s="8"/>
      <c r="E52" s="9"/>
      <c r="F52" s="20"/>
    </row>
    <row r="53" spans="1:6" s="1" customFormat="1" ht="25.5" customHeight="1" thickBot="1" x14ac:dyDescent="0.25">
      <c r="A53" s="21"/>
      <c r="B53" s="22" t="s">
        <v>34</v>
      </c>
      <c r="C53" s="23"/>
      <c r="D53" s="23"/>
      <c r="E53" s="24"/>
      <c r="F53" s="25">
        <f>SUM(F11:F52)</f>
        <v>0</v>
      </c>
    </row>
    <row r="54" spans="1:6" ht="15.95" customHeight="1" x14ac:dyDescent="0.2">
      <c r="A54" s="26"/>
      <c r="B54" s="65"/>
      <c r="C54" s="8"/>
      <c r="D54" s="8"/>
      <c r="E54" s="28"/>
      <c r="F54" s="10"/>
    </row>
    <row r="55" spans="1:6" ht="15.95" customHeight="1" x14ac:dyDescent="0.2">
      <c r="A55" s="19"/>
      <c r="B55" s="29" t="s">
        <v>38</v>
      </c>
      <c r="C55" s="8"/>
      <c r="D55" s="8"/>
      <c r="E55" s="28"/>
      <c r="F55" s="10"/>
    </row>
    <row r="56" spans="1:6" ht="15.95" customHeight="1" x14ac:dyDescent="0.2">
      <c r="A56" s="19"/>
      <c r="B56" s="30" t="s">
        <v>36</v>
      </c>
      <c r="C56" s="141"/>
      <c r="D56" s="142"/>
      <c r="E56" s="143"/>
      <c r="F56" s="144"/>
    </row>
    <row r="57" spans="1:6" ht="15.95" customHeight="1" x14ac:dyDescent="0.2">
      <c r="A57" s="19"/>
      <c r="B57" s="78"/>
      <c r="C57" s="142"/>
      <c r="D57" s="142"/>
      <c r="E57" s="143"/>
      <c r="F57" s="144"/>
    </row>
    <row r="58" spans="1:6" ht="15.95" customHeight="1" x14ac:dyDescent="0.2">
      <c r="A58" s="19"/>
      <c r="B58" s="79"/>
      <c r="C58" s="141"/>
      <c r="D58" s="142"/>
      <c r="E58" s="143"/>
      <c r="F58" s="144"/>
    </row>
    <row r="59" spans="1:6" ht="15.95" customHeight="1" x14ac:dyDescent="0.2">
      <c r="A59" s="19"/>
      <c r="B59" s="75" t="s">
        <v>85</v>
      </c>
      <c r="C59" s="142"/>
      <c r="D59" s="142"/>
      <c r="E59" s="143"/>
      <c r="F59" s="145"/>
    </row>
    <row r="60" spans="1:6" ht="15.95" customHeight="1" x14ac:dyDescent="0.2">
      <c r="A60" s="19"/>
      <c r="B60" s="78"/>
      <c r="C60" s="141"/>
      <c r="D60" s="142"/>
      <c r="E60" s="143"/>
      <c r="F60" s="144"/>
    </row>
    <row r="61" spans="1:6" ht="15.95" customHeight="1" x14ac:dyDescent="0.2">
      <c r="A61" s="19"/>
      <c r="B61" s="78"/>
      <c r="C61" s="142"/>
      <c r="D61" s="142"/>
      <c r="E61" s="143"/>
      <c r="F61" s="145"/>
    </row>
    <row r="62" spans="1:6" ht="15.95" customHeight="1" x14ac:dyDescent="0.2">
      <c r="A62" s="19"/>
      <c r="B62" s="78"/>
      <c r="C62" s="141"/>
      <c r="D62" s="142"/>
      <c r="E62" s="143"/>
      <c r="F62" s="145"/>
    </row>
    <row r="63" spans="1:6" ht="15.95" customHeight="1" x14ac:dyDescent="0.2">
      <c r="A63" s="19"/>
      <c r="B63" s="78"/>
      <c r="C63" s="8"/>
      <c r="D63" s="8"/>
      <c r="E63" s="143"/>
      <c r="F63" s="145"/>
    </row>
    <row r="64" spans="1:6" ht="15.95" customHeight="1" x14ac:dyDescent="0.2">
      <c r="A64" s="19"/>
      <c r="B64" s="136"/>
      <c r="C64" s="146"/>
      <c r="D64" s="8"/>
      <c r="E64" s="143"/>
      <c r="F64" s="145"/>
    </row>
    <row r="65" spans="1:6" ht="15.95" customHeight="1" x14ac:dyDescent="0.2">
      <c r="A65" s="19"/>
      <c r="B65" s="136"/>
      <c r="C65" s="146"/>
      <c r="D65" s="8"/>
      <c r="E65" s="143"/>
      <c r="F65" s="145"/>
    </row>
    <row r="66" spans="1:6" ht="15.95" customHeight="1" x14ac:dyDescent="0.2">
      <c r="A66" s="19"/>
      <c r="B66" s="136"/>
      <c r="C66" s="146"/>
      <c r="D66" s="8"/>
      <c r="E66" s="143"/>
      <c r="F66" s="145"/>
    </row>
    <row r="67" spans="1:6" ht="15.95" customHeight="1" x14ac:dyDescent="0.2">
      <c r="A67" s="19"/>
      <c r="B67" s="136"/>
      <c r="C67" s="146"/>
      <c r="D67" s="8"/>
      <c r="E67" s="143"/>
      <c r="F67" s="145"/>
    </row>
    <row r="68" spans="1:6" ht="15.95" customHeight="1" x14ac:dyDescent="0.2">
      <c r="A68" s="19"/>
      <c r="B68" s="136"/>
      <c r="C68" s="146"/>
      <c r="D68" s="8"/>
      <c r="E68" s="143"/>
      <c r="F68" s="145"/>
    </row>
    <row r="69" spans="1:6" ht="15.95" customHeight="1" x14ac:dyDescent="0.2">
      <c r="A69" s="19"/>
      <c r="B69" s="136"/>
      <c r="C69" s="146"/>
      <c r="D69" s="8"/>
      <c r="E69" s="143"/>
      <c r="F69" s="145"/>
    </row>
    <row r="70" spans="1:6" ht="15.95" customHeight="1" x14ac:dyDescent="0.2">
      <c r="A70" s="19"/>
      <c r="B70" s="136"/>
      <c r="C70" s="146"/>
      <c r="D70" s="8"/>
      <c r="E70" s="143"/>
      <c r="F70" s="145"/>
    </row>
    <row r="71" spans="1:6" ht="15.95" customHeight="1" x14ac:dyDescent="0.2">
      <c r="A71" s="19"/>
      <c r="B71" s="136"/>
      <c r="C71" s="146"/>
      <c r="D71" s="8"/>
      <c r="E71" s="143"/>
      <c r="F71" s="145"/>
    </row>
    <row r="72" spans="1:6" ht="15.95" customHeight="1" x14ac:dyDescent="0.2">
      <c r="A72" s="19"/>
      <c r="B72" s="136"/>
      <c r="C72" s="146"/>
      <c r="D72" s="8"/>
      <c r="E72" s="143"/>
      <c r="F72" s="145"/>
    </row>
    <row r="73" spans="1:6" ht="15.95" customHeight="1" x14ac:dyDescent="0.2">
      <c r="A73" s="19"/>
      <c r="B73" s="136"/>
      <c r="C73" s="146"/>
      <c r="D73" s="8"/>
      <c r="E73" s="143"/>
      <c r="F73" s="145"/>
    </row>
    <row r="74" spans="1:6" ht="15.95" customHeight="1" x14ac:dyDescent="0.2">
      <c r="A74" s="19"/>
      <c r="B74" s="136"/>
      <c r="C74" s="146"/>
      <c r="D74" s="8"/>
      <c r="E74" s="143"/>
      <c r="F74" s="145"/>
    </row>
    <row r="75" spans="1:6" ht="15.95" customHeight="1" x14ac:dyDescent="0.2">
      <c r="A75" s="19"/>
      <c r="B75" s="136"/>
      <c r="C75" s="146"/>
      <c r="D75" s="8"/>
      <c r="E75" s="143"/>
      <c r="F75" s="145"/>
    </row>
    <row r="76" spans="1:6" ht="15.95" customHeight="1" x14ac:dyDescent="0.2">
      <c r="A76" s="19"/>
      <c r="B76" s="136"/>
      <c r="C76" s="146"/>
      <c r="D76" s="8"/>
      <c r="E76" s="143"/>
      <c r="F76" s="145"/>
    </row>
    <row r="77" spans="1:6" ht="15.95" customHeight="1" x14ac:dyDescent="0.2">
      <c r="A77" s="19"/>
      <c r="B77" s="136"/>
      <c r="C77" s="146"/>
      <c r="D77" s="8"/>
      <c r="E77" s="143"/>
      <c r="F77" s="145"/>
    </row>
    <row r="78" spans="1:6" ht="15.95" customHeight="1" x14ac:dyDescent="0.2">
      <c r="A78" s="19"/>
      <c r="B78" s="136"/>
      <c r="C78" s="146"/>
      <c r="D78" s="8"/>
      <c r="E78" s="143"/>
      <c r="F78" s="145"/>
    </row>
    <row r="79" spans="1:6" ht="15.95" customHeight="1" x14ac:dyDescent="0.2">
      <c r="A79" s="19"/>
      <c r="B79" s="78"/>
      <c r="C79" s="146"/>
      <c r="D79" s="8"/>
      <c r="E79" s="143"/>
      <c r="F79" s="145"/>
    </row>
    <row r="80" spans="1:6" ht="15.95" customHeight="1" x14ac:dyDescent="0.2">
      <c r="A80" s="19"/>
      <c r="B80" s="136"/>
      <c r="C80" s="146"/>
      <c r="D80" s="8"/>
      <c r="E80" s="143"/>
      <c r="F80" s="145"/>
    </row>
    <row r="81" spans="1:6" ht="15.95" customHeight="1" x14ac:dyDescent="0.2">
      <c r="A81" s="19"/>
      <c r="B81" s="78"/>
      <c r="C81" s="146"/>
      <c r="D81" s="8"/>
      <c r="E81" s="143"/>
      <c r="F81" s="145"/>
    </row>
    <row r="82" spans="1:6" ht="15.95" customHeight="1" x14ac:dyDescent="0.2">
      <c r="A82" s="19"/>
      <c r="B82" s="136"/>
      <c r="C82" s="146"/>
      <c r="D82" s="8"/>
      <c r="E82" s="143"/>
      <c r="F82" s="145"/>
    </row>
    <row r="83" spans="1:6" ht="15.95" customHeight="1" x14ac:dyDescent="0.2">
      <c r="A83" s="19"/>
      <c r="B83" s="78"/>
      <c r="C83" s="146"/>
      <c r="D83" s="8"/>
      <c r="E83" s="143"/>
      <c r="F83" s="145"/>
    </row>
    <row r="84" spans="1:6" ht="15.95" customHeight="1" x14ac:dyDescent="0.2">
      <c r="A84" s="19"/>
      <c r="B84" s="136"/>
      <c r="C84" s="146"/>
      <c r="D84" s="8"/>
      <c r="E84" s="143"/>
      <c r="F84" s="145"/>
    </row>
    <row r="85" spans="1:6" ht="15.95" customHeight="1" x14ac:dyDescent="0.2">
      <c r="A85" s="19"/>
      <c r="B85" s="78"/>
      <c r="C85" s="146"/>
      <c r="D85" s="8"/>
      <c r="E85" s="143"/>
      <c r="F85" s="145"/>
    </row>
    <row r="86" spans="1:6" ht="15.95" customHeight="1" x14ac:dyDescent="0.2">
      <c r="A86" s="19"/>
      <c r="B86" s="78"/>
      <c r="C86" s="146"/>
      <c r="D86" s="8"/>
      <c r="E86" s="143"/>
      <c r="F86" s="145"/>
    </row>
    <row r="87" spans="1:6" ht="15.95" customHeight="1" x14ac:dyDescent="0.2">
      <c r="A87" s="19"/>
      <c r="B87" s="78"/>
      <c r="C87" s="146"/>
      <c r="D87" s="8"/>
      <c r="E87" s="143"/>
      <c r="F87" s="145"/>
    </row>
    <row r="88" spans="1:6" ht="15.95" customHeight="1" x14ac:dyDescent="0.2">
      <c r="A88" s="19"/>
      <c r="B88" s="78"/>
      <c r="C88" s="146"/>
      <c r="D88" s="8"/>
      <c r="E88" s="143"/>
      <c r="F88" s="145"/>
    </row>
    <row r="89" spans="1:6" ht="14.25" x14ac:dyDescent="0.2">
      <c r="A89" s="19"/>
      <c r="B89" s="78"/>
      <c r="C89" s="146"/>
      <c r="D89" s="8"/>
      <c r="E89" s="143"/>
      <c r="F89" s="145"/>
    </row>
    <row r="90" spans="1:6" ht="10.5" customHeight="1" x14ac:dyDescent="0.2">
      <c r="A90" s="147"/>
      <c r="B90" s="78"/>
      <c r="C90" s="146"/>
      <c r="D90" s="8"/>
      <c r="E90" s="143"/>
      <c r="F90" s="145"/>
    </row>
    <row r="91" spans="1:6" ht="15.95" customHeight="1" x14ac:dyDescent="0.2">
      <c r="A91" s="148"/>
      <c r="B91" s="149"/>
      <c r="C91" s="146"/>
      <c r="D91" s="150"/>
      <c r="E91" s="143"/>
      <c r="F91" s="145"/>
    </row>
    <row r="92" spans="1:6" ht="15.95" customHeight="1" x14ac:dyDescent="0.2">
      <c r="A92" s="148"/>
      <c r="B92" s="136"/>
      <c r="C92" s="146"/>
      <c r="D92" s="8"/>
      <c r="E92" s="143"/>
      <c r="F92" s="145"/>
    </row>
    <row r="93" spans="1:6" ht="18" customHeight="1" x14ac:dyDescent="0.2">
      <c r="A93" s="19"/>
      <c r="B93" s="136"/>
      <c r="C93" s="146"/>
      <c r="D93" s="8"/>
      <c r="E93" s="143"/>
      <c r="F93" s="144"/>
    </row>
    <row r="94" spans="1:6" ht="18" customHeight="1" x14ac:dyDescent="0.2">
      <c r="A94" s="19"/>
      <c r="B94" s="136"/>
      <c r="C94" s="146"/>
      <c r="D94" s="8"/>
      <c r="E94" s="143"/>
      <c r="F94" s="144"/>
    </row>
    <row r="95" spans="1:6" ht="15.95" customHeight="1" x14ac:dyDescent="0.2">
      <c r="A95" s="151"/>
      <c r="B95" s="122" t="s">
        <v>29</v>
      </c>
      <c r="C95" s="152"/>
      <c r="D95" s="153"/>
      <c r="E95" s="154"/>
      <c r="F95" s="155"/>
    </row>
    <row r="96" spans="1:6" ht="15.95" customHeight="1" x14ac:dyDescent="0.2">
      <c r="A96" s="148"/>
      <c r="B96" s="12" t="s">
        <v>69</v>
      </c>
      <c r="C96" s="8"/>
      <c r="D96" s="8"/>
      <c r="E96" s="143"/>
      <c r="F96" s="156">
        <f>F59</f>
        <v>0</v>
      </c>
    </row>
    <row r="97" spans="1:6" ht="18" customHeight="1" thickBot="1" x14ac:dyDescent="0.25">
      <c r="A97" s="157"/>
      <c r="B97" s="87"/>
      <c r="C97" s="158"/>
      <c r="D97" s="159"/>
      <c r="E97" s="160"/>
      <c r="F97" s="161"/>
    </row>
    <row r="98" spans="1:6" ht="18" customHeight="1" x14ac:dyDescent="0.2"/>
    <row r="99" spans="1:6" ht="18" customHeight="1" x14ac:dyDescent="0.2"/>
    <row r="100" spans="1:6" ht="18" customHeight="1" x14ac:dyDescent="0.2"/>
    <row r="101" spans="1:6" ht="18" customHeight="1" x14ac:dyDescent="0.2"/>
    <row r="102" spans="1:6" ht="18" customHeight="1" x14ac:dyDescent="0.2"/>
    <row r="103" spans="1:6" ht="18" customHeight="1" x14ac:dyDescent="0.2"/>
    <row r="104" spans="1:6" ht="18" customHeight="1" x14ac:dyDescent="0.2"/>
    <row r="105" spans="1:6" ht="18" customHeight="1" x14ac:dyDescent="0.2"/>
    <row r="106" spans="1:6" ht="18" customHeight="1" x14ac:dyDescent="0.2"/>
    <row r="107" spans="1:6" ht="18" customHeight="1" x14ac:dyDescent="0.2"/>
    <row r="108" spans="1:6" ht="18" customHeight="1" x14ac:dyDescent="0.2"/>
    <row r="109" spans="1:6" ht="18" customHeight="1" x14ac:dyDescent="0.2">
      <c r="A109" s="164"/>
      <c r="B109" s="165"/>
      <c r="C109" s="166"/>
      <c r="D109" s="166"/>
      <c r="E109" s="167"/>
      <c r="F109" s="168"/>
    </row>
    <row r="110" spans="1:6" ht="18" customHeight="1" x14ac:dyDescent="0.2"/>
    <row r="111" spans="1:6" ht="18" customHeight="1" x14ac:dyDescent="0.2"/>
    <row r="112" spans="1:6"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row r="325" ht="18" customHeight="1" x14ac:dyDescent="0.2"/>
    <row r="326" ht="18" customHeight="1" x14ac:dyDescent="0.2"/>
    <row r="327" ht="18" customHeight="1" x14ac:dyDescent="0.2"/>
    <row r="328" ht="18" customHeight="1" x14ac:dyDescent="0.2"/>
    <row r="329" ht="18" customHeight="1" x14ac:dyDescent="0.2"/>
    <row r="330" ht="18" customHeight="1" x14ac:dyDescent="0.2"/>
    <row r="331" ht="18" customHeight="1" x14ac:dyDescent="0.2"/>
    <row r="332" ht="18" customHeight="1" x14ac:dyDescent="0.2"/>
    <row r="333" ht="18" customHeight="1" x14ac:dyDescent="0.2"/>
    <row r="334" ht="18" customHeight="1" x14ac:dyDescent="0.2"/>
    <row r="335" ht="18" customHeight="1" x14ac:dyDescent="0.2"/>
    <row r="336" ht="18" customHeight="1" x14ac:dyDescent="0.2"/>
    <row r="337" ht="18" customHeight="1" x14ac:dyDescent="0.2"/>
    <row r="338" ht="18" customHeight="1" x14ac:dyDescent="0.2"/>
    <row r="339" ht="18" customHeight="1" x14ac:dyDescent="0.2"/>
    <row r="340" ht="18" customHeight="1" x14ac:dyDescent="0.2"/>
    <row r="341" ht="18" customHeight="1" x14ac:dyDescent="0.2"/>
    <row r="342" ht="18" customHeight="1" x14ac:dyDescent="0.2"/>
    <row r="343" ht="18" customHeight="1" x14ac:dyDescent="0.2"/>
    <row r="344" ht="18" customHeight="1" x14ac:dyDescent="0.2"/>
    <row r="345" ht="18" customHeight="1" x14ac:dyDescent="0.2"/>
    <row r="346" ht="18" customHeight="1" x14ac:dyDescent="0.2"/>
    <row r="347" ht="18" customHeight="1" x14ac:dyDescent="0.2"/>
    <row r="348" ht="18" customHeight="1" x14ac:dyDescent="0.2"/>
    <row r="349" ht="18" customHeight="1" x14ac:dyDescent="0.2"/>
    <row r="350" ht="18" customHeight="1" x14ac:dyDescent="0.2"/>
    <row r="351" ht="18" customHeight="1" x14ac:dyDescent="0.2"/>
    <row r="352"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ht="18" customHeight="1" x14ac:dyDescent="0.2"/>
    <row r="370" ht="18" customHeight="1" x14ac:dyDescent="0.2"/>
    <row r="371" ht="18" customHeight="1" x14ac:dyDescent="0.2"/>
    <row r="372" ht="18" customHeight="1" x14ac:dyDescent="0.2"/>
    <row r="373" ht="18" customHeight="1" x14ac:dyDescent="0.2"/>
    <row r="374" ht="18" customHeight="1" x14ac:dyDescent="0.2"/>
    <row r="375" ht="18" customHeight="1" x14ac:dyDescent="0.2"/>
    <row r="376" ht="18" customHeight="1" x14ac:dyDescent="0.2"/>
    <row r="377" ht="18" customHeight="1" x14ac:dyDescent="0.2"/>
    <row r="378" ht="18" customHeight="1" x14ac:dyDescent="0.2"/>
    <row r="379" ht="18" customHeight="1" x14ac:dyDescent="0.2"/>
    <row r="380" ht="18" customHeight="1" x14ac:dyDescent="0.2"/>
    <row r="381" ht="18" customHeight="1" x14ac:dyDescent="0.2"/>
    <row r="382" ht="18" customHeight="1" x14ac:dyDescent="0.2"/>
    <row r="383" ht="18" customHeight="1" x14ac:dyDescent="0.2"/>
    <row r="384" ht="18" customHeight="1" x14ac:dyDescent="0.2"/>
    <row r="385" ht="18" customHeight="1" x14ac:dyDescent="0.2"/>
    <row r="386" ht="18" customHeight="1" x14ac:dyDescent="0.2"/>
    <row r="387" ht="18" customHeight="1" x14ac:dyDescent="0.2"/>
    <row r="388" ht="18" customHeight="1" x14ac:dyDescent="0.2"/>
    <row r="389" ht="18" customHeight="1" x14ac:dyDescent="0.2"/>
    <row r="390" ht="18" customHeight="1" x14ac:dyDescent="0.2"/>
    <row r="391" ht="18" customHeight="1" x14ac:dyDescent="0.2"/>
    <row r="392" ht="18" customHeight="1" x14ac:dyDescent="0.2"/>
    <row r="393" ht="18" customHeight="1" x14ac:dyDescent="0.2"/>
    <row r="394" ht="18" customHeight="1" x14ac:dyDescent="0.2"/>
    <row r="395" ht="18" customHeight="1" x14ac:dyDescent="0.2"/>
    <row r="396" ht="18" customHeight="1" x14ac:dyDescent="0.2"/>
    <row r="397" ht="18" customHeight="1" x14ac:dyDescent="0.2"/>
    <row r="398" ht="18" customHeight="1" x14ac:dyDescent="0.2"/>
    <row r="399" ht="18" customHeight="1" x14ac:dyDescent="0.2"/>
  </sheetData>
  <mergeCells count="7">
    <mergeCell ref="A1:F1"/>
    <mergeCell ref="A2:A4"/>
    <mergeCell ref="D2:D4"/>
    <mergeCell ref="F3:F4"/>
    <mergeCell ref="E3:E4"/>
    <mergeCell ref="B2:B4"/>
    <mergeCell ref="C2:C4"/>
  </mergeCells>
  <phoneticPr fontId="0" type="noConversion"/>
  <printOptions horizontalCentered="1" gridLines="1" gridLinesSet="0"/>
  <pageMargins left="0.51181102362204722" right="0.23622047244094491" top="0.35433070866141736" bottom="0.59055118110236227" header="0.27559055118110237" footer="0.23622047244094491"/>
  <pageSetup paperSize="9" firstPageNumber="17" orientation="portrait" useFirstPageNumber="1" r:id="rId1"/>
  <headerFooter alignWithMargins="0">
    <oddFooter xml:space="preserve">&amp;LBILL OF QUANTITIES&amp;R&amp;8TENDERER'S ADJUSTMENT - &amp;P </oddFooter>
  </headerFooter>
  <rowBreaks count="1" manualBreakCount="1">
    <brk id="53"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9"/>
  <sheetViews>
    <sheetView tabSelected="1" view="pageBreakPreview" zoomScaleSheetLayoutView="100" workbookViewId="0">
      <selection activeCell="B6" sqref="B6"/>
    </sheetView>
  </sheetViews>
  <sheetFormatPr defaultRowHeight="12.75" x14ac:dyDescent="0.2"/>
  <cols>
    <col min="1" max="1" width="4.5703125" style="204" customWidth="1"/>
    <col min="2" max="2" width="38.5703125" style="205" customWidth="1"/>
    <col min="3" max="3" width="16.28515625" style="204" customWidth="1"/>
    <col min="4" max="4" width="14.5703125" style="169" customWidth="1"/>
    <col min="5" max="5" width="5.7109375" style="169" customWidth="1"/>
    <col min="6" max="6" width="7.5703125" style="169" customWidth="1"/>
    <col min="7" max="7" width="8.85546875" style="169" customWidth="1"/>
    <col min="8" max="16384" width="9.140625" style="169"/>
  </cols>
  <sheetData>
    <row r="1" spans="1:7" s="1" customFormat="1" ht="44.25" customHeight="1" thickBot="1" x14ac:dyDescent="0.25">
      <c r="A1" s="379" t="s">
        <v>266</v>
      </c>
      <c r="B1" s="379"/>
      <c r="C1" s="379"/>
      <c r="D1" s="379"/>
      <c r="E1" s="379"/>
      <c r="F1" s="379"/>
      <c r="G1" s="379"/>
    </row>
    <row r="2" spans="1:7" ht="24" customHeight="1" thickBot="1" x14ac:dyDescent="0.3">
      <c r="A2" s="433" t="s">
        <v>30</v>
      </c>
      <c r="B2" s="434"/>
      <c r="C2" s="434"/>
      <c r="D2" s="434"/>
      <c r="E2" s="434"/>
      <c r="F2" s="434"/>
      <c r="G2" s="435"/>
    </row>
    <row r="3" spans="1:7" s="170" customFormat="1" x14ac:dyDescent="0.2">
      <c r="A3" s="380" t="s">
        <v>68</v>
      </c>
      <c r="B3" s="424" t="s">
        <v>43</v>
      </c>
      <c r="C3" s="425"/>
      <c r="D3" s="428" t="s">
        <v>44</v>
      </c>
      <c r="E3" s="439" t="s">
        <v>42</v>
      </c>
      <c r="F3" s="440"/>
      <c r="G3" s="441"/>
    </row>
    <row r="4" spans="1:7" s="170" customFormat="1" ht="13.5" thickBot="1" x14ac:dyDescent="0.25">
      <c r="A4" s="381"/>
      <c r="B4" s="426"/>
      <c r="C4" s="427"/>
      <c r="D4" s="429"/>
      <c r="E4" s="436" t="s">
        <v>37</v>
      </c>
      <c r="F4" s="437"/>
      <c r="G4" s="438"/>
    </row>
    <row r="5" spans="1:7" ht="35.25" customHeight="1" x14ac:dyDescent="0.2">
      <c r="A5" s="171"/>
      <c r="B5" s="172"/>
      <c r="C5" s="173"/>
      <c r="D5" s="174"/>
      <c r="E5" s="175"/>
      <c r="F5" s="175"/>
      <c r="G5" s="176"/>
    </row>
    <row r="6" spans="1:7" s="182" customFormat="1" ht="24.95" customHeight="1" x14ac:dyDescent="0.2">
      <c r="A6" s="177">
        <v>1</v>
      </c>
      <c r="B6" s="178" t="s">
        <v>52</v>
      </c>
      <c r="C6" s="179"/>
      <c r="D6" s="180"/>
      <c r="E6" s="442">
        <f>'1. Prelim and GR'!F87</f>
        <v>0</v>
      </c>
      <c r="F6" s="443"/>
      <c r="G6" s="444"/>
    </row>
    <row r="7" spans="1:7" s="182" customFormat="1" ht="24.95" customHeight="1" x14ac:dyDescent="0.2">
      <c r="A7" s="177"/>
      <c r="B7" s="183"/>
      <c r="C7" s="179"/>
      <c r="D7" s="180"/>
      <c r="E7" s="269"/>
      <c r="F7" s="269"/>
      <c r="G7" s="270"/>
    </row>
    <row r="8" spans="1:7" s="182" customFormat="1" ht="24.95" customHeight="1" x14ac:dyDescent="0.2">
      <c r="A8" s="177">
        <v>2</v>
      </c>
      <c r="B8" s="178" t="s">
        <v>70</v>
      </c>
      <c r="C8" s="184"/>
      <c r="D8" s="180"/>
      <c r="E8" s="442">
        <f>'2. Sewerage'!F167</f>
        <v>0</v>
      </c>
      <c r="F8" s="443"/>
      <c r="G8" s="444"/>
    </row>
    <row r="9" spans="1:7" s="182" customFormat="1" ht="24.95" customHeight="1" x14ac:dyDescent="0.2">
      <c r="A9" s="177"/>
      <c r="B9" s="183"/>
      <c r="C9" s="179"/>
      <c r="D9" s="180"/>
      <c r="E9" s="269"/>
      <c r="F9" s="269"/>
      <c r="G9" s="270"/>
    </row>
    <row r="10" spans="1:7" s="182" customFormat="1" ht="24.95" customHeight="1" x14ac:dyDescent="0.2">
      <c r="A10" s="177">
        <v>3</v>
      </c>
      <c r="B10" s="178" t="s">
        <v>0</v>
      </c>
      <c r="C10" s="184"/>
      <c r="D10" s="180"/>
      <c r="E10" s="442">
        <f>'3. Electrical works'!F131</f>
        <v>0</v>
      </c>
      <c r="F10" s="443"/>
      <c r="G10" s="444"/>
    </row>
    <row r="11" spans="1:7" s="182" customFormat="1" ht="24.95" customHeight="1" x14ac:dyDescent="0.2">
      <c r="A11" s="177"/>
      <c r="B11" s="178"/>
      <c r="C11" s="186"/>
      <c r="D11" s="180"/>
      <c r="E11" s="269"/>
      <c r="F11" s="269"/>
      <c r="G11" s="270"/>
    </row>
    <row r="12" spans="1:7" s="182" customFormat="1" ht="24.95" customHeight="1" x14ac:dyDescent="0.2">
      <c r="A12" s="177">
        <v>4</v>
      </c>
      <c r="B12" s="178" t="s">
        <v>57</v>
      </c>
      <c r="C12" s="184"/>
      <c r="D12" s="180"/>
      <c r="E12" s="442">
        <f>'4. Daywork'!F149</f>
        <v>0</v>
      </c>
      <c r="F12" s="443"/>
      <c r="G12" s="444"/>
    </row>
    <row r="13" spans="1:7" s="182" customFormat="1" ht="24.95" customHeight="1" x14ac:dyDescent="0.2">
      <c r="A13" s="177"/>
      <c r="B13" s="178"/>
      <c r="C13" s="186"/>
      <c r="D13" s="180"/>
      <c r="E13" s="269"/>
      <c r="F13" s="269"/>
      <c r="G13" s="270"/>
    </row>
    <row r="14" spans="1:7" s="182" customFormat="1" ht="24.95" customHeight="1" x14ac:dyDescent="0.2">
      <c r="A14" s="177">
        <v>5</v>
      </c>
      <c r="B14" s="178" t="s">
        <v>45</v>
      </c>
      <c r="C14" s="184"/>
      <c r="D14" s="180"/>
      <c r="E14" s="442">
        <f>'5. Adjustment'!F96</f>
        <v>0</v>
      </c>
      <c r="F14" s="443"/>
      <c r="G14" s="444"/>
    </row>
    <row r="15" spans="1:7" s="182" customFormat="1" ht="24.95" customHeight="1" x14ac:dyDescent="0.2">
      <c r="A15" s="188"/>
      <c r="B15" s="178"/>
      <c r="C15" s="186"/>
      <c r="D15" s="180"/>
      <c r="E15" s="269"/>
      <c r="F15" s="269"/>
      <c r="G15" s="270"/>
    </row>
    <row r="16" spans="1:7" s="182" customFormat="1" ht="24.95" customHeight="1" x14ac:dyDescent="0.2">
      <c r="A16" s="177"/>
      <c r="B16" s="178"/>
      <c r="C16" s="184"/>
      <c r="D16" s="180"/>
      <c r="E16" s="442"/>
      <c r="F16" s="443"/>
      <c r="G16" s="444"/>
    </row>
    <row r="17" spans="1:7" s="182" customFormat="1" ht="15" customHeight="1" x14ac:dyDescent="0.2">
      <c r="A17" s="188"/>
      <c r="B17" s="178"/>
      <c r="C17" s="186"/>
      <c r="D17" s="180"/>
      <c r="E17" s="187"/>
      <c r="F17" s="187"/>
      <c r="G17" s="181"/>
    </row>
    <row r="18" spans="1:7" s="182" customFormat="1" ht="15" customHeight="1" x14ac:dyDescent="0.2">
      <c r="A18" s="188"/>
      <c r="B18" s="178"/>
      <c r="C18" s="186"/>
      <c r="D18" s="180"/>
      <c r="E18" s="187"/>
      <c r="F18" s="187"/>
      <c r="G18" s="181"/>
    </row>
    <row r="19" spans="1:7" s="182" customFormat="1" ht="15" customHeight="1" x14ac:dyDescent="0.2">
      <c r="A19" s="188"/>
      <c r="B19" s="178"/>
      <c r="C19" s="186"/>
      <c r="D19" s="180"/>
      <c r="E19" s="431"/>
      <c r="F19" s="432"/>
      <c r="G19" s="181"/>
    </row>
    <row r="20" spans="1:7" s="182" customFormat="1" ht="15" customHeight="1" x14ac:dyDescent="0.2">
      <c r="A20" s="188"/>
      <c r="B20" s="178"/>
      <c r="C20" s="186"/>
      <c r="D20" s="189"/>
      <c r="E20" s="187"/>
      <c r="F20" s="187"/>
      <c r="G20" s="190"/>
    </row>
    <row r="21" spans="1:7" s="182" customFormat="1" ht="15" customHeight="1" x14ac:dyDescent="0.2">
      <c r="A21" s="188"/>
      <c r="B21" s="178"/>
      <c r="C21" s="186"/>
      <c r="D21" s="180"/>
      <c r="E21" s="187"/>
      <c r="F21" s="187"/>
      <c r="G21" s="190"/>
    </row>
    <row r="22" spans="1:7" s="182" customFormat="1" ht="15" customHeight="1" x14ac:dyDescent="0.2">
      <c r="A22" s="188"/>
      <c r="B22" s="178"/>
      <c r="C22" s="186"/>
      <c r="D22" s="189"/>
      <c r="E22" s="187"/>
      <c r="F22" s="187"/>
      <c r="G22" s="190"/>
    </row>
    <row r="23" spans="1:7" s="182" customFormat="1" ht="15" customHeight="1" x14ac:dyDescent="0.2">
      <c r="A23" s="188"/>
      <c r="B23" s="178"/>
      <c r="C23" s="186"/>
      <c r="D23" s="189"/>
      <c r="E23" s="187"/>
      <c r="F23" s="187"/>
      <c r="G23" s="190"/>
    </row>
    <row r="24" spans="1:7" s="182" customFormat="1" ht="15" customHeight="1" x14ac:dyDescent="0.2">
      <c r="A24" s="188"/>
      <c r="B24" s="178"/>
      <c r="C24" s="186"/>
      <c r="D24" s="189"/>
      <c r="E24" s="187"/>
      <c r="F24" s="187"/>
      <c r="G24" s="190"/>
    </row>
    <row r="25" spans="1:7" s="182" customFormat="1" ht="15" customHeight="1" thickBot="1" x14ac:dyDescent="0.25">
      <c r="A25" s="191"/>
      <c r="B25" s="192"/>
      <c r="C25" s="193"/>
      <c r="D25" s="194"/>
      <c r="E25" s="195"/>
      <c r="F25" s="195"/>
      <c r="G25" s="196"/>
    </row>
    <row r="26" spans="1:7" s="182" customFormat="1" ht="26.25" customHeight="1" x14ac:dyDescent="0.2">
      <c r="A26" s="188"/>
      <c r="B26" s="179"/>
      <c r="C26" s="197" t="s">
        <v>42</v>
      </c>
      <c r="D26" s="198" t="s">
        <v>37</v>
      </c>
      <c r="E26" s="412">
        <f>SUM(E6:G16)</f>
        <v>0</v>
      </c>
      <c r="F26" s="413"/>
      <c r="G26" s="414"/>
    </row>
    <row r="27" spans="1:7" s="182" customFormat="1" ht="26.25" customHeight="1" x14ac:dyDescent="0.2">
      <c r="A27" s="188"/>
      <c r="B27" s="430" t="s">
        <v>46</v>
      </c>
      <c r="C27" s="430"/>
      <c r="D27" s="199" t="s">
        <v>37</v>
      </c>
      <c r="E27" s="415"/>
      <c r="F27" s="416"/>
      <c r="G27" s="417"/>
    </row>
    <row r="28" spans="1:7" s="182" customFormat="1" ht="22.5" customHeight="1" thickBot="1" x14ac:dyDescent="0.25">
      <c r="A28" s="421" t="s">
        <v>47</v>
      </c>
      <c r="B28" s="422"/>
      <c r="C28" s="423"/>
      <c r="D28" s="200" t="s">
        <v>37</v>
      </c>
      <c r="E28" s="418">
        <f>E26+E27</f>
        <v>0</v>
      </c>
      <c r="F28" s="419"/>
      <c r="G28" s="420"/>
    </row>
    <row r="29" spans="1:7" s="182" customFormat="1" ht="15" customHeight="1" x14ac:dyDescent="0.2">
      <c r="A29" s="188"/>
      <c r="B29" s="179"/>
      <c r="C29" s="186"/>
      <c r="D29" s="185"/>
      <c r="E29" s="187"/>
      <c r="F29" s="187"/>
      <c r="G29" s="190"/>
    </row>
    <row r="30" spans="1:7" s="182" customFormat="1" ht="15" customHeight="1" x14ac:dyDescent="0.2">
      <c r="A30" s="188"/>
      <c r="B30" s="179"/>
      <c r="C30" s="186"/>
      <c r="D30" s="185"/>
      <c r="E30" s="187"/>
      <c r="F30" s="187"/>
      <c r="G30" s="190"/>
    </row>
    <row r="31" spans="1:7" s="182" customFormat="1" ht="15" customHeight="1" x14ac:dyDescent="0.2">
      <c r="A31" s="188"/>
      <c r="B31" s="179"/>
      <c r="C31" s="186"/>
      <c r="D31" s="185"/>
      <c r="E31" s="187"/>
      <c r="F31" s="187"/>
      <c r="G31" s="190"/>
    </row>
    <row r="32" spans="1:7" s="182" customFormat="1" ht="15" customHeight="1" x14ac:dyDescent="0.2">
      <c r="A32" s="188"/>
      <c r="B32" s="179"/>
      <c r="C32" s="186"/>
      <c r="D32" s="185"/>
      <c r="E32" s="187"/>
      <c r="F32" s="187"/>
      <c r="G32" s="190"/>
    </row>
    <row r="33" spans="1:7" s="182" customFormat="1" ht="15" customHeight="1" x14ac:dyDescent="0.2">
      <c r="A33" s="188"/>
      <c r="B33" s="179"/>
      <c r="C33" s="186"/>
      <c r="D33" s="185"/>
      <c r="E33" s="187"/>
      <c r="F33" s="187"/>
      <c r="G33" s="190"/>
    </row>
    <row r="34" spans="1:7" s="182" customFormat="1" ht="15" customHeight="1" x14ac:dyDescent="0.2">
      <c r="A34" s="188"/>
      <c r="B34" s="179"/>
      <c r="C34" s="186"/>
      <c r="D34" s="185"/>
      <c r="E34" s="187"/>
      <c r="F34" s="187"/>
      <c r="G34" s="190"/>
    </row>
    <row r="35" spans="1:7" s="182" customFormat="1" ht="15" customHeight="1" x14ac:dyDescent="0.2">
      <c r="A35" s="188"/>
      <c r="B35" s="179"/>
      <c r="C35" s="186"/>
      <c r="D35" s="185"/>
      <c r="E35" s="187"/>
      <c r="F35" s="187"/>
      <c r="G35" s="190"/>
    </row>
    <row r="36" spans="1:7" s="182" customFormat="1" ht="15" customHeight="1" x14ac:dyDescent="0.2">
      <c r="A36" s="188"/>
      <c r="B36" s="179"/>
      <c r="C36" s="186"/>
      <c r="D36" s="185"/>
      <c r="E36" s="187"/>
      <c r="F36" s="187"/>
      <c r="G36" s="190"/>
    </row>
    <row r="37" spans="1:7" s="182" customFormat="1" ht="15" customHeight="1" x14ac:dyDescent="0.2">
      <c r="A37" s="188"/>
      <c r="B37" s="179"/>
      <c r="C37" s="186"/>
      <c r="D37" s="185"/>
      <c r="E37" s="187"/>
      <c r="F37" s="187"/>
      <c r="G37" s="190"/>
    </row>
    <row r="38" spans="1:7" s="182" customFormat="1" ht="15" customHeight="1" thickBot="1" x14ac:dyDescent="0.25">
      <c r="A38" s="191"/>
      <c r="B38" s="201" t="s">
        <v>48</v>
      </c>
      <c r="C38" s="202"/>
      <c r="D38" s="203" t="s">
        <v>49</v>
      </c>
      <c r="E38" s="195"/>
      <c r="F38" s="195"/>
      <c r="G38" s="196"/>
    </row>
    <row r="87" spans="2:6" x14ac:dyDescent="0.2">
      <c r="B87" s="206"/>
      <c r="C87" s="207"/>
      <c r="D87" s="208"/>
    </row>
    <row r="88" spans="2:6" x14ac:dyDescent="0.2">
      <c r="B88" s="209"/>
      <c r="F88" s="169" t="e">
        <f>#REF!</f>
        <v>#REF!</v>
      </c>
    </row>
    <row r="109" spans="1:6" x14ac:dyDescent="0.2">
      <c r="A109" s="210"/>
      <c r="B109" s="211"/>
      <c r="C109" s="212"/>
      <c r="D109" s="213"/>
      <c r="E109" s="213"/>
      <c r="F109" s="214"/>
    </row>
  </sheetData>
  <mergeCells count="19">
    <mergeCell ref="A1:G1"/>
    <mergeCell ref="E19:F19"/>
    <mergeCell ref="A2:G2"/>
    <mergeCell ref="E4:G4"/>
    <mergeCell ref="E3:G3"/>
    <mergeCell ref="E6:G6"/>
    <mergeCell ref="E8:G8"/>
    <mergeCell ref="E10:G10"/>
    <mergeCell ref="E12:G12"/>
    <mergeCell ref="E14:G14"/>
    <mergeCell ref="E16:G16"/>
    <mergeCell ref="E26:G26"/>
    <mergeCell ref="E27:G27"/>
    <mergeCell ref="E28:G28"/>
    <mergeCell ref="A28:C28"/>
    <mergeCell ref="B3:C4"/>
    <mergeCell ref="A3:A4"/>
    <mergeCell ref="D3:D4"/>
    <mergeCell ref="B27:C27"/>
  </mergeCells>
  <phoneticPr fontId="0" type="noConversion"/>
  <printOptions horizontalCentered="1"/>
  <pageMargins left="0.51181102362204722" right="0.23622047244094491" top="0.51181102362204722" bottom="0.51181102362204722" header="0.23622047244094491" footer="0.23622047244094491"/>
  <pageSetup paperSize="9" scale="95" firstPageNumber="19" orientation="portrait" useFirstPageNumber="1" horizontalDpi="4294967292" verticalDpi="300" r:id="rId1"/>
  <headerFooter alignWithMargins="0">
    <oddFooter xml:space="preserve">&amp;LBILL OF QUANTITIES&amp;R&amp;8GENERAL SUMMARY -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1. Prelim and GR</vt:lpstr>
      <vt:lpstr>2. Sewerage</vt:lpstr>
      <vt:lpstr>3. Electrical works</vt:lpstr>
      <vt:lpstr>4. Daywork</vt:lpstr>
      <vt:lpstr>5. Adjustment</vt:lpstr>
      <vt:lpstr>summary</vt:lpstr>
      <vt:lpstr>'1. Prelim and GR'!Print_Area</vt:lpstr>
      <vt:lpstr>'2. Sewerage'!Print_Area</vt:lpstr>
      <vt:lpstr>'3. Electrical works'!Print_Area</vt:lpstr>
      <vt:lpstr>'4. Daywork'!Print_Area</vt:lpstr>
      <vt:lpstr>'5. Adjustment'!Print_Area</vt:lpstr>
      <vt:lpstr>summary!Print_Area</vt:lpstr>
      <vt:lpstr>'1. Prelim and GR'!Print_Titles</vt:lpstr>
      <vt:lpstr>'2. Sewerage'!Print_Titles</vt:lpstr>
      <vt:lpstr>'3. Electrical works'!Print_Titles</vt:lpstr>
      <vt:lpstr>'4. Daywork'!Print_Titles</vt:lpstr>
      <vt:lpstr>'5. Adjustment'!Print_Titles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Mansoor</dc:creator>
  <cp:lastModifiedBy>Hawwa Ageela</cp:lastModifiedBy>
  <cp:lastPrinted>2015-11-14T15:21:52Z</cp:lastPrinted>
  <dcterms:created xsi:type="dcterms:W3CDTF">2002-10-14T11:53:24Z</dcterms:created>
  <dcterms:modified xsi:type="dcterms:W3CDTF">2015-11-16T06:33:01Z</dcterms:modified>
</cp:coreProperties>
</file>