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225" windowWidth="20730" windowHeight="11520" activeTab="1"/>
  </bookViews>
  <sheets>
    <sheet name="Summary" sheetId="5" r:id="rId1"/>
    <sheet name="Bills" sheetId="4" r:id="rId2"/>
  </sheets>
  <definedNames>
    <definedName name="_xlnm.Print_Area" localSheetId="0">Summary!$A$1:$G$24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6" i="4" l="1"/>
  <c r="F77" i="4" l="1"/>
  <c r="F106" i="4"/>
  <c r="F108" i="4" s="1"/>
  <c r="D98" i="4"/>
  <c r="F98" i="4" s="1"/>
  <c r="F96" i="4"/>
  <c r="F94" i="4"/>
  <c r="F75" i="4"/>
  <c r="D71" i="4"/>
  <c r="F71" i="4" s="1"/>
  <c r="F69" i="4"/>
  <c r="F58" i="4"/>
  <c r="F54" i="4"/>
  <c r="F44" i="4"/>
  <c r="F42" i="4"/>
  <c r="F32" i="4"/>
  <c r="F30" i="4"/>
  <c r="F28" i="4"/>
  <c r="D24" i="4"/>
  <c r="F24" i="4" s="1"/>
  <c r="F22" i="4"/>
  <c r="F20" i="4"/>
  <c r="F18" i="4"/>
  <c r="F16" i="4"/>
  <c r="F12" i="4"/>
  <c r="F10" i="4"/>
  <c r="F8" i="4"/>
  <c r="F46" i="4" l="1"/>
  <c r="F61" i="4"/>
  <c r="F34" i="4"/>
  <c r="F100" i="4"/>
  <c r="D73" i="4"/>
  <c r="F73" i="4" s="1"/>
  <c r="F87" i="4" s="1"/>
  <c r="G75" i="4" l="1"/>
  <c r="G21" i="5" l="1"/>
  <c r="G24" i="5" s="1"/>
</calcChain>
</file>

<file path=xl/sharedStrings.xml><?xml version="1.0" encoding="utf-8"?>
<sst xmlns="http://schemas.openxmlformats.org/spreadsheetml/2006/main" count="173" uniqueCount="101">
  <si>
    <t>BILL NO. 1 - PRELIMINARIES</t>
  </si>
  <si>
    <t>Item</t>
  </si>
  <si>
    <t>Description</t>
  </si>
  <si>
    <t>Unit</t>
  </si>
  <si>
    <t>Qty</t>
  </si>
  <si>
    <t>1.1 Securities, Insurance, etc</t>
  </si>
  <si>
    <t>1.1.1</t>
  </si>
  <si>
    <t>1.1.2</t>
  </si>
  <si>
    <t>1.1.3</t>
  </si>
  <si>
    <t>Other security bonds, etc (Contractor to specify).</t>
  </si>
  <si>
    <t>1.2.1</t>
  </si>
  <si>
    <t>1.2.2</t>
  </si>
  <si>
    <t>1.3.1</t>
  </si>
  <si>
    <t>1.3.2</t>
  </si>
  <si>
    <t>No</t>
  </si>
  <si>
    <t>Days</t>
  </si>
  <si>
    <t>Total of bill No.1 (Carried to summary of Bills)</t>
  </si>
  <si>
    <t>3.2.1</t>
  </si>
  <si>
    <t>Total of bill No.3 (Carried to summary of Bills)</t>
  </si>
  <si>
    <t>4.1.1</t>
  </si>
  <si>
    <t>4.1.2</t>
  </si>
  <si>
    <t>4.1.3</t>
  </si>
  <si>
    <t>4.1.4</t>
  </si>
  <si>
    <t>4.1.5</t>
  </si>
  <si>
    <t>Total of bill No.4 (Carried to summary of Bills)</t>
  </si>
  <si>
    <t>m</t>
  </si>
  <si>
    <t>Total of bill No.5 (Carried to summary of Bills)</t>
  </si>
  <si>
    <t>SUMMARY OF BILLS</t>
  </si>
  <si>
    <t>Bill No.</t>
  </si>
  <si>
    <t>Preliminaries</t>
  </si>
  <si>
    <t>Dredging, excavation &amp; earthwork</t>
  </si>
  <si>
    <t>Breakwaters and revetments</t>
  </si>
  <si>
    <t>Grand Total of Bills</t>
  </si>
  <si>
    <t>Establishment and removal of the Contractor's facilities, incl. laboratory, office, workshop, etc</t>
  </si>
  <si>
    <t>Operation and maintenance of the Contractor's facilities incl. laboratory, office, workshop, etc</t>
  </si>
  <si>
    <t>BILL NO. 2 - DREDGING, EXCAVATION &amp; EARTHWORKS</t>
  </si>
  <si>
    <t>Mobilization and demobilization of Contractor's personal</t>
  </si>
  <si>
    <t>Time related charges for contractor personal. (Incl. food, lodging, etc.)</t>
  </si>
  <si>
    <t>Provide as - Built drawings, Quality assurance documentation, Material certificates, Technical brochures.</t>
  </si>
  <si>
    <t>1.2 Contractors Equipment, Personal and Site Facilities</t>
  </si>
  <si>
    <t>1.2.3</t>
  </si>
  <si>
    <t>1.2.4</t>
  </si>
  <si>
    <t>1.2.5</t>
  </si>
  <si>
    <t>1.3 Design and Others</t>
  </si>
  <si>
    <t>Supply and install precast RC quay wall unit as per detail drawing.</t>
  </si>
  <si>
    <t>Supply and install precast RC anchor blocks and fix anchor rods as per detail drawing .</t>
  </si>
  <si>
    <t>Harbour pavement</t>
  </si>
  <si>
    <t>2.1 Dredging &amp; Excavation</t>
  </si>
  <si>
    <t>BILL NO. 3 - BREAKWATER AND REVETMENTS</t>
  </si>
  <si>
    <t xml:space="preserve">3.2 Revetment </t>
  </si>
  <si>
    <t>3.3 Beacons, Supply and Installing</t>
  </si>
  <si>
    <t>3.3.1</t>
  </si>
  <si>
    <t>Cast in-situ concrete coping in quaywall to grades, levels, as indicated in the drawing</t>
  </si>
  <si>
    <t>m2</t>
  </si>
  <si>
    <t>1.3.3</t>
  </si>
  <si>
    <t>Provide detailed in-survey prior to commencement of physical works</t>
  </si>
  <si>
    <t xml:space="preserve">Provide detailed out-survey upon completion prior to hand over. </t>
  </si>
  <si>
    <t>Surveying, compacting and levelling the harbour area grounds as specified in the drawing</t>
  </si>
  <si>
    <t>BILL NO. 5 - Harbour Pavement</t>
  </si>
  <si>
    <t>Total of bill No.2 (Carried to summary of Bills)</t>
  </si>
  <si>
    <t>Mobilization and demobilization of Contractor's dredging equipment and construction plant</t>
  </si>
  <si>
    <t>Rate(MVR)</t>
  </si>
  <si>
    <t>Amount(MVR)</t>
  </si>
  <si>
    <t>Supply and placing navigational aids as shown on harbour layout drawing and as directed by Engineer.</t>
  </si>
  <si>
    <t>Supply and placing geotextile material to the full length of the quawall blocks covering the entire span of the quawall length as shown in the cross section drawing</t>
  </si>
  <si>
    <t>Amount MVR</t>
  </si>
  <si>
    <t>BILL NO. 6 - Environmental Control</t>
  </si>
  <si>
    <t>Total of bill No.6 (Carried to summary of Bills)</t>
  </si>
  <si>
    <t>Environmental control</t>
  </si>
  <si>
    <t>Provision of insurance ( Contractor to specify).</t>
  </si>
  <si>
    <t>Provision of performance security.</t>
  </si>
  <si>
    <t>Goods and Services Tax</t>
  </si>
  <si>
    <t>Implement necessary mitigation measures as outlined in the technical specifications</t>
  </si>
  <si>
    <t xml:space="preserve">Quay wall structure </t>
  </si>
  <si>
    <t>BILL NO. 4 - QUAY WALL STRUCTURE</t>
  </si>
  <si>
    <t>5.1 Construction of interlocking pavement</t>
  </si>
  <si>
    <t>5.1.1</t>
  </si>
  <si>
    <t>5.1.2</t>
  </si>
  <si>
    <t>Additions and/or Omissions</t>
  </si>
  <si>
    <t xml:space="preserve">4.1 L-Section Quay Wall </t>
  </si>
  <si>
    <t>Maintenance Dredging / Excavation of any material in the existing basin. Maximum specified depth -3m MSL</t>
  </si>
  <si>
    <t>Supply and fix mooring hooks in 4m intervals as per the detail drawing</t>
  </si>
  <si>
    <t>5.1.3</t>
  </si>
  <si>
    <t>Installation of harbour lights</t>
  </si>
  <si>
    <t xml:space="preserve">Armour rocks laid to the slopes with backfilled material and geotextile material as defined in drawings </t>
  </si>
  <si>
    <t>Demolision of insitu concrete capping</t>
  </si>
  <si>
    <t>Supply and placement of Interlocking blocks in the area given in the harbour layout drawing, 5m wide from capping slab to full quaywall length</t>
  </si>
  <si>
    <t>4.1.6</t>
  </si>
  <si>
    <t>ORIGINAL CONTRACT</t>
  </si>
  <si>
    <t>-</t>
  </si>
  <si>
    <t>2.1.3</t>
  </si>
  <si>
    <t>2.1.4</t>
  </si>
  <si>
    <t>Maintenance Dredging / Excavation of any material for the existing channel, with width 25m. Maximum specified depth -3m MSL</t>
  </si>
  <si>
    <r>
      <t>m</t>
    </r>
    <r>
      <rPr>
        <vertAlign val="superscript"/>
        <sz val="10"/>
        <color theme="1"/>
        <rFont val="Arial"/>
        <family val="2"/>
      </rPr>
      <t>3</t>
    </r>
  </si>
  <si>
    <t>4.2 Construction of a Ramp</t>
  </si>
  <si>
    <t>4.2.1</t>
  </si>
  <si>
    <t xml:space="preserve">Supply and placing reinforced concrete slab as per drawing </t>
  </si>
  <si>
    <t>4.2.2</t>
  </si>
  <si>
    <t>Supply and placing concrete blocks as per the drawing</t>
  </si>
  <si>
    <r>
      <t>m</t>
    </r>
    <r>
      <rPr>
        <vertAlign val="superscript"/>
        <sz val="10"/>
        <color theme="1"/>
        <rFont val="Arial"/>
        <family val="2"/>
      </rPr>
      <t>2</t>
    </r>
  </si>
  <si>
    <t xml:space="preserve">.L.FONADHOO HARBOUR PROJECT - BOQ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</si>
</sst>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9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84">
    <xf numFmtId="0" fontId="0" fillId="0" borderId="0" xfId="0"/>
    <xf numFmtId="0" fontId="4" fillId="0" borderId="0" xfId="2"/>
    <xf numFmtId="0" fontId="3" fillId="0" borderId="12" xfId="2" applyFont="1" applyBorder="1"/>
    <xf numFmtId="0" fontId="4" fillId="0" borderId="12" xfId="2" applyBorder="1"/>
    <xf numFmtId="0" fontId="4" fillId="0" borderId="0" xfId="2" applyBorder="1"/>
    <xf numFmtId="0" fontId="4" fillId="0" borderId="11" xfId="2" applyBorder="1"/>
    <xf numFmtId="0" fontId="6" fillId="0" borderId="0" xfId="2" applyFont="1" applyBorder="1"/>
    <xf numFmtId="0" fontId="0" fillId="0" borderId="12" xfId="0" applyBorder="1"/>
    <xf numFmtId="0" fontId="3" fillId="0" borderId="14" xfId="2" applyFont="1" applyBorder="1"/>
    <xf numFmtId="0" fontId="5" fillId="0" borderId="15" xfId="2" applyFont="1" applyBorder="1"/>
    <xf numFmtId="0" fontId="3" fillId="0" borderId="15" xfId="2" applyFont="1" applyBorder="1"/>
    <xf numFmtId="1" fontId="4" fillId="0" borderId="4" xfId="0" applyNumberFormat="1" applyFont="1" applyFill="1" applyBorder="1" applyAlignment="1">
      <alignment horizontal="center" vertical="top"/>
    </xf>
    <xf numFmtId="43" fontId="0" fillId="0" borderId="0" xfId="1" applyFont="1"/>
    <xf numFmtId="0" fontId="6" fillId="0" borderId="17" xfId="2" applyFont="1" applyBorder="1" applyAlignment="1">
      <alignment horizontal="center"/>
    </xf>
    <xf numFmtId="0" fontId="4" fillId="0" borderId="18" xfId="2" applyBorder="1"/>
    <xf numFmtId="0" fontId="6" fillId="0" borderId="4" xfId="2" applyFont="1" applyBorder="1" applyAlignment="1">
      <alignment horizontal="center"/>
    </xf>
    <xf numFmtId="0" fontId="4" fillId="0" borderId="7" xfId="2" applyBorder="1"/>
    <xf numFmtId="0" fontId="4" fillId="0" borderId="17" xfId="2" applyBorder="1"/>
    <xf numFmtId="0" fontId="0" fillId="0" borderId="8" xfId="0" applyBorder="1"/>
    <xf numFmtId="0" fontId="6" fillId="0" borderId="12" xfId="2" applyFont="1" applyBorder="1" applyAlignment="1">
      <alignment horizontal="center"/>
    </xf>
    <xf numFmtId="0" fontId="6" fillId="0" borderId="1" xfId="2" applyFont="1" applyBorder="1" applyAlignment="1"/>
    <xf numFmtId="0" fontId="6" fillId="0" borderId="2" xfId="2" applyFont="1" applyBorder="1"/>
    <xf numFmtId="0" fontId="4" fillId="0" borderId="2" xfId="2" applyBorder="1"/>
    <xf numFmtId="0" fontId="6" fillId="0" borderId="0" xfId="2" applyFont="1" applyBorder="1" applyAlignment="1">
      <alignment horizontal="center"/>
    </xf>
    <xf numFmtId="0" fontId="0" fillId="0" borderId="4" xfId="0" applyBorder="1"/>
    <xf numFmtId="43" fontId="4" fillId="0" borderId="0" xfId="1" applyFont="1" applyBorder="1"/>
    <xf numFmtId="9" fontId="4" fillId="0" borderId="10" xfId="2" applyNumberFormat="1" applyBorder="1"/>
    <xf numFmtId="43" fontId="4" fillId="0" borderId="0" xfId="1" applyFont="1"/>
    <xf numFmtId="43" fontId="6" fillId="0" borderId="3" xfId="1" applyFont="1" applyBorder="1" applyAlignment="1">
      <alignment horizontal="center" vertical="justify"/>
    </xf>
    <xf numFmtId="43" fontId="4" fillId="0" borderId="13" xfId="1" applyFont="1" applyBorder="1"/>
    <xf numFmtId="43" fontId="4" fillId="0" borderId="6" xfId="1" applyFont="1" applyBorder="1"/>
    <xf numFmtId="43" fontId="4" fillId="0" borderId="9" xfId="1" applyFont="1" applyBorder="1"/>
    <xf numFmtId="43" fontId="3" fillId="0" borderId="16" xfId="1" applyFont="1" applyBorder="1"/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1" fontId="4" fillId="0" borderId="0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4" fontId="4" fillId="0" borderId="0" xfId="1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4" fontId="4" fillId="0" borderId="0" xfId="0" applyNumberFormat="1" applyFont="1" applyFill="1" applyBorder="1" applyAlignment="1">
      <alignment vertical="top"/>
    </xf>
    <xf numFmtId="4" fontId="4" fillId="0" borderId="0" xfId="0" applyNumberFormat="1" applyFont="1" applyFill="1" applyAlignment="1">
      <alignment vertical="top"/>
    </xf>
    <xf numFmtId="1" fontId="4" fillId="0" borderId="0" xfId="1" applyNumberFormat="1" applyFont="1" applyFill="1" applyBorder="1" applyAlignment="1">
      <alignment horizontal="center" vertical="top"/>
    </xf>
    <xf numFmtId="4" fontId="4" fillId="0" borderId="7" xfId="1" applyNumberFormat="1" applyFont="1" applyFill="1" applyBorder="1" applyAlignment="1">
      <alignment vertical="top"/>
    </xf>
    <xf numFmtId="1" fontId="4" fillId="0" borderId="7" xfId="1" applyNumberFormat="1" applyFont="1" applyFill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/>
    </xf>
    <xf numFmtId="43" fontId="0" fillId="0" borderId="0" xfId="0" applyNumberFormat="1"/>
    <xf numFmtId="4" fontId="0" fillId="0" borderId="0" xfId="0" applyNumberFormat="1"/>
    <xf numFmtId="14" fontId="0" fillId="0" borderId="0" xfId="0" applyNumberFormat="1"/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1" fontId="9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Border="1" applyAlignment="1">
      <alignment vertical="top"/>
    </xf>
    <xf numFmtId="0" fontId="10" fillId="0" borderId="4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center" vertical="top"/>
    </xf>
    <xf numFmtId="1" fontId="10" fillId="0" borderId="0" xfId="0" applyNumberFormat="1" applyFont="1" applyFill="1" applyBorder="1" applyAlignment="1">
      <alignment horizontal="center" vertical="top"/>
    </xf>
    <xf numFmtId="4" fontId="10" fillId="0" borderId="0" xfId="1" applyNumberFormat="1" applyFont="1" applyFill="1" applyBorder="1" applyAlignment="1">
      <alignment vertical="top"/>
    </xf>
    <xf numFmtId="1" fontId="10" fillId="0" borderId="12" xfId="1" applyNumberFormat="1" applyFont="1" applyFill="1" applyBorder="1" applyAlignment="1">
      <alignment horizontal="center" vertical="top"/>
    </xf>
    <xf numFmtId="4" fontId="10" fillId="0" borderId="12" xfId="0" applyNumberFormat="1" applyFont="1" applyFill="1" applyBorder="1" applyAlignment="1">
      <alignment vertical="top"/>
    </xf>
    <xf numFmtId="4" fontId="10" fillId="0" borderId="12" xfId="1" applyNumberFormat="1" applyFont="1" applyFill="1" applyBorder="1" applyAlignment="1">
      <alignment vertical="top"/>
    </xf>
    <xf numFmtId="164" fontId="9" fillId="0" borderId="5" xfId="0" applyNumberFormat="1" applyFont="1" applyFill="1" applyBorder="1" applyAlignment="1">
      <alignment vertical="top"/>
    </xf>
    <xf numFmtId="164" fontId="9" fillId="0" borderId="5" xfId="0" applyNumberFormat="1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center" vertical="top"/>
    </xf>
    <xf numFmtId="1" fontId="9" fillId="0" borderId="5" xfId="0" applyNumberFormat="1" applyFont="1" applyFill="1" applyBorder="1" applyAlignment="1">
      <alignment horizontal="center" vertical="top"/>
    </xf>
    <xf numFmtId="4" fontId="9" fillId="0" borderId="5" xfId="0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vertical="top"/>
    </xf>
    <xf numFmtId="164" fontId="9" fillId="0" borderId="6" xfId="0" applyNumberFormat="1" applyFont="1" applyFill="1" applyBorder="1" applyAlignment="1">
      <alignment horizontal="left" vertical="top"/>
    </xf>
    <xf numFmtId="0" fontId="9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vertical="top"/>
    </xf>
    <xf numFmtId="1" fontId="9" fillId="0" borderId="6" xfId="0" applyNumberFormat="1" applyFont="1" applyFill="1" applyBorder="1" applyAlignment="1">
      <alignment horizontal="center" vertical="top"/>
    </xf>
    <xf numFmtId="4" fontId="9" fillId="0" borderId="6" xfId="0" applyNumberFormat="1" applyFont="1" applyFill="1" applyBorder="1" applyAlignment="1">
      <alignment horizontal="center" vertical="top"/>
    </xf>
    <xf numFmtId="4" fontId="9" fillId="0" borderId="6" xfId="1" applyNumberFormat="1" applyFont="1" applyFill="1" applyBorder="1" applyAlignment="1">
      <alignment horizontal="center" vertical="top"/>
    </xf>
    <xf numFmtId="1" fontId="9" fillId="0" borderId="6" xfId="1" applyNumberFormat="1" applyFont="1" applyFill="1" applyBorder="1" applyAlignment="1">
      <alignment horizontal="center" vertical="top"/>
    </xf>
    <xf numFmtId="4" fontId="9" fillId="0" borderId="6" xfId="1" applyNumberFormat="1" applyFont="1" applyFill="1" applyBorder="1" applyAlignment="1">
      <alignment vertical="top"/>
    </xf>
    <xf numFmtId="164" fontId="10" fillId="0" borderId="6" xfId="0" applyNumberFormat="1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justify" vertical="top"/>
    </xf>
    <xf numFmtId="0" fontId="10" fillId="0" borderId="6" xfId="0" applyFont="1" applyFill="1" applyBorder="1" applyAlignment="1">
      <alignment horizontal="center" vertical="top"/>
    </xf>
    <xf numFmtId="1" fontId="10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top"/>
    </xf>
    <xf numFmtId="4" fontId="10" fillId="0" borderId="6" xfId="1" applyNumberFormat="1" applyFont="1" applyFill="1" applyBorder="1" applyAlignment="1">
      <alignment horizontal="center" vertical="top"/>
    </xf>
    <xf numFmtId="1" fontId="10" fillId="0" borderId="6" xfId="1" applyNumberFormat="1" applyFont="1" applyFill="1" applyBorder="1" applyAlignment="1">
      <alignment horizontal="center" vertical="top"/>
    </xf>
    <xf numFmtId="4" fontId="10" fillId="0" borderId="6" xfId="1" applyNumberFormat="1" applyFont="1" applyFill="1" applyBorder="1" applyAlignment="1">
      <alignment vertical="top"/>
    </xf>
    <xf numFmtId="0" fontId="10" fillId="0" borderId="6" xfId="0" applyFont="1" applyFill="1" applyBorder="1" applyAlignment="1">
      <alignment horizontal="justify" vertical="top"/>
    </xf>
    <xf numFmtId="0" fontId="10" fillId="0" borderId="6" xfId="0" applyFont="1" applyFill="1" applyBorder="1" applyAlignment="1">
      <alignment vertical="top"/>
    </xf>
    <xf numFmtId="0" fontId="11" fillId="0" borderId="6" xfId="0" applyFont="1" applyFill="1" applyBorder="1" applyAlignment="1">
      <alignment vertical="top"/>
    </xf>
    <xf numFmtId="2" fontId="10" fillId="0" borderId="6" xfId="0" applyNumberFormat="1" applyFont="1" applyFill="1" applyBorder="1" applyAlignment="1">
      <alignment horizontal="left" vertical="top"/>
    </xf>
    <xf numFmtId="0" fontId="9" fillId="0" borderId="6" xfId="0" applyFont="1" applyFill="1" applyBorder="1" applyAlignment="1">
      <alignment vertical="top"/>
    </xf>
    <xf numFmtId="2" fontId="10" fillId="0" borderId="5" xfId="0" applyNumberFormat="1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justify" vertical="top"/>
    </xf>
    <xf numFmtId="0" fontId="10" fillId="0" borderId="5" xfId="0" applyFont="1" applyFill="1" applyBorder="1" applyAlignment="1">
      <alignment horizontal="center" vertical="top"/>
    </xf>
    <xf numFmtId="1" fontId="10" fillId="0" borderId="5" xfId="0" applyNumberFormat="1" applyFont="1" applyFill="1" applyBorder="1" applyAlignment="1">
      <alignment horizontal="center" vertical="top"/>
    </xf>
    <xf numFmtId="4" fontId="10" fillId="0" borderId="5" xfId="0" applyNumberFormat="1" applyFont="1" applyFill="1" applyBorder="1" applyAlignment="1">
      <alignment horizontal="center" vertical="top"/>
    </xf>
    <xf numFmtId="4" fontId="10" fillId="0" borderId="5" xfId="1" applyNumberFormat="1" applyFont="1" applyFill="1" applyBorder="1" applyAlignment="1">
      <alignment horizontal="center" vertical="top"/>
    </xf>
    <xf numFmtId="1" fontId="10" fillId="0" borderId="5" xfId="1" applyNumberFormat="1" applyFont="1" applyFill="1" applyBorder="1" applyAlignment="1">
      <alignment horizontal="center" vertical="top"/>
    </xf>
    <xf numFmtId="4" fontId="10" fillId="0" borderId="5" xfId="1" applyNumberFormat="1" applyFont="1" applyFill="1" applyBorder="1" applyAlignment="1">
      <alignment vertical="top"/>
    </xf>
    <xf numFmtId="2" fontId="10" fillId="0" borderId="0" xfId="0" applyNumberFormat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justify" vertical="top"/>
    </xf>
    <xf numFmtId="4" fontId="10" fillId="0" borderId="0" xfId="0" applyNumberFormat="1" applyFont="1" applyFill="1" applyBorder="1" applyAlignment="1">
      <alignment horizontal="center" vertical="top"/>
    </xf>
    <xf numFmtId="4" fontId="10" fillId="0" borderId="0" xfId="1" applyNumberFormat="1" applyFont="1" applyFill="1" applyBorder="1" applyAlignment="1">
      <alignment horizontal="center" vertical="top"/>
    </xf>
    <xf numFmtId="1" fontId="10" fillId="0" borderId="0" xfId="1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vertical="top"/>
    </xf>
    <xf numFmtId="164" fontId="9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1" fontId="9" fillId="0" borderId="1" xfId="0" applyNumberFormat="1" applyFont="1" applyFill="1" applyBorder="1" applyAlignment="1">
      <alignment horizontal="center" vertical="top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3" xfId="1" applyNumberFormat="1" applyFont="1" applyFill="1" applyBorder="1" applyAlignment="1">
      <alignment vertical="top"/>
    </xf>
    <xf numFmtId="164" fontId="9" fillId="0" borderId="4" xfId="0" applyNumberFormat="1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1" fontId="9" fillId="0" borderId="13" xfId="0" applyNumberFormat="1" applyFont="1" applyFill="1" applyBorder="1" applyAlignment="1">
      <alignment horizontal="center" vertical="top"/>
    </xf>
    <xf numFmtId="4" fontId="9" fillId="0" borderId="13" xfId="0" applyNumberFormat="1" applyFont="1" applyFill="1" applyBorder="1" applyAlignment="1">
      <alignment horizontal="center" vertical="top"/>
    </xf>
    <xf numFmtId="4" fontId="9" fillId="0" borderId="13" xfId="1" applyNumberFormat="1" applyFont="1" applyFill="1" applyBorder="1" applyAlignment="1">
      <alignment horizontal="center" vertical="top"/>
    </xf>
    <xf numFmtId="1" fontId="9" fillId="0" borderId="13" xfId="1" applyNumberFormat="1" applyFont="1" applyFill="1" applyBorder="1" applyAlignment="1">
      <alignment horizontal="center" vertical="top"/>
    </xf>
    <xf numFmtId="4" fontId="9" fillId="0" borderId="13" xfId="1" applyNumberFormat="1" applyFont="1" applyFill="1" applyBorder="1" applyAlignment="1">
      <alignment vertical="top"/>
    </xf>
    <xf numFmtId="2" fontId="10" fillId="0" borderId="4" xfId="0" applyNumberFormat="1" applyFont="1" applyFill="1" applyBorder="1" applyAlignment="1">
      <alignment horizontal="left" vertical="top"/>
    </xf>
    <xf numFmtId="0" fontId="11" fillId="0" borderId="4" xfId="0" applyFont="1" applyFill="1" applyBorder="1" applyAlignment="1">
      <alignment horizontal="justify" vertical="top"/>
    </xf>
    <xf numFmtId="0" fontId="9" fillId="0" borderId="4" xfId="0" applyFont="1" applyFill="1" applyBorder="1" applyAlignment="1">
      <alignment horizontal="justify" vertical="top"/>
    </xf>
    <xf numFmtId="0" fontId="10" fillId="0" borderId="4" xfId="0" applyFont="1" applyFill="1" applyBorder="1" applyAlignment="1">
      <alignment horizontal="left" vertical="top" wrapText="1"/>
    </xf>
    <xf numFmtId="1" fontId="10" fillId="0" borderId="6" xfId="1" applyNumberFormat="1" applyFont="1" applyFill="1" applyBorder="1" applyAlignment="1">
      <alignment horizontal="center" vertical="top" wrapText="1"/>
    </xf>
    <xf numFmtId="164" fontId="10" fillId="0" borderId="4" xfId="0" applyNumberFormat="1" applyFont="1" applyFill="1" applyBorder="1" applyAlignment="1">
      <alignment horizontal="left" vertical="top"/>
    </xf>
    <xf numFmtId="0" fontId="10" fillId="0" borderId="4" xfId="0" applyFont="1" applyFill="1" applyBorder="1" applyAlignment="1">
      <alignment vertical="top"/>
    </xf>
    <xf numFmtId="2" fontId="10" fillId="0" borderId="1" xfId="0" applyNumberFormat="1" applyFont="1" applyFill="1" applyBorder="1" applyAlignment="1">
      <alignment horizontal="left" vertical="top"/>
    </xf>
    <xf numFmtId="0" fontId="10" fillId="0" borderId="2" xfId="0" applyFont="1" applyFill="1" applyBorder="1" applyAlignment="1">
      <alignment horizontal="justify" vertical="top"/>
    </xf>
    <xf numFmtId="0" fontId="10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/>
    </xf>
    <xf numFmtId="1" fontId="10" fillId="0" borderId="9" xfId="0" applyNumberFormat="1" applyFont="1" applyFill="1" applyBorder="1" applyAlignment="1">
      <alignment horizontal="center" vertical="top"/>
    </xf>
    <xf numFmtId="4" fontId="10" fillId="0" borderId="9" xfId="0" applyNumberFormat="1" applyFont="1" applyFill="1" applyBorder="1" applyAlignment="1">
      <alignment horizontal="center" vertical="top"/>
    </xf>
    <xf numFmtId="2" fontId="10" fillId="0" borderId="17" xfId="0" applyNumberFormat="1" applyFont="1" applyFill="1" applyBorder="1" applyAlignment="1">
      <alignment horizontal="left" vertical="top"/>
    </xf>
    <xf numFmtId="0" fontId="10" fillId="0" borderId="17" xfId="0" applyFont="1" applyFill="1" applyBorder="1" applyAlignment="1">
      <alignment vertical="top"/>
    </xf>
    <xf numFmtId="2" fontId="10" fillId="0" borderId="11" xfId="0" applyNumberFormat="1" applyFont="1" applyFill="1" applyBorder="1" applyAlignment="1">
      <alignment horizontal="left" vertical="top"/>
    </xf>
    <xf numFmtId="0" fontId="10" fillId="0" borderId="11" xfId="0" applyFont="1" applyFill="1" applyBorder="1" applyAlignment="1">
      <alignment vertical="top"/>
    </xf>
    <xf numFmtId="0" fontId="10" fillId="0" borderId="11" xfId="0" applyFont="1" applyFill="1" applyBorder="1" applyAlignment="1">
      <alignment horizontal="center" vertical="top"/>
    </xf>
    <xf numFmtId="1" fontId="10" fillId="0" borderId="11" xfId="0" applyNumberFormat="1" applyFont="1" applyFill="1" applyBorder="1" applyAlignment="1">
      <alignment horizontal="center" vertical="top"/>
    </xf>
    <xf numFmtId="4" fontId="10" fillId="0" borderId="11" xfId="0" applyNumberFormat="1" applyFont="1" applyFill="1" applyBorder="1" applyAlignment="1">
      <alignment horizontal="center" vertical="top"/>
    </xf>
    <xf numFmtId="4" fontId="10" fillId="0" borderId="11" xfId="1" applyNumberFormat="1" applyFont="1" applyFill="1" applyBorder="1" applyAlignment="1">
      <alignment horizontal="center" vertical="top"/>
    </xf>
    <xf numFmtId="1" fontId="10" fillId="0" borderId="12" xfId="0" applyNumberFormat="1" applyFont="1" applyFill="1" applyBorder="1" applyAlignment="1">
      <alignment horizontal="center" vertical="top"/>
    </xf>
    <xf numFmtId="164" fontId="9" fillId="0" borderId="5" xfId="0" applyNumberFormat="1" applyFont="1" applyFill="1" applyBorder="1" applyAlignment="1">
      <alignment horizontal="center" vertical="top"/>
    </xf>
    <xf numFmtId="1" fontId="10" fillId="0" borderId="13" xfId="0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justify" vertical="top"/>
    </xf>
    <xf numFmtId="0" fontId="10" fillId="0" borderId="1" xfId="0" applyFont="1" applyFill="1" applyBorder="1" applyAlignment="1">
      <alignment vertical="top"/>
    </xf>
    <xf numFmtId="1" fontId="10" fillId="0" borderId="0" xfId="0" applyNumberFormat="1" applyFont="1" applyFill="1" applyAlignment="1">
      <alignment horizontal="center" vertical="top"/>
    </xf>
    <xf numFmtId="164" fontId="9" fillId="0" borderId="13" xfId="0" applyNumberFormat="1" applyFont="1" applyFill="1" applyBorder="1" applyAlignment="1">
      <alignment horizontal="left" vertical="top"/>
    </xf>
    <xf numFmtId="164" fontId="9" fillId="0" borderId="17" xfId="0" applyNumberFormat="1" applyFont="1" applyFill="1" applyBorder="1" applyAlignment="1">
      <alignment horizontal="left" vertical="top"/>
    </xf>
    <xf numFmtId="1" fontId="9" fillId="0" borderId="17" xfId="0" applyNumberFormat="1" applyFont="1" applyFill="1" applyBorder="1" applyAlignment="1">
      <alignment horizontal="center" vertical="top"/>
    </xf>
    <xf numFmtId="4" fontId="9" fillId="0" borderId="13" xfId="0" applyNumberFormat="1" applyFont="1" applyFill="1" applyBorder="1" applyAlignment="1">
      <alignment horizontal="left" vertical="top"/>
    </xf>
    <xf numFmtId="4" fontId="9" fillId="0" borderId="7" xfId="1" applyNumberFormat="1" applyFont="1" applyFill="1" applyBorder="1" applyAlignment="1">
      <alignment horizontal="left" vertical="top"/>
    </xf>
    <xf numFmtId="4" fontId="9" fillId="0" borderId="7" xfId="1" applyNumberFormat="1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1" fontId="10" fillId="0" borderId="4" xfId="0" applyNumberFormat="1" applyFont="1" applyFill="1" applyBorder="1" applyAlignment="1">
      <alignment horizontal="center" vertical="top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7" xfId="1" applyNumberFormat="1" applyFont="1" applyFill="1" applyBorder="1" applyAlignment="1">
      <alignment vertical="top"/>
    </xf>
    <xf numFmtId="0" fontId="10" fillId="0" borderId="4" xfId="0" applyFont="1" applyFill="1" applyBorder="1" applyAlignment="1">
      <alignment horizontal="center" vertical="top"/>
    </xf>
    <xf numFmtId="1" fontId="10" fillId="0" borderId="4" xfId="1" applyNumberFormat="1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top"/>
    </xf>
    <xf numFmtId="1" fontId="10" fillId="0" borderId="8" xfId="1" applyNumberFormat="1" applyFont="1" applyFill="1" applyBorder="1" applyAlignment="1">
      <alignment horizontal="center" vertical="top"/>
    </xf>
    <xf numFmtId="2" fontId="10" fillId="0" borderId="8" xfId="0" applyNumberFormat="1" applyFont="1" applyFill="1" applyBorder="1" applyAlignment="1">
      <alignment horizontal="left" vertical="top"/>
    </xf>
    <xf numFmtId="1" fontId="10" fillId="0" borderId="8" xfId="0" applyNumberFormat="1" applyFont="1" applyFill="1" applyBorder="1" applyAlignment="1">
      <alignment horizontal="center" vertical="top"/>
    </xf>
    <xf numFmtId="4" fontId="10" fillId="0" borderId="3" xfId="1" applyNumberFormat="1" applyFont="1" applyFill="1" applyBorder="1" applyAlignment="1">
      <alignment horizontal="center" vertical="top"/>
    </xf>
    <xf numFmtId="4" fontId="10" fillId="0" borderId="3" xfId="1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left" vertical="top"/>
    </xf>
    <xf numFmtId="0" fontId="10" fillId="0" borderId="5" xfId="0" applyFont="1" applyFill="1" applyBorder="1" applyAlignment="1">
      <alignment vertical="top"/>
    </xf>
    <xf numFmtId="0" fontId="11" fillId="0" borderId="4" xfId="0" applyFont="1" applyFill="1" applyBorder="1" applyAlignment="1">
      <alignment vertical="top" wrapText="1"/>
    </xf>
    <xf numFmtId="43" fontId="4" fillId="0" borderId="12" xfId="1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4" fontId="4" fillId="0" borderId="0" xfId="0" applyNumberFormat="1" applyFont="1" applyFill="1" applyAlignment="1">
      <alignment horizontal="center" vertical="top"/>
    </xf>
    <xf numFmtId="4" fontId="10" fillId="0" borderId="11" xfId="1" applyNumberFormat="1" applyFont="1" applyFill="1" applyBorder="1" applyAlignment="1">
      <alignment horizontal="center" vertical="top"/>
    </xf>
    <xf numFmtId="164" fontId="9" fillId="0" borderId="17" xfId="0" applyNumberFormat="1" applyFont="1" applyFill="1" applyBorder="1" applyAlignment="1">
      <alignment horizontal="left" vertical="top"/>
    </xf>
    <xf numFmtId="164" fontId="9" fillId="0" borderId="2" xfId="0" applyNumberFormat="1" applyFont="1" applyFill="1" applyBorder="1" applyAlignment="1">
      <alignment horizontal="left" vertical="top"/>
    </xf>
    <xf numFmtId="164" fontId="9" fillId="0" borderId="11" xfId="0" applyNumberFormat="1" applyFont="1" applyFill="1" applyBorder="1" applyAlignment="1">
      <alignment horizontal="left" vertical="top"/>
    </xf>
    <xf numFmtId="164" fontId="9" fillId="0" borderId="3" xfId="0" applyNumberFormat="1" applyFont="1" applyFill="1" applyBorder="1" applyAlignment="1">
      <alignment horizontal="left" vertical="top"/>
    </xf>
    <xf numFmtId="4" fontId="4" fillId="0" borderId="11" xfId="1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left" vertical="top"/>
    </xf>
    <xf numFmtId="4" fontId="9" fillId="0" borderId="5" xfId="0" applyNumberFormat="1" applyFont="1" applyFill="1" applyBorder="1" applyAlignment="1">
      <alignment horizontal="center" vertical="top"/>
    </xf>
    <xf numFmtId="4" fontId="9" fillId="0" borderId="9" xfId="0" applyNumberFormat="1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4" fontId="10" fillId="0" borderId="0" xfId="1" applyNumberFormat="1" applyFont="1" applyFill="1" applyBorder="1" applyAlignment="1">
      <alignment horizontal="center" vertical="top"/>
    </xf>
  </cellXfs>
  <cellStyles count="29">
    <cellStyle name="Comma" xfId="1" builtinId="3"/>
    <cellStyle name="Comma 2" xfId="22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  <cellStyle name="Normal 2" xfId="2"/>
    <cellStyle name="Normal 3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="115" zoomScaleNormal="115" workbookViewId="0">
      <selection activeCell="J19" sqref="J19"/>
    </sheetView>
  </sheetViews>
  <sheetFormatPr defaultColWidth="8.85546875" defaultRowHeight="15" x14ac:dyDescent="0.25"/>
  <cols>
    <col min="7" max="7" width="16.28515625" style="12" customWidth="1"/>
    <col min="8" max="8" width="14" bestFit="1" customWidth="1"/>
    <col min="9" max="9" width="12.28515625" bestFit="1" customWidth="1"/>
    <col min="10" max="10" width="11.140625" bestFit="1" customWidth="1"/>
  </cols>
  <sheetData>
    <row r="1" spans="1:8" x14ac:dyDescent="0.25">
      <c r="A1" s="1"/>
      <c r="B1" s="1"/>
      <c r="C1" s="1"/>
      <c r="D1" s="1"/>
      <c r="E1" s="1"/>
      <c r="F1" s="1"/>
      <c r="G1" s="27"/>
    </row>
    <row r="2" spans="1:8" ht="15.75" x14ac:dyDescent="0.25">
      <c r="A2" s="168" t="s">
        <v>27</v>
      </c>
      <c r="B2" s="169"/>
      <c r="C2" s="169"/>
      <c r="D2" s="169"/>
      <c r="E2" s="169"/>
      <c r="F2" s="169"/>
      <c r="G2" s="170"/>
    </row>
    <row r="3" spans="1:8" x14ac:dyDescent="0.25">
      <c r="A3" s="1"/>
      <c r="B3" s="1"/>
      <c r="C3" s="1"/>
      <c r="D3" s="1"/>
      <c r="E3" s="1"/>
      <c r="F3" s="1"/>
      <c r="G3" s="27"/>
    </row>
    <row r="4" spans="1:8" x14ac:dyDescent="0.25">
      <c r="A4" s="7"/>
      <c r="B4" s="2"/>
      <c r="C4" s="2"/>
      <c r="D4" s="3"/>
      <c r="E4" s="3"/>
      <c r="F4" s="3"/>
      <c r="G4" s="167"/>
    </row>
    <row r="5" spans="1:8" ht="15.75" x14ac:dyDescent="0.25">
      <c r="A5" s="20" t="s">
        <v>28</v>
      </c>
      <c r="B5" s="21" t="s">
        <v>2</v>
      </c>
      <c r="C5" s="22"/>
      <c r="D5" s="22"/>
      <c r="E5" s="22"/>
      <c r="F5" s="22"/>
      <c r="G5" s="28" t="s">
        <v>65</v>
      </c>
    </row>
    <row r="6" spans="1:8" x14ac:dyDescent="0.25">
      <c r="A6" s="1"/>
      <c r="B6" s="1"/>
      <c r="C6" s="1"/>
      <c r="D6" s="1"/>
      <c r="E6" s="1"/>
      <c r="F6" s="1"/>
      <c r="G6" s="27"/>
    </row>
    <row r="7" spans="1:8" ht="15.75" x14ac:dyDescent="0.25">
      <c r="A7" s="13">
        <v>1</v>
      </c>
      <c r="B7" s="5" t="s">
        <v>29</v>
      </c>
      <c r="C7" s="5"/>
      <c r="D7" s="5"/>
      <c r="E7" s="5"/>
      <c r="F7" s="14"/>
      <c r="G7" s="29"/>
      <c r="H7" s="49"/>
    </row>
    <row r="8" spans="1:8" ht="15.75" x14ac:dyDescent="0.25">
      <c r="A8" s="15"/>
      <c r="B8" s="4"/>
      <c r="C8" s="4"/>
      <c r="D8" s="4"/>
      <c r="E8" s="4"/>
      <c r="F8" s="16"/>
      <c r="G8" s="30"/>
    </row>
    <row r="9" spans="1:8" ht="15.75" x14ac:dyDescent="0.25">
      <c r="A9" s="15">
        <v>2</v>
      </c>
      <c r="B9" s="4" t="s">
        <v>30</v>
      </c>
      <c r="C9" s="4"/>
      <c r="D9" s="4"/>
      <c r="E9" s="4"/>
      <c r="F9" s="16"/>
      <c r="G9" s="30"/>
      <c r="H9" s="49"/>
    </row>
    <row r="10" spans="1:8" ht="15.75" x14ac:dyDescent="0.25">
      <c r="A10" s="15"/>
      <c r="B10" s="4"/>
      <c r="C10" s="4"/>
      <c r="D10" s="4"/>
      <c r="E10" s="4"/>
      <c r="F10" s="16"/>
      <c r="G10" s="30"/>
    </row>
    <row r="11" spans="1:8" ht="15.75" x14ac:dyDescent="0.25">
      <c r="A11" s="15">
        <v>3</v>
      </c>
      <c r="B11" s="4" t="s">
        <v>31</v>
      </c>
      <c r="C11" s="4"/>
      <c r="D11" s="4"/>
      <c r="E11" s="4"/>
      <c r="F11" s="16"/>
      <c r="G11" s="30"/>
      <c r="H11" s="49"/>
    </row>
    <row r="12" spans="1:8" ht="15.75" x14ac:dyDescent="0.25">
      <c r="A12" s="15"/>
      <c r="B12" s="4"/>
      <c r="C12" s="4"/>
      <c r="D12" s="4"/>
      <c r="E12" s="4"/>
      <c r="F12" s="16"/>
      <c r="G12" s="30"/>
    </row>
    <row r="13" spans="1:8" ht="15.75" x14ac:dyDescent="0.25">
      <c r="A13" s="15">
        <v>4</v>
      </c>
      <c r="B13" s="4" t="s">
        <v>73</v>
      </c>
      <c r="C13" s="4"/>
      <c r="D13" s="4"/>
      <c r="E13" s="4"/>
      <c r="F13" s="16"/>
      <c r="G13" s="30"/>
      <c r="H13" s="49"/>
    </row>
    <row r="14" spans="1:8" ht="15.75" x14ac:dyDescent="0.25">
      <c r="A14" s="15"/>
      <c r="B14" s="4"/>
      <c r="C14" s="4"/>
      <c r="D14" s="4"/>
      <c r="E14" s="4"/>
      <c r="F14" s="16"/>
      <c r="G14" s="30"/>
    </row>
    <row r="15" spans="1:8" ht="15.75" x14ac:dyDescent="0.25">
      <c r="A15" s="15">
        <v>5</v>
      </c>
      <c r="B15" s="4" t="s">
        <v>46</v>
      </c>
      <c r="C15" s="4"/>
      <c r="D15" s="4"/>
      <c r="E15" s="4"/>
      <c r="F15" s="16"/>
      <c r="G15" s="30"/>
    </row>
    <row r="16" spans="1:8" ht="15.75" x14ac:dyDescent="0.25">
      <c r="A16" s="15"/>
      <c r="B16" s="4"/>
      <c r="C16" s="4"/>
      <c r="D16" s="4"/>
      <c r="E16" s="4"/>
      <c r="F16" s="16"/>
      <c r="G16" s="30"/>
    </row>
    <row r="17" spans="1:10" ht="15.75" x14ac:dyDescent="0.25">
      <c r="A17" s="15">
        <v>6</v>
      </c>
      <c r="B17" s="4" t="s">
        <v>68</v>
      </c>
      <c r="C17" s="4"/>
      <c r="D17" s="4"/>
      <c r="E17" s="4"/>
      <c r="F17" s="23"/>
      <c r="G17" s="30"/>
    </row>
    <row r="18" spans="1:10" x14ac:dyDescent="0.25">
      <c r="A18" s="24"/>
      <c r="B18" s="4"/>
      <c r="C18" s="4"/>
      <c r="D18" s="4"/>
      <c r="E18" s="4"/>
      <c r="F18" s="16"/>
      <c r="G18" s="30"/>
      <c r="I18" s="50"/>
      <c r="J18" s="50"/>
    </row>
    <row r="19" spans="1:10" ht="15.75" x14ac:dyDescent="0.25">
      <c r="A19" s="15">
        <v>7</v>
      </c>
      <c r="B19" s="4" t="s">
        <v>78</v>
      </c>
      <c r="C19" s="4"/>
      <c r="D19" s="4"/>
      <c r="E19" s="4"/>
      <c r="F19" s="16"/>
      <c r="G19" s="30"/>
    </row>
    <row r="20" spans="1:10" x14ac:dyDescent="0.25">
      <c r="A20" s="17"/>
      <c r="B20" s="5"/>
      <c r="C20" s="5"/>
      <c r="D20" s="5"/>
      <c r="E20" s="5"/>
      <c r="F20" s="14"/>
      <c r="G20" s="29"/>
    </row>
    <row r="21" spans="1:10" ht="15.75" x14ac:dyDescent="0.25">
      <c r="A21" s="18"/>
      <c r="B21" s="3" t="s">
        <v>71</v>
      </c>
      <c r="C21" s="3"/>
      <c r="D21" s="3"/>
      <c r="E21" s="19"/>
      <c r="F21" s="26">
        <v>0.06</v>
      </c>
      <c r="G21" s="31">
        <f>SUM(G7:G19)*F21</f>
        <v>0</v>
      </c>
    </row>
    <row r="22" spans="1:10" ht="15.75" x14ac:dyDescent="0.25">
      <c r="A22" s="6"/>
      <c r="B22" s="4"/>
      <c r="C22" s="4"/>
      <c r="D22" s="4"/>
      <c r="E22" s="4"/>
      <c r="F22" s="4"/>
      <c r="G22" s="25"/>
    </row>
    <row r="23" spans="1:10" ht="16.5" thickBot="1" x14ac:dyDescent="0.3">
      <c r="A23" s="6"/>
      <c r="B23" s="4"/>
      <c r="C23" s="4"/>
      <c r="D23" s="4"/>
      <c r="E23" s="4"/>
      <c r="F23" s="4"/>
      <c r="G23" s="25"/>
    </row>
    <row r="24" spans="1:10" ht="16.5" thickBot="1" x14ac:dyDescent="0.3">
      <c r="A24" s="8" t="s">
        <v>32</v>
      </c>
      <c r="B24" s="9"/>
      <c r="C24" s="10"/>
      <c r="D24" s="10"/>
      <c r="E24" s="10"/>
      <c r="F24" s="10"/>
      <c r="G24" s="32">
        <f>SUM(G7:G21)</f>
        <v>0</v>
      </c>
      <c r="H24" s="48"/>
    </row>
    <row r="25" spans="1:10" x14ac:dyDescent="0.25">
      <c r="I25" s="50"/>
      <c r="J25" s="50"/>
    </row>
    <row r="27" spans="1:10" x14ac:dyDescent="0.25">
      <c r="H27" s="50"/>
      <c r="I27" s="50"/>
    </row>
  </sheetData>
  <mergeCells count="1">
    <mergeCell ref="A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tabSelected="1" zoomScale="85" zoomScaleNormal="85" zoomScalePageLayoutView="150" workbookViewId="0">
      <selection activeCell="M104" sqref="M104"/>
    </sheetView>
  </sheetViews>
  <sheetFormatPr defaultColWidth="8.85546875" defaultRowHeight="12.75" x14ac:dyDescent="0.25"/>
  <cols>
    <col min="1" max="1" width="8.7109375" style="37" customWidth="1"/>
    <col min="2" max="2" width="41" style="34" customWidth="1"/>
    <col min="3" max="3" width="6.140625" style="33" bestFit="1" customWidth="1"/>
    <col min="4" max="4" width="12" style="11" hidden="1" customWidth="1"/>
    <col min="5" max="5" width="10.85546875" style="47" hidden="1" customWidth="1"/>
    <col min="6" max="6" width="13.7109375" style="45" hidden="1" customWidth="1"/>
    <col min="7" max="7" width="8.5703125" style="46" customWidth="1"/>
    <col min="8" max="8" width="13.140625" style="47" customWidth="1"/>
    <col min="9" max="9" width="14.5703125" style="45" customWidth="1"/>
    <col min="10" max="10" width="8.85546875" style="39"/>
    <col min="11" max="11" width="9.28515625" style="39" bestFit="1" customWidth="1"/>
    <col min="12" max="12" width="15.42578125" style="39" customWidth="1"/>
    <col min="13" max="16384" width="8.85546875" style="39"/>
  </cols>
  <sheetData>
    <row r="1" spans="1:9" ht="15" customHeight="1" x14ac:dyDescent="0.25">
      <c r="A1" s="181" t="s">
        <v>100</v>
      </c>
      <c r="B1" s="182"/>
      <c r="C1" s="182"/>
      <c r="D1" s="182"/>
      <c r="E1" s="182"/>
      <c r="F1" s="182"/>
      <c r="G1" s="182"/>
      <c r="H1" s="182"/>
      <c r="I1" s="182"/>
    </row>
    <row r="2" spans="1:9" x14ac:dyDescent="0.25">
      <c r="A2" s="55"/>
      <c r="B2" s="56"/>
      <c r="C2" s="57"/>
      <c r="D2" s="58"/>
      <c r="E2" s="54"/>
      <c r="F2" s="59"/>
      <c r="G2" s="60"/>
      <c r="H2" s="61"/>
      <c r="I2" s="62"/>
    </row>
    <row r="3" spans="1:9" ht="15" customHeight="1" x14ac:dyDescent="0.25">
      <c r="A3" s="63" t="s">
        <v>0</v>
      </c>
      <c r="B3" s="63"/>
      <c r="C3" s="63"/>
      <c r="D3" s="179" t="s">
        <v>88</v>
      </c>
      <c r="E3" s="179"/>
      <c r="F3" s="179"/>
      <c r="G3" s="180"/>
      <c r="H3" s="180"/>
      <c r="I3" s="180"/>
    </row>
    <row r="4" spans="1:9" x14ac:dyDescent="0.25">
      <c r="A4" s="64" t="s">
        <v>1</v>
      </c>
      <c r="B4" s="65" t="s">
        <v>2</v>
      </c>
      <c r="C4" s="65" t="s">
        <v>3</v>
      </c>
      <c r="D4" s="66" t="s">
        <v>4</v>
      </c>
      <c r="E4" s="67" t="s">
        <v>61</v>
      </c>
      <c r="F4" s="68" t="s">
        <v>62</v>
      </c>
      <c r="G4" s="66" t="s">
        <v>4</v>
      </c>
      <c r="H4" s="67" t="s">
        <v>61</v>
      </c>
      <c r="I4" s="69" t="s">
        <v>62</v>
      </c>
    </row>
    <row r="5" spans="1:9" x14ac:dyDescent="0.25">
      <c r="A5" s="70"/>
      <c r="B5" s="71"/>
      <c r="C5" s="72"/>
      <c r="D5" s="73"/>
      <c r="E5" s="74"/>
      <c r="F5" s="75"/>
      <c r="G5" s="76"/>
      <c r="H5" s="74"/>
      <c r="I5" s="77"/>
    </row>
    <row r="6" spans="1:9" x14ac:dyDescent="0.25">
      <c r="A6" s="78"/>
      <c r="B6" s="79" t="s">
        <v>5</v>
      </c>
      <c r="C6" s="80"/>
      <c r="D6" s="81"/>
      <c r="E6" s="82"/>
      <c r="F6" s="83"/>
      <c r="G6" s="84"/>
      <c r="H6" s="82"/>
      <c r="I6" s="85"/>
    </row>
    <row r="7" spans="1:9" x14ac:dyDescent="0.25">
      <c r="A7" s="78"/>
      <c r="B7" s="86"/>
      <c r="C7" s="80"/>
      <c r="D7" s="81"/>
      <c r="E7" s="82"/>
      <c r="F7" s="83"/>
      <c r="G7" s="84"/>
      <c r="H7" s="82"/>
      <c r="I7" s="85"/>
    </row>
    <row r="8" spans="1:9" x14ac:dyDescent="0.25">
      <c r="A8" s="78" t="s">
        <v>6</v>
      </c>
      <c r="B8" s="87" t="s">
        <v>70</v>
      </c>
      <c r="C8" s="80" t="s">
        <v>1</v>
      </c>
      <c r="D8" s="81">
        <v>1</v>
      </c>
      <c r="E8" s="82">
        <v>65000</v>
      </c>
      <c r="F8" s="83">
        <f>D8*E8</f>
        <v>65000</v>
      </c>
      <c r="G8" s="81">
        <v>1</v>
      </c>
      <c r="H8" s="82"/>
      <c r="I8" s="85"/>
    </row>
    <row r="9" spans="1:9" x14ac:dyDescent="0.25">
      <c r="A9" s="78"/>
      <c r="B9" s="87"/>
      <c r="C9" s="80"/>
      <c r="D9" s="81"/>
      <c r="E9" s="82"/>
      <c r="F9" s="83"/>
      <c r="G9" s="81"/>
      <c r="H9" s="82"/>
      <c r="I9" s="85"/>
    </row>
    <row r="10" spans="1:9" x14ac:dyDescent="0.25">
      <c r="A10" s="78" t="s">
        <v>7</v>
      </c>
      <c r="B10" s="87" t="s">
        <v>69</v>
      </c>
      <c r="C10" s="80" t="s">
        <v>1</v>
      </c>
      <c r="D10" s="81">
        <v>1</v>
      </c>
      <c r="E10" s="82">
        <v>187500</v>
      </c>
      <c r="F10" s="83">
        <f t="shared" ref="F10:F32" si="0">D10*E10</f>
        <v>187500</v>
      </c>
      <c r="G10" s="81">
        <v>1</v>
      </c>
      <c r="H10" s="82"/>
      <c r="I10" s="85"/>
    </row>
    <row r="11" spans="1:9" x14ac:dyDescent="0.25">
      <c r="A11" s="78"/>
      <c r="B11" s="87"/>
      <c r="C11" s="80"/>
      <c r="D11" s="81"/>
      <c r="E11" s="82"/>
      <c r="F11" s="83"/>
      <c r="G11" s="81"/>
      <c r="H11" s="82"/>
      <c r="I11" s="85"/>
    </row>
    <row r="12" spans="1:9" x14ac:dyDescent="0.25">
      <c r="A12" s="78" t="s">
        <v>8</v>
      </c>
      <c r="B12" s="87" t="s">
        <v>9</v>
      </c>
      <c r="C12" s="80" t="s">
        <v>1</v>
      </c>
      <c r="D12" s="81">
        <v>1</v>
      </c>
      <c r="E12" s="82">
        <v>135000</v>
      </c>
      <c r="F12" s="83">
        <f t="shared" si="0"/>
        <v>135000</v>
      </c>
      <c r="G12" s="81">
        <v>1</v>
      </c>
      <c r="H12" s="82"/>
      <c r="I12" s="85"/>
    </row>
    <row r="13" spans="1:9" x14ac:dyDescent="0.25">
      <c r="A13" s="78"/>
      <c r="B13" s="87"/>
      <c r="C13" s="80"/>
      <c r="D13" s="81"/>
      <c r="E13" s="82"/>
      <c r="F13" s="83"/>
      <c r="G13" s="81"/>
      <c r="H13" s="82"/>
      <c r="I13" s="85"/>
    </row>
    <row r="14" spans="1:9" ht="25.5" x14ac:dyDescent="0.25">
      <c r="A14" s="78"/>
      <c r="B14" s="79" t="s">
        <v>39</v>
      </c>
      <c r="C14" s="80"/>
      <c r="D14" s="81"/>
      <c r="E14" s="82"/>
      <c r="F14" s="83"/>
      <c r="G14" s="81"/>
      <c r="H14" s="82"/>
      <c r="I14" s="85"/>
    </row>
    <row r="15" spans="1:9" x14ac:dyDescent="0.25">
      <c r="A15" s="78"/>
      <c r="B15" s="88"/>
      <c r="C15" s="80"/>
      <c r="D15" s="81"/>
      <c r="E15" s="82"/>
      <c r="F15" s="83"/>
      <c r="G15" s="81"/>
      <c r="H15" s="82"/>
      <c r="I15" s="85"/>
    </row>
    <row r="16" spans="1:9" ht="25.5" x14ac:dyDescent="0.25">
      <c r="A16" s="78" t="s">
        <v>10</v>
      </c>
      <c r="B16" s="86" t="s">
        <v>60</v>
      </c>
      <c r="C16" s="80" t="s">
        <v>1</v>
      </c>
      <c r="D16" s="81">
        <v>1</v>
      </c>
      <c r="E16" s="82">
        <v>190000</v>
      </c>
      <c r="F16" s="83">
        <f t="shared" si="0"/>
        <v>190000</v>
      </c>
      <c r="G16" s="81">
        <v>1</v>
      </c>
      <c r="H16" s="82"/>
      <c r="I16" s="85"/>
    </row>
    <row r="17" spans="1:9" x14ac:dyDescent="0.25">
      <c r="A17" s="87"/>
      <c r="B17" s="79"/>
      <c r="C17" s="80"/>
      <c r="D17" s="81"/>
      <c r="E17" s="82"/>
      <c r="F17" s="83"/>
      <c r="G17" s="81"/>
      <c r="H17" s="82"/>
      <c r="I17" s="85"/>
    </row>
    <row r="18" spans="1:9" ht="25.5" x14ac:dyDescent="0.25">
      <c r="A18" s="78" t="s">
        <v>11</v>
      </c>
      <c r="B18" s="86" t="s">
        <v>36</v>
      </c>
      <c r="C18" s="80" t="s">
        <v>1</v>
      </c>
      <c r="D18" s="81">
        <v>1</v>
      </c>
      <c r="E18" s="82">
        <v>85000</v>
      </c>
      <c r="F18" s="83">
        <f t="shared" si="0"/>
        <v>85000</v>
      </c>
      <c r="G18" s="81">
        <v>1</v>
      </c>
      <c r="H18" s="82"/>
      <c r="I18" s="85"/>
    </row>
    <row r="19" spans="1:9" x14ac:dyDescent="0.25">
      <c r="A19" s="87"/>
      <c r="B19" s="86"/>
      <c r="C19" s="80"/>
      <c r="D19" s="81"/>
      <c r="E19" s="82"/>
      <c r="F19" s="83"/>
      <c r="G19" s="81"/>
      <c r="H19" s="82"/>
      <c r="I19" s="85"/>
    </row>
    <row r="20" spans="1:9" ht="25.5" x14ac:dyDescent="0.25">
      <c r="A20" s="89" t="s">
        <v>40</v>
      </c>
      <c r="B20" s="86" t="s">
        <v>37</v>
      </c>
      <c r="C20" s="80" t="s">
        <v>15</v>
      </c>
      <c r="D20" s="81">
        <v>210</v>
      </c>
      <c r="E20" s="82">
        <v>2450</v>
      </c>
      <c r="F20" s="83">
        <f t="shared" si="0"/>
        <v>514500</v>
      </c>
      <c r="G20" s="81">
        <v>210</v>
      </c>
      <c r="H20" s="82"/>
      <c r="I20" s="85"/>
    </row>
    <row r="21" spans="1:9" x14ac:dyDescent="0.25">
      <c r="A21" s="78"/>
      <c r="B21" s="79"/>
      <c r="C21" s="80"/>
      <c r="D21" s="81"/>
      <c r="E21" s="82"/>
      <c r="F21" s="83"/>
      <c r="G21" s="81"/>
      <c r="H21" s="82"/>
      <c r="I21" s="85"/>
    </row>
    <row r="22" spans="1:9" ht="25.5" x14ac:dyDescent="0.25">
      <c r="A22" s="89" t="s">
        <v>41</v>
      </c>
      <c r="B22" s="86" t="s">
        <v>33</v>
      </c>
      <c r="C22" s="80" t="s">
        <v>1</v>
      </c>
      <c r="D22" s="81">
        <v>1</v>
      </c>
      <c r="E22" s="82">
        <v>47000</v>
      </c>
      <c r="F22" s="83">
        <f t="shared" si="0"/>
        <v>47000</v>
      </c>
      <c r="G22" s="81">
        <v>1</v>
      </c>
      <c r="H22" s="82"/>
      <c r="I22" s="85"/>
    </row>
    <row r="23" spans="1:9" x14ac:dyDescent="0.25">
      <c r="A23" s="89"/>
      <c r="B23" s="86"/>
      <c r="C23" s="80"/>
      <c r="D23" s="81"/>
      <c r="E23" s="82"/>
      <c r="F23" s="83"/>
      <c r="G23" s="81"/>
      <c r="H23" s="82"/>
      <c r="I23" s="85"/>
    </row>
    <row r="24" spans="1:9" ht="25.5" x14ac:dyDescent="0.25">
      <c r="A24" s="89" t="s">
        <v>42</v>
      </c>
      <c r="B24" s="86" t="s">
        <v>34</v>
      </c>
      <c r="C24" s="80" t="s">
        <v>15</v>
      </c>
      <c r="D24" s="81">
        <f>D20</f>
        <v>210</v>
      </c>
      <c r="E24" s="82">
        <v>1750</v>
      </c>
      <c r="F24" s="83">
        <f t="shared" si="0"/>
        <v>367500</v>
      </c>
      <c r="G24" s="81">
        <v>210</v>
      </c>
      <c r="H24" s="82"/>
      <c r="I24" s="85"/>
    </row>
    <row r="25" spans="1:9" x14ac:dyDescent="0.25">
      <c r="A25" s="89"/>
      <c r="B25" s="86"/>
      <c r="C25" s="80"/>
      <c r="D25" s="81"/>
      <c r="E25" s="82"/>
      <c r="F25" s="83"/>
      <c r="G25" s="84"/>
      <c r="H25" s="82"/>
      <c r="I25" s="85"/>
    </row>
    <row r="26" spans="1:9" x14ac:dyDescent="0.25">
      <c r="A26" s="78"/>
      <c r="B26" s="88" t="s">
        <v>43</v>
      </c>
      <c r="C26" s="80"/>
      <c r="D26" s="81"/>
      <c r="E26" s="82"/>
      <c r="F26" s="83"/>
      <c r="G26" s="84"/>
      <c r="H26" s="82"/>
      <c r="I26" s="85"/>
    </row>
    <row r="27" spans="1:9" x14ac:dyDescent="0.25">
      <c r="A27" s="78"/>
      <c r="B27" s="90"/>
      <c r="C27" s="80"/>
      <c r="D27" s="81"/>
      <c r="E27" s="82"/>
      <c r="F27" s="83"/>
      <c r="G27" s="84"/>
      <c r="H27" s="82"/>
      <c r="I27" s="85"/>
    </row>
    <row r="28" spans="1:9" ht="38.25" x14ac:dyDescent="0.25">
      <c r="A28" s="78" t="s">
        <v>12</v>
      </c>
      <c r="B28" s="86" t="s">
        <v>38</v>
      </c>
      <c r="C28" s="80" t="s">
        <v>1</v>
      </c>
      <c r="D28" s="81">
        <v>1</v>
      </c>
      <c r="E28" s="82">
        <v>43000</v>
      </c>
      <c r="F28" s="83">
        <f t="shared" si="0"/>
        <v>43000</v>
      </c>
      <c r="G28" s="84">
        <v>1</v>
      </c>
      <c r="H28" s="82"/>
      <c r="I28" s="85"/>
    </row>
    <row r="29" spans="1:9" x14ac:dyDescent="0.25">
      <c r="A29" s="78"/>
      <c r="B29" s="86"/>
      <c r="C29" s="80"/>
      <c r="D29" s="81"/>
      <c r="E29" s="82"/>
      <c r="F29" s="83"/>
      <c r="G29" s="84"/>
      <c r="H29" s="82"/>
      <c r="I29" s="85"/>
    </row>
    <row r="30" spans="1:9" ht="25.5" x14ac:dyDescent="0.25">
      <c r="A30" s="78" t="s">
        <v>13</v>
      </c>
      <c r="B30" s="86" t="s">
        <v>55</v>
      </c>
      <c r="C30" s="80" t="s">
        <v>1</v>
      </c>
      <c r="D30" s="81">
        <v>1</v>
      </c>
      <c r="E30" s="82">
        <v>50000</v>
      </c>
      <c r="F30" s="83">
        <f t="shared" si="0"/>
        <v>50000</v>
      </c>
      <c r="G30" s="84">
        <v>1</v>
      </c>
      <c r="H30" s="82"/>
      <c r="I30" s="85"/>
    </row>
    <row r="31" spans="1:9" x14ac:dyDescent="0.25">
      <c r="A31" s="78"/>
      <c r="B31" s="86"/>
      <c r="C31" s="80"/>
      <c r="D31" s="81"/>
      <c r="E31" s="82"/>
      <c r="F31" s="83"/>
      <c r="G31" s="84"/>
      <c r="H31" s="82"/>
      <c r="I31" s="85"/>
    </row>
    <row r="32" spans="1:9" ht="25.5" x14ac:dyDescent="0.25">
      <c r="A32" s="78" t="s">
        <v>54</v>
      </c>
      <c r="B32" s="86" t="s">
        <v>56</v>
      </c>
      <c r="C32" s="80" t="s">
        <v>1</v>
      </c>
      <c r="D32" s="81">
        <v>1</v>
      </c>
      <c r="E32" s="82">
        <v>120000</v>
      </c>
      <c r="F32" s="83">
        <f t="shared" si="0"/>
        <v>120000</v>
      </c>
      <c r="G32" s="84">
        <v>1</v>
      </c>
      <c r="H32" s="82"/>
      <c r="I32" s="85"/>
    </row>
    <row r="33" spans="1:10" x14ac:dyDescent="0.25">
      <c r="A33" s="78"/>
      <c r="B33" s="86"/>
      <c r="C33" s="80"/>
      <c r="D33" s="81"/>
      <c r="E33" s="82"/>
      <c r="F33" s="83"/>
      <c r="G33" s="84"/>
      <c r="H33" s="82"/>
      <c r="I33" s="85"/>
    </row>
    <row r="34" spans="1:10" x14ac:dyDescent="0.25">
      <c r="A34" s="91" t="s">
        <v>16</v>
      </c>
      <c r="B34" s="92"/>
      <c r="C34" s="93"/>
      <c r="D34" s="94"/>
      <c r="E34" s="95"/>
      <c r="F34" s="96">
        <f>SUM(F8:F33)</f>
        <v>1804500</v>
      </c>
      <c r="G34" s="97"/>
      <c r="H34" s="95"/>
      <c r="I34" s="98"/>
    </row>
    <row r="35" spans="1:10" x14ac:dyDescent="0.25">
      <c r="A35" s="99"/>
      <c r="B35" s="100"/>
      <c r="C35" s="57"/>
      <c r="D35" s="58"/>
      <c r="E35" s="101"/>
      <c r="F35" s="102"/>
      <c r="G35" s="103"/>
      <c r="H35" s="101"/>
      <c r="I35" s="59"/>
    </row>
    <row r="36" spans="1:10" x14ac:dyDescent="0.25">
      <c r="A36" s="99"/>
      <c r="B36" s="100"/>
      <c r="C36" s="57"/>
      <c r="D36" s="58"/>
      <c r="E36" s="101"/>
      <c r="F36" s="102"/>
      <c r="G36" s="103"/>
      <c r="H36" s="101"/>
      <c r="I36" s="59"/>
    </row>
    <row r="37" spans="1:10" x14ac:dyDescent="0.25">
      <c r="A37" s="178" t="s">
        <v>35</v>
      </c>
      <c r="B37" s="174"/>
      <c r="C37" s="174"/>
      <c r="D37" s="174"/>
      <c r="E37" s="174"/>
      <c r="F37" s="176"/>
      <c r="G37" s="53"/>
      <c r="H37" s="104"/>
      <c r="I37" s="104"/>
    </row>
    <row r="38" spans="1:10" x14ac:dyDescent="0.25">
      <c r="A38" s="105" t="s">
        <v>1</v>
      </c>
      <c r="B38" s="106" t="s">
        <v>2</v>
      </c>
      <c r="C38" s="106" t="s">
        <v>3</v>
      </c>
      <c r="D38" s="107" t="s">
        <v>4</v>
      </c>
      <c r="E38" s="67" t="s">
        <v>61</v>
      </c>
      <c r="F38" s="108" t="s">
        <v>62</v>
      </c>
      <c r="G38" s="107" t="s">
        <v>4</v>
      </c>
      <c r="H38" s="67" t="s">
        <v>61</v>
      </c>
      <c r="I38" s="109" t="s">
        <v>62</v>
      </c>
    </row>
    <row r="39" spans="1:10" x14ac:dyDescent="0.25">
      <c r="A39" s="110"/>
      <c r="B39" s="111"/>
      <c r="C39" s="112"/>
      <c r="D39" s="113"/>
      <c r="E39" s="114"/>
      <c r="F39" s="115"/>
      <c r="G39" s="116"/>
      <c r="H39" s="114"/>
      <c r="I39" s="117"/>
    </row>
    <row r="40" spans="1:10" x14ac:dyDescent="0.25">
      <c r="A40" s="118"/>
      <c r="B40" s="119" t="s">
        <v>47</v>
      </c>
      <c r="C40" s="80"/>
      <c r="D40" s="81"/>
      <c r="E40" s="82"/>
      <c r="F40" s="83"/>
      <c r="G40" s="84"/>
      <c r="H40" s="82"/>
      <c r="I40" s="85"/>
    </row>
    <row r="41" spans="1:10" x14ac:dyDescent="0.25">
      <c r="A41" s="118"/>
      <c r="B41" s="120"/>
      <c r="C41" s="80"/>
      <c r="D41" s="81"/>
      <c r="E41" s="82"/>
      <c r="F41" s="83"/>
      <c r="G41" s="84"/>
      <c r="H41" s="82"/>
      <c r="I41" s="85"/>
    </row>
    <row r="42" spans="1:10" ht="38.25" x14ac:dyDescent="0.25">
      <c r="A42" s="118" t="s">
        <v>90</v>
      </c>
      <c r="B42" s="121" t="s">
        <v>92</v>
      </c>
      <c r="C42" s="80" t="s">
        <v>93</v>
      </c>
      <c r="D42" s="84">
        <v>12768</v>
      </c>
      <c r="E42" s="82">
        <v>105</v>
      </c>
      <c r="F42" s="83">
        <f t="shared" ref="F42:F44" si="1">D42*E42</f>
        <v>1340640</v>
      </c>
      <c r="G42" s="122">
        <v>1800</v>
      </c>
      <c r="H42" s="82"/>
      <c r="I42" s="85"/>
    </row>
    <row r="43" spans="1:10" x14ac:dyDescent="0.25">
      <c r="A43" s="118"/>
      <c r="B43" s="55"/>
      <c r="C43" s="80"/>
      <c r="D43" s="84"/>
      <c r="E43" s="82"/>
      <c r="F43" s="83"/>
      <c r="G43" s="84"/>
      <c r="H43" s="82"/>
      <c r="I43" s="85"/>
    </row>
    <row r="44" spans="1:10" ht="38.25" x14ac:dyDescent="0.25">
      <c r="A44" s="118" t="s">
        <v>91</v>
      </c>
      <c r="B44" s="121" t="s">
        <v>80</v>
      </c>
      <c r="C44" s="80" t="s">
        <v>93</v>
      </c>
      <c r="D44" s="84">
        <v>1552</v>
      </c>
      <c r="E44" s="82">
        <v>135</v>
      </c>
      <c r="F44" s="83">
        <f t="shared" si="1"/>
        <v>209520</v>
      </c>
      <c r="G44" s="84">
        <v>1552</v>
      </c>
      <c r="H44" s="82"/>
      <c r="I44" s="85"/>
    </row>
    <row r="45" spans="1:10" x14ac:dyDescent="0.25">
      <c r="A45" s="123"/>
      <c r="B45" s="124"/>
      <c r="C45" s="80"/>
      <c r="D45" s="81"/>
      <c r="E45" s="82"/>
      <c r="F45" s="83"/>
      <c r="G45" s="84"/>
      <c r="H45" s="82"/>
      <c r="I45" s="85"/>
    </row>
    <row r="46" spans="1:10" x14ac:dyDescent="0.25">
      <c r="A46" s="125" t="s">
        <v>59</v>
      </c>
      <c r="B46" s="126"/>
      <c r="C46" s="93"/>
      <c r="D46" s="94"/>
      <c r="E46" s="95"/>
      <c r="F46" s="96">
        <f>SUM(F39:F45)</f>
        <v>1550160</v>
      </c>
      <c r="G46" s="97"/>
      <c r="H46" s="95"/>
      <c r="I46" s="98"/>
    </row>
    <row r="47" spans="1:10" x14ac:dyDescent="0.25">
      <c r="A47" s="99"/>
      <c r="B47" s="100"/>
      <c r="C47" s="57"/>
      <c r="D47" s="58"/>
      <c r="E47" s="101"/>
      <c r="F47" s="102"/>
      <c r="G47" s="183"/>
      <c r="H47" s="183"/>
      <c r="I47" s="183"/>
      <c r="J47" s="38"/>
    </row>
    <row r="48" spans="1:10" x14ac:dyDescent="0.25">
      <c r="A48" s="99"/>
      <c r="B48" s="100"/>
      <c r="C48" s="57"/>
      <c r="D48" s="58"/>
      <c r="E48" s="101"/>
      <c r="F48" s="102"/>
      <c r="G48" s="103"/>
      <c r="H48" s="101"/>
      <c r="I48" s="59"/>
      <c r="J48" s="38"/>
    </row>
    <row r="49" spans="1:9" x14ac:dyDescent="0.25">
      <c r="A49" s="178" t="s">
        <v>48</v>
      </c>
      <c r="B49" s="174"/>
      <c r="C49" s="174"/>
      <c r="D49" s="174"/>
      <c r="E49" s="174"/>
      <c r="F49" s="176"/>
      <c r="G49" s="53"/>
      <c r="H49" s="104"/>
      <c r="I49" s="104"/>
    </row>
    <row r="50" spans="1:9" x14ac:dyDescent="0.25">
      <c r="A50" s="105" t="s">
        <v>1</v>
      </c>
      <c r="B50" s="106" t="s">
        <v>2</v>
      </c>
      <c r="C50" s="65" t="s">
        <v>3</v>
      </c>
      <c r="D50" s="66" t="s">
        <v>4</v>
      </c>
      <c r="E50" s="67" t="s">
        <v>61</v>
      </c>
      <c r="F50" s="68" t="s">
        <v>62</v>
      </c>
      <c r="G50" s="66" t="s">
        <v>4</v>
      </c>
      <c r="H50" s="67" t="s">
        <v>61</v>
      </c>
      <c r="I50" s="69" t="s">
        <v>62</v>
      </c>
    </row>
    <row r="51" spans="1:9" x14ac:dyDescent="0.25">
      <c r="A51" s="118"/>
      <c r="B51" s="127"/>
      <c r="C51" s="80"/>
      <c r="D51" s="81"/>
      <c r="E51" s="82"/>
      <c r="F51" s="83"/>
      <c r="G51" s="81"/>
      <c r="H51" s="82"/>
      <c r="I51" s="85"/>
    </row>
    <row r="52" spans="1:9" x14ac:dyDescent="0.25">
      <c r="A52" s="123"/>
      <c r="B52" s="119" t="s">
        <v>49</v>
      </c>
      <c r="C52" s="80"/>
      <c r="D52" s="81"/>
      <c r="E52" s="82"/>
      <c r="F52" s="83"/>
      <c r="G52" s="81"/>
      <c r="H52" s="82"/>
      <c r="I52" s="85"/>
    </row>
    <row r="53" spans="1:9" x14ac:dyDescent="0.25">
      <c r="A53" s="123"/>
      <c r="B53" s="124"/>
      <c r="C53" s="80"/>
      <c r="D53" s="81"/>
      <c r="E53" s="82"/>
      <c r="F53" s="83"/>
      <c r="G53" s="81"/>
      <c r="H53" s="82"/>
      <c r="I53" s="85"/>
    </row>
    <row r="54" spans="1:9" ht="38.25" x14ac:dyDescent="0.25">
      <c r="A54" s="123" t="s">
        <v>17</v>
      </c>
      <c r="B54" s="127" t="s">
        <v>84</v>
      </c>
      <c r="C54" s="80" t="s">
        <v>25</v>
      </c>
      <c r="D54" s="81">
        <v>67</v>
      </c>
      <c r="E54" s="82">
        <v>24000</v>
      </c>
      <c r="F54" s="83">
        <f t="shared" ref="F54:F58" si="2">D54*E54</f>
        <v>1608000</v>
      </c>
      <c r="G54" s="81">
        <v>21</v>
      </c>
      <c r="H54" s="82"/>
      <c r="I54" s="85"/>
    </row>
    <row r="55" spans="1:9" x14ac:dyDescent="0.25">
      <c r="A55" s="123"/>
      <c r="B55" s="127"/>
      <c r="C55" s="80"/>
      <c r="D55" s="81"/>
      <c r="E55" s="82"/>
      <c r="F55" s="83"/>
      <c r="G55" s="81"/>
      <c r="H55" s="82"/>
      <c r="I55" s="85"/>
    </row>
    <row r="56" spans="1:9" x14ac:dyDescent="0.25">
      <c r="A56" s="118"/>
      <c r="B56" s="128" t="s">
        <v>50</v>
      </c>
      <c r="C56" s="80"/>
      <c r="D56" s="81"/>
      <c r="E56" s="82"/>
      <c r="F56" s="83"/>
      <c r="G56" s="81"/>
      <c r="H56" s="82"/>
      <c r="I56" s="85"/>
    </row>
    <row r="57" spans="1:9" x14ac:dyDescent="0.25">
      <c r="A57" s="118"/>
      <c r="B57" s="124"/>
      <c r="C57" s="80"/>
      <c r="D57" s="81"/>
      <c r="E57" s="82"/>
      <c r="F57" s="83"/>
      <c r="G57" s="81"/>
      <c r="H57" s="82"/>
      <c r="I57" s="85"/>
    </row>
    <row r="58" spans="1:9" ht="38.25" x14ac:dyDescent="0.25">
      <c r="A58" s="118" t="s">
        <v>51</v>
      </c>
      <c r="B58" s="127" t="s">
        <v>63</v>
      </c>
      <c r="C58" s="80" t="s">
        <v>14</v>
      </c>
      <c r="D58" s="81">
        <v>2</v>
      </c>
      <c r="E58" s="82">
        <v>22500</v>
      </c>
      <c r="F58" s="83">
        <f t="shared" si="2"/>
        <v>45000</v>
      </c>
      <c r="G58" s="81">
        <v>2</v>
      </c>
      <c r="H58" s="82"/>
      <c r="I58" s="85"/>
    </row>
    <row r="59" spans="1:9" x14ac:dyDescent="0.25">
      <c r="A59" s="118"/>
      <c r="B59" s="124"/>
      <c r="C59" s="80"/>
      <c r="D59" s="81"/>
      <c r="E59" s="82"/>
      <c r="F59" s="83"/>
      <c r="G59" s="81"/>
      <c r="H59" s="82"/>
      <c r="I59" s="85"/>
    </row>
    <row r="60" spans="1:9" x14ac:dyDescent="0.25">
      <c r="A60" s="123"/>
      <c r="B60" s="119"/>
      <c r="C60" s="80"/>
      <c r="D60" s="81"/>
      <c r="E60" s="82"/>
      <c r="F60" s="83"/>
      <c r="G60" s="129"/>
      <c r="H60" s="130"/>
      <c r="I60" s="85"/>
    </row>
    <row r="61" spans="1:9" x14ac:dyDescent="0.25">
      <c r="A61" s="131" t="s">
        <v>18</v>
      </c>
      <c r="B61" s="132"/>
      <c r="C61" s="93"/>
      <c r="D61" s="94"/>
      <c r="E61" s="95"/>
      <c r="F61" s="96">
        <f>SUM(F51:F60)</f>
        <v>1653000</v>
      </c>
      <c r="G61" s="94"/>
      <c r="H61" s="95"/>
      <c r="I61" s="98"/>
    </row>
    <row r="62" spans="1:9" x14ac:dyDescent="0.25">
      <c r="A62" s="133"/>
      <c r="B62" s="134"/>
      <c r="C62" s="135"/>
      <c r="D62" s="136"/>
      <c r="E62" s="137"/>
      <c r="F62" s="138"/>
      <c r="G62" s="172"/>
      <c r="H62" s="172"/>
      <c r="I62" s="172"/>
    </row>
    <row r="63" spans="1:9" x14ac:dyDescent="0.25">
      <c r="A63" s="99"/>
      <c r="B63" s="56"/>
      <c r="C63" s="57"/>
      <c r="D63" s="58"/>
      <c r="E63" s="101"/>
      <c r="F63" s="102"/>
      <c r="G63" s="58"/>
      <c r="H63" s="101"/>
      <c r="I63" s="59"/>
    </row>
    <row r="64" spans="1:9" x14ac:dyDescent="0.25">
      <c r="A64" s="178" t="s">
        <v>74</v>
      </c>
      <c r="B64" s="174"/>
      <c r="C64" s="174"/>
      <c r="D64" s="174"/>
      <c r="E64" s="174"/>
      <c r="F64" s="176"/>
      <c r="G64" s="139"/>
      <c r="H64" s="61"/>
      <c r="I64" s="61"/>
    </row>
    <row r="65" spans="1:13" s="51" customFormat="1" x14ac:dyDescent="0.25">
      <c r="A65" s="140" t="s">
        <v>1</v>
      </c>
      <c r="B65" s="65" t="s">
        <v>2</v>
      </c>
      <c r="C65" s="65" t="s">
        <v>3</v>
      </c>
      <c r="D65" s="66" t="s">
        <v>14</v>
      </c>
      <c r="E65" s="67" t="s">
        <v>61</v>
      </c>
      <c r="F65" s="68" t="s">
        <v>62</v>
      </c>
      <c r="G65" s="66" t="s">
        <v>4</v>
      </c>
      <c r="H65" s="67" t="s">
        <v>61</v>
      </c>
      <c r="I65" s="69" t="s">
        <v>62</v>
      </c>
    </row>
    <row r="66" spans="1:13" x14ac:dyDescent="0.25">
      <c r="A66" s="123"/>
      <c r="B66" s="124"/>
      <c r="C66" s="80"/>
      <c r="D66" s="141"/>
      <c r="E66" s="82"/>
      <c r="F66" s="83"/>
      <c r="G66" s="81"/>
      <c r="H66" s="82"/>
      <c r="I66" s="85"/>
      <c r="K66" s="43"/>
      <c r="L66" s="171"/>
      <c r="M66" s="171"/>
    </row>
    <row r="67" spans="1:13" x14ac:dyDescent="0.25">
      <c r="A67" s="123"/>
      <c r="B67" s="119" t="s">
        <v>79</v>
      </c>
      <c r="C67" s="80"/>
      <c r="D67" s="81"/>
      <c r="E67" s="82"/>
      <c r="F67" s="83"/>
      <c r="G67" s="81"/>
      <c r="H67" s="82"/>
      <c r="I67" s="85"/>
      <c r="L67" s="171"/>
      <c r="M67" s="171"/>
    </row>
    <row r="68" spans="1:13" x14ac:dyDescent="0.25">
      <c r="A68" s="123"/>
      <c r="B68" s="124"/>
      <c r="C68" s="80"/>
      <c r="D68" s="81"/>
      <c r="E68" s="82"/>
      <c r="F68" s="83"/>
      <c r="G68" s="81"/>
      <c r="H68" s="82"/>
      <c r="I68" s="85"/>
      <c r="L68" s="52"/>
      <c r="M68" s="171"/>
    </row>
    <row r="69" spans="1:13" x14ac:dyDescent="0.25">
      <c r="A69" s="123" t="s">
        <v>19</v>
      </c>
      <c r="B69" s="124" t="s">
        <v>44</v>
      </c>
      <c r="C69" s="80" t="s">
        <v>25</v>
      </c>
      <c r="D69" s="81">
        <v>162</v>
      </c>
      <c r="E69" s="82">
        <v>30500</v>
      </c>
      <c r="F69" s="83">
        <f>D69*E69</f>
        <v>4941000</v>
      </c>
      <c r="G69" s="81">
        <v>166</v>
      </c>
      <c r="H69" s="82"/>
      <c r="I69" s="85"/>
    </row>
    <row r="70" spans="1:13" x14ac:dyDescent="0.25">
      <c r="A70" s="123"/>
      <c r="B70" s="124"/>
      <c r="C70" s="80"/>
      <c r="D70" s="81"/>
      <c r="E70" s="82"/>
      <c r="F70" s="83"/>
      <c r="G70" s="81"/>
      <c r="H70" s="82"/>
      <c r="I70" s="85"/>
      <c r="K70" s="43"/>
    </row>
    <row r="71" spans="1:13" x14ac:dyDescent="0.25">
      <c r="A71" s="123" t="s">
        <v>20</v>
      </c>
      <c r="B71" s="124" t="s">
        <v>45</v>
      </c>
      <c r="C71" s="80" t="s">
        <v>25</v>
      </c>
      <c r="D71" s="81">
        <f>D69</f>
        <v>162</v>
      </c>
      <c r="E71" s="82">
        <v>2650</v>
      </c>
      <c r="F71" s="83">
        <f t="shared" ref="F71:F77" si="3">D71*E71</f>
        <v>429300</v>
      </c>
      <c r="G71" s="81">
        <v>166</v>
      </c>
      <c r="H71" s="82"/>
      <c r="I71" s="85"/>
    </row>
    <row r="72" spans="1:13" x14ac:dyDescent="0.25">
      <c r="A72" s="123"/>
      <c r="B72" s="119"/>
      <c r="C72" s="80"/>
      <c r="D72" s="81"/>
      <c r="E72" s="82"/>
      <c r="F72" s="83"/>
      <c r="G72" s="81"/>
      <c r="H72" s="82"/>
      <c r="I72" s="85"/>
    </row>
    <row r="73" spans="1:13" ht="25.5" x14ac:dyDescent="0.25">
      <c r="A73" s="123" t="s">
        <v>21</v>
      </c>
      <c r="B73" s="142" t="s">
        <v>52</v>
      </c>
      <c r="C73" s="80" t="s">
        <v>25</v>
      </c>
      <c r="D73" s="81">
        <f>D71</f>
        <v>162</v>
      </c>
      <c r="E73" s="82">
        <v>8800</v>
      </c>
      <c r="F73" s="83">
        <f t="shared" si="3"/>
        <v>1425600</v>
      </c>
      <c r="G73" s="81">
        <v>166</v>
      </c>
      <c r="H73" s="82"/>
      <c r="I73" s="85"/>
    </row>
    <row r="74" spans="1:13" x14ac:dyDescent="0.25">
      <c r="A74" s="123"/>
      <c r="B74" s="119"/>
      <c r="C74" s="80"/>
      <c r="D74" s="81"/>
      <c r="E74" s="82"/>
      <c r="F74" s="83"/>
      <c r="G74" s="81"/>
      <c r="H74" s="82"/>
      <c r="I74" s="85"/>
    </row>
    <row r="75" spans="1:13" ht="25.5" x14ac:dyDescent="0.25">
      <c r="A75" s="123" t="s">
        <v>22</v>
      </c>
      <c r="B75" s="142" t="s">
        <v>81</v>
      </c>
      <c r="C75" s="80" t="s">
        <v>14</v>
      </c>
      <c r="D75" s="81">
        <v>40.5</v>
      </c>
      <c r="E75" s="82">
        <v>1100</v>
      </c>
      <c r="F75" s="83">
        <f t="shared" si="3"/>
        <v>44550</v>
      </c>
      <c r="G75" s="81">
        <f>(G77/4)+1</f>
        <v>42.5</v>
      </c>
      <c r="H75" s="82"/>
      <c r="I75" s="85"/>
    </row>
    <row r="76" spans="1:13" x14ac:dyDescent="0.25">
      <c r="A76" s="55"/>
      <c r="B76" s="124"/>
      <c r="C76" s="80"/>
      <c r="D76" s="81"/>
      <c r="E76" s="82"/>
      <c r="F76" s="83"/>
      <c r="G76" s="81"/>
      <c r="H76" s="82"/>
      <c r="I76" s="85"/>
    </row>
    <row r="77" spans="1:13" ht="51" x14ac:dyDescent="0.25">
      <c r="A77" s="55" t="s">
        <v>23</v>
      </c>
      <c r="B77" s="127" t="s">
        <v>64</v>
      </c>
      <c r="C77" s="80" t="s">
        <v>25</v>
      </c>
      <c r="D77" s="81">
        <v>162</v>
      </c>
      <c r="E77" s="82">
        <v>575</v>
      </c>
      <c r="F77" s="83">
        <f t="shared" si="3"/>
        <v>93150</v>
      </c>
      <c r="G77" s="81">
        <v>166</v>
      </c>
      <c r="H77" s="82"/>
      <c r="I77" s="85"/>
    </row>
    <row r="78" spans="1:13" x14ac:dyDescent="0.25">
      <c r="A78" s="55"/>
      <c r="B78" s="127"/>
      <c r="C78" s="80"/>
      <c r="D78" s="81"/>
      <c r="E78" s="82"/>
      <c r="F78" s="83"/>
      <c r="G78" s="81"/>
      <c r="H78" s="82"/>
      <c r="I78" s="85"/>
    </row>
    <row r="79" spans="1:13" x14ac:dyDescent="0.25">
      <c r="A79" s="55" t="s">
        <v>87</v>
      </c>
      <c r="B79" s="127" t="s">
        <v>85</v>
      </c>
      <c r="C79" s="80" t="s">
        <v>25</v>
      </c>
      <c r="D79" s="81" t="s">
        <v>89</v>
      </c>
      <c r="E79" s="81" t="s">
        <v>89</v>
      </c>
      <c r="F79" s="81" t="s">
        <v>89</v>
      </c>
      <c r="G79" s="81">
        <v>166</v>
      </c>
      <c r="H79" s="82"/>
      <c r="I79" s="85"/>
    </row>
    <row r="80" spans="1:13" x14ac:dyDescent="0.25">
      <c r="A80" s="55"/>
      <c r="B80" s="127"/>
      <c r="C80" s="80"/>
      <c r="D80" s="81"/>
      <c r="E80" s="81"/>
      <c r="F80" s="81"/>
      <c r="G80" s="81"/>
      <c r="H80" s="82"/>
      <c r="I80" s="85"/>
    </row>
    <row r="81" spans="1:12" x14ac:dyDescent="0.25">
      <c r="A81" s="55"/>
      <c r="B81" s="166" t="s">
        <v>94</v>
      </c>
      <c r="C81" s="80"/>
      <c r="D81" s="81"/>
      <c r="E81" s="81"/>
      <c r="F81" s="81"/>
      <c r="G81" s="81"/>
      <c r="H81" s="82"/>
      <c r="I81" s="85"/>
    </row>
    <row r="82" spans="1:12" x14ac:dyDescent="0.25">
      <c r="A82" s="55"/>
      <c r="B82" s="127"/>
      <c r="C82" s="80"/>
      <c r="D82" s="81"/>
      <c r="E82" s="81"/>
      <c r="F82" s="81"/>
      <c r="G82" s="81"/>
      <c r="H82" s="82"/>
      <c r="I82" s="85"/>
    </row>
    <row r="83" spans="1:12" ht="25.5" x14ac:dyDescent="0.25">
      <c r="A83" s="55" t="s">
        <v>95</v>
      </c>
      <c r="B83" s="127" t="s">
        <v>96</v>
      </c>
      <c r="C83" s="80" t="s">
        <v>99</v>
      </c>
      <c r="D83" s="81"/>
      <c r="E83" s="81"/>
      <c r="F83" s="81"/>
      <c r="G83" s="81">
        <v>144</v>
      </c>
      <c r="H83" s="82"/>
      <c r="I83" s="85"/>
    </row>
    <row r="84" spans="1:12" x14ac:dyDescent="0.25">
      <c r="A84" s="55"/>
      <c r="B84" s="127"/>
      <c r="C84" s="80"/>
      <c r="D84" s="81"/>
      <c r="E84" s="81"/>
      <c r="F84" s="81"/>
      <c r="G84" s="81"/>
      <c r="H84" s="82"/>
      <c r="I84" s="85"/>
    </row>
    <row r="85" spans="1:12" ht="25.5" x14ac:dyDescent="0.25">
      <c r="A85" s="55" t="s">
        <v>97</v>
      </c>
      <c r="B85" s="127" t="s">
        <v>98</v>
      </c>
      <c r="C85" s="80" t="s">
        <v>1</v>
      </c>
      <c r="D85" s="81"/>
      <c r="E85" s="81"/>
      <c r="F85" s="81"/>
      <c r="G85" s="81">
        <v>2</v>
      </c>
      <c r="H85" s="82"/>
      <c r="I85" s="85"/>
    </row>
    <row r="86" spans="1:12" x14ac:dyDescent="0.25">
      <c r="A86" s="55"/>
      <c r="B86" s="127"/>
      <c r="C86" s="80"/>
      <c r="D86" s="81"/>
      <c r="E86" s="81"/>
      <c r="F86" s="81"/>
      <c r="G86" s="81"/>
      <c r="H86" s="82"/>
      <c r="I86" s="85"/>
    </row>
    <row r="87" spans="1:12" x14ac:dyDescent="0.25">
      <c r="A87" s="125" t="s">
        <v>24</v>
      </c>
      <c r="B87" s="143"/>
      <c r="C87" s="93"/>
      <c r="D87" s="94"/>
      <c r="E87" s="95"/>
      <c r="F87" s="96">
        <f>SUM(F69:F77)</f>
        <v>6933600</v>
      </c>
      <c r="G87" s="94"/>
      <c r="H87" s="95"/>
      <c r="I87" s="98"/>
    </row>
    <row r="88" spans="1:12" x14ac:dyDescent="0.25">
      <c r="A88" s="131"/>
      <c r="B88" s="134"/>
      <c r="C88" s="135"/>
      <c r="D88" s="136"/>
      <c r="E88" s="137"/>
      <c r="F88" s="138"/>
      <c r="G88" s="172"/>
      <c r="H88" s="172"/>
      <c r="I88" s="172"/>
    </row>
    <row r="89" spans="1:12" x14ac:dyDescent="0.25">
      <c r="A89" s="118"/>
      <c r="B89" s="56"/>
      <c r="C89" s="57"/>
      <c r="D89" s="58"/>
      <c r="E89" s="101"/>
      <c r="F89" s="102"/>
      <c r="G89" s="58"/>
      <c r="H89" s="101"/>
      <c r="I89" s="59"/>
    </row>
    <row r="90" spans="1:12" x14ac:dyDescent="0.25">
      <c r="A90" s="118"/>
      <c r="B90" s="56"/>
      <c r="C90" s="57"/>
      <c r="D90" s="58"/>
      <c r="E90" s="101"/>
      <c r="F90" s="102"/>
      <c r="G90" s="58"/>
      <c r="H90" s="101"/>
      <c r="I90" s="59"/>
    </row>
    <row r="91" spans="1:12" x14ac:dyDescent="0.25">
      <c r="A91" s="178" t="s">
        <v>58</v>
      </c>
      <c r="B91" s="174"/>
      <c r="C91" s="174"/>
      <c r="D91" s="174"/>
      <c r="E91" s="174"/>
      <c r="F91" s="176"/>
      <c r="G91" s="144"/>
      <c r="H91" s="104"/>
      <c r="I91" s="104"/>
      <c r="L91" s="43"/>
    </row>
    <row r="92" spans="1:12" x14ac:dyDescent="0.25">
      <c r="A92" s="140" t="s">
        <v>1</v>
      </c>
      <c r="B92" s="65" t="s">
        <v>2</v>
      </c>
      <c r="C92" s="65" t="s">
        <v>3</v>
      </c>
      <c r="D92" s="66" t="s">
        <v>14</v>
      </c>
      <c r="E92" s="67" t="s">
        <v>61</v>
      </c>
      <c r="F92" s="108" t="s">
        <v>62</v>
      </c>
      <c r="G92" s="107" t="s">
        <v>4</v>
      </c>
      <c r="H92" s="67" t="s">
        <v>61</v>
      </c>
      <c r="I92" s="109" t="s">
        <v>62</v>
      </c>
      <c r="L92" s="43"/>
    </row>
    <row r="93" spans="1:12" x14ac:dyDescent="0.25">
      <c r="A93" s="145"/>
      <c r="B93" s="119" t="s">
        <v>75</v>
      </c>
      <c r="C93" s="146"/>
      <c r="D93" s="147"/>
      <c r="E93" s="148"/>
      <c r="F93" s="149"/>
      <c r="G93" s="113"/>
      <c r="H93" s="148"/>
      <c r="I93" s="150"/>
      <c r="L93" s="43"/>
    </row>
    <row r="94" spans="1:12" ht="38.25" x14ac:dyDescent="0.25">
      <c r="A94" s="78" t="s">
        <v>76</v>
      </c>
      <c r="B94" s="151" t="s">
        <v>57</v>
      </c>
      <c r="C94" s="123" t="s">
        <v>1</v>
      </c>
      <c r="D94" s="152">
        <v>1</v>
      </c>
      <c r="E94" s="82">
        <v>229000</v>
      </c>
      <c r="F94" s="153">
        <f>D94*E94</f>
        <v>229000</v>
      </c>
      <c r="G94" s="81">
        <v>1</v>
      </c>
      <c r="H94" s="82"/>
      <c r="I94" s="154"/>
      <c r="L94" s="43"/>
    </row>
    <row r="95" spans="1:12" x14ac:dyDescent="0.25">
      <c r="A95" s="89"/>
      <c r="B95" s="100"/>
      <c r="C95" s="155"/>
      <c r="D95" s="156"/>
      <c r="E95" s="82"/>
      <c r="F95" s="153"/>
      <c r="G95" s="81"/>
      <c r="H95" s="82"/>
      <c r="I95" s="154"/>
    </row>
    <row r="96" spans="1:12" ht="51" x14ac:dyDescent="0.25">
      <c r="A96" s="89" t="s">
        <v>77</v>
      </c>
      <c r="B96" s="100" t="s">
        <v>86</v>
      </c>
      <c r="C96" s="155" t="s">
        <v>53</v>
      </c>
      <c r="D96" s="156">
        <v>1145</v>
      </c>
      <c r="E96" s="82">
        <v>690</v>
      </c>
      <c r="F96" s="153">
        <f t="shared" ref="F96" si="4">D96*E96</f>
        <v>790050</v>
      </c>
      <c r="G96" s="81">
        <f>G77*5</f>
        <v>830</v>
      </c>
      <c r="H96" s="82"/>
      <c r="I96" s="154"/>
    </row>
    <row r="97" spans="1:9" x14ac:dyDescent="0.25">
      <c r="A97" s="89"/>
      <c r="B97" s="100"/>
      <c r="C97" s="155"/>
      <c r="D97" s="156"/>
      <c r="E97" s="82"/>
      <c r="F97" s="153"/>
      <c r="G97" s="81"/>
      <c r="H97" s="82"/>
      <c r="I97" s="154"/>
    </row>
    <row r="98" spans="1:9" x14ac:dyDescent="0.25">
      <c r="A98" s="89" t="s">
        <v>82</v>
      </c>
      <c r="B98" s="100" t="s">
        <v>83</v>
      </c>
      <c r="C98" s="155" t="s">
        <v>1</v>
      </c>
      <c r="D98" s="156">
        <f>257625/22500</f>
        <v>11.45</v>
      </c>
      <c r="E98" s="82">
        <v>22500</v>
      </c>
      <c r="F98" s="153">
        <f>E98*D98</f>
        <v>257624.99999999997</v>
      </c>
      <c r="G98" s="81">
        <v>6</v>
      </c>
      <c r="H98" s="82"/>
      <c r="I98" s="154"/>
    </row>
    <row r="99" spans="1:9" x14ac:dyDescent="0.25">
      <c r="A99" s="89"/>
      <c r="B99" s="100"/>
      <c r="C99" s="157"/>
      <c r="D99" s="158"/>
      <c r="E99" s="130"/>
      <c r="F99" s="153"/>
      <c r="G99" s="129"/>
      <c r="H99" s="130"/>
      <c r="I99" s="154"/>
    </row>
    <row r="100" spans="1:9" x14ac:dyDescent="0.25">
      <c r="A100" s="159" t="s">
        <v>26</v>
      </c>
      <c r="B100" s="143"/>
      <c r="C100" s="157"/>
      <c r="D100" s="160"/>
      <c r="E100" s="130"/>
      <c r="F100" s="161">
        <f>SUM(F94:F98)</f>
        <v>1276675</v>
      </c>
      <c r="G100" s="129"/>
      <c r="H100" s="130"/>
      <c r="I100" s="162"/>
    </row>
    <row r="101" spans="1:9" x14ac:dyDescent="0.25">
      <c r="A101" s="99"/>
      <c r="B101" s="134"/>
      <c r="C101" s="57"/>
      <c r="D101" s="58"/>
      <c r="E101" s="101"/>
      <c r="F101" s="138"/>
      <c r="G101" s="172"/>
      <c r="H101" s="172"/>
      <c r="I101" s="172"/>
    </row>
    <row r="102" spans="1:9" x14ac:dyDescent="0.25">
      <c r="A102" s="163"/>
      <c r="B102" s="56"/>
      <c r="C102" s="57"/>
      <c r="D102" s="58"/>
      <c r="E102" s="54"/>
      <c r="F102" s="59"/>
      <c r="G102" s="58"/>
      <c r="H102" s="54"/>
      <c r="I102" s="59"/>
    </row>
    <row r="103" spans="1:9" x14ac:dyDescent="0.25">
      <c r="A103" s="173" t="s">
        <v>66</v>
      </c>
      <c r="B103" s="174"/>
      <c r="C103" s="175"/>
      <c r="D103" s="175"/>
      <c r="E103" s="175"/>
      <c r="F103" s="176"/>
      <c r="G103" s="144"/>
      <c r="H103" s="104"/>
      <c r="I103" s="104"/>
    </row>
    <row r="104" spans="1:9" x14ac:dyDescent="0.25">
      <c r="A104" s="140" t="s">
        <v>1</v>
      </c>
      <c r="B104" s="65" t="s">
        <v>2</v>
      </c>
      <c r="C104" s="65" t="s">
        <v>3</v>
      </c>
      <c r="D104" s="66" t="s">
        <v>14</v>
      </c>
      <c r="E104" s="67" t="s">
        <v>61</v>
      </c>
      <c r="F104" s="108" t="s">
        <v>62</v>
      </c>
      <c r="G104" s="107" t="s">
        <v>4</v>
      </c>
      <c r="H104" s="67" t="s">
        <v>61</v>
      </c>
      <c r="I104" s="109" t="s">
        <v>62</v>
      </c>
    </row>
    <row r="105" spans="1:9" x14ac:dyDescent="0.25">
      <c r="A105" s="145"/>
      <c r="B105" s="164"/>
      <c r="C105" s="146"/>
      <c r="D105" s="147"/>
      <c r="E105" s="148"/>
      <c r="F105" s="149"/>
      <c r="G105" s="113"/>
      <c r="H105" s="148"/>
      <c r="I105" s="150"/>
    </row>
    <row r="106" spans="1:9" ht="25.5" x14ac:dyDescent="0.25">
      <c r="A106" s="78">
        <v>6.1</v>
      </c>
      <c r="B106" s="151" t="s">
        <v>72</v>
      </c>
      <c r="C106" s="123" t="s">
        <v>1</v>
      </c>
      <c r="D106" s="152">
        <v>1</v>
      </c>
      <c r="E106" s="82">
        <v>150000</v>
      </c>
      <c r="F106" s="153">
        <f>D106*E106</f>
        <v>150000</v>
      </c>
      <c r="G106" s="81">
        <v>1</v>
      </c>
      <c r="H106" s="82"/>
      <c r="I106" s="154"/>
    </row>
    <row r="107" spans="1:9" x14ac:dyDescent="0.25">
      <c r="A107" s="89"/>
      <c r="B107" s="100"/>
      <c r="C107" s="155"/>
      <c r="D107" s="156"/>
      <c r="E107" s="82"/>
      <c r="F107" s="153"/>
      <c r="G107" s="81"/>
      <c r="H107" s="82"/>
      <c r="I107" s="154"/>
    </row>
    <row r="108" spans="1:9" x14ac:dyDescent="0.25">
      <c r="A108" s="125" t="s">
        <v>67</v>
      </c>
      <c r="B108" s="165"/>
      <c r="C108" s="93"/>
      <c r="D108" s="94"/>
      <c r="E108" s="95"/>
      <c r="F108" s="161">
        <f>SUM(F106:F107)</f>
        <v>150000</v>
      </c>
      <c r="G108" s="94"/>
      <c r="H108" s="95"/>
      <c r="I108" s="162"/>
    </row>
    <row r="109" spans="1:9" x14ac:dyDescent="0.25">
      <c r="A109" s="41"/>
      <c r="B109" s="38"/>
      <c r="C109" s="35"/>
      <c r="D109" s="36"/>
      <c r="E109" s="42"/>
      <c r="F109" s="40"/>
      <c r="G109" s="177"/>
      <c r="H109" s="177"/>
      <c r="I109" s="177"/>
    </row>
    <row r="110" spans="1:9" x14ac:dyDescent="0.25">
      <c r="A110" s="41"/>
      <c r="B110" s="38"/>
      <c r="C110" s="35"/>
      <c r="D110" s="36"/>
      <c r="E110" s="42"/>
      <c r="F110" s="40"/>
      <c r="G110" s="44"/>
      <c r="H110" s="42"/>
      <c r="I110" s="40"/>
    </row>
    <row r="111" spans="1:9" x14ac:dyDescent="0.25">
      <c r="A111" s="41"/>
      <c r="B111" s="38"/>
      <c r="C111" s="35"/>
      <c r="D111" s="36"/>
      <c r="E111" s="42"/>
      <c r="F111" s="40"/>
      <c r="G111" s="44"/>
      <c r="H111" s="42"/>
      <c r="I111" s="40"/>
    </row>
    <row r="112" spans="1:9" x14ac:dyDescent="0.25">
      <c r="A112" s="41"/>
      <c r="B112" s="38"/>
      <c r="C112" s="35"/>
      <c r="D112" s="36"/>
      <c r="E112" s="42"/>
      <c r="F112" s="40"/>
      <c r="G112" s="44"/>
      <c r="H112" s="42"/>
      <c r="I112" s="40"/>
    </row>
    <row r="113" spans="1:9" x14ac:dyDescent="0.25">
      <c r="A113" s="41"/>
      <c r="B113" s="38"/>
      <c r="C113" s="35"/>
      <c r="D113" s="36"/>
      <c r="E113" s="42"/>
      <c r="F113" s="40"/>
      <c r="G113" s="44"/>
      <c r="H113" s="42"/>
      <c r="I113" s="40"/>
    </row>
    <row r="114" spans="1:9" x14ac:dyDescent="0.25">
      <c r="A114" s="41"/>
      <c r="B114" s="38"/>
      <c r="C114" s="35"/>
      <c r="D114" s="36"/>
      <c r="E114" s="42"/>
      <c r="F114" s="40"/>
      <c r="G114" s="44"/>
      <c r="H114" s="42"/>
      <c r="I114" s="40"/>
    </row>
    <row r="115" spans="1:9" x14ac:dyDescent="0.25">
      <c r="A115" s="41"/>
      <c r="B115" s="38"/>
      <c r="C115" s="35"/>
      <c r="D115" s="36"/>
      <c r="E115" s="42"/>
      <c r="F115" s="40"/>
      <c r="G115" s="44"/>
      <c r="H115" s="42"/>
      <c r="I115" s="40"/>
    </row>
    <row r="116" spans="1:9" x14ac:dyDescent="0.25">
      <c r="A116" s="41"/>
      <c r="B116" s="38"/>
      <c r="C116" s="35"/>
      <c r="D116" s="36"/>
      <c r="E116" s="42"/>
      <c r="F116" s="40"/>
      <c r="G116" s="44"/>
      <c r="H116" s="42"/>
      <c r="I116" s="40"/>
    </row>
    <row r="117" spans="1:9" x14ac:dyDescent="0.25">
      <c r="A117" s="41"/>
      <c r="B117" s="38"/>
      <c r="C117" s="35"/>
      <c r="D117" s="36"/>
      <c r="E117" s="42"/>
      <c r="F117" s="40"/>
      <c r="G117" s="44"/>
      <c r="H117" s="42"/>
      <c r="I117" s="40"/>
    </row>
    <row r="118" spans="1:9" x14ac:dyDescent="0.25">
      <c r="A118" s="41"/>
      <c r="B118" s="38"/>
      <c r="C118" s="35"/>
      <c r="D118" s="36"/>
      <c r="E118" s="42"/>
      <c r="F118" s="40"/>
      <c r="G118" s="44"/>
      <c r="H118" s="42"/>
      <c r="I118" s="40"/>
    </row>
    <row r="119" spans="1:9" x14ac:dyDescent="0.25">
      <c r="A119" s="41"/>
      <c r="B119" s="38"/>
      <c r="C119" s="35"/>
      <c r="D119" s="36"/>
      <c r="E119" s="42"/>
      <c r="F119" s="40"/>
      <c r="G119" s="44"/>
      <c r="H119" s="42"/>
      <c r="I119" s="40"/>
    </row>
    <row r="120" spans="1:9" x14ac:dyDescent="0.25">
      <c r="A120" s="41"/>
      <c r="B120" s="38"/>
      <c r="C120" s="35"/>
      <c r="D120" s="36"/>
      <c r="E120" s="42"/>
      <c r="F120" s="40"/>
      <c r="G120" s="44"/>
      <c r="H120" s="42"/>
      <c r="I120" s="40"/>
    </row>
    <row r="121" spans="1:9" x14ac:dyDescent="0.25">
      <c r="A121" s="41"/>
      <c r="B121" s="38"/>
      <c r="C121" s="35"/>
      <c r="D121" s="36"/>
      <c r="E121" s="42"/>
      <c r="F121" s="40"/>
      <c r="G121" s="44"/>
      <c r="H121" s="42"/>
      <c r="I121" s="40"/>
    </row>
    <row r="122" spans="1:9" x14ac:dyDescent="0.25">
      <c r="A122" s="41"/>
      <c r="B122" s="38"/>
      <c r="C122" s="35"/>
      <c r="D122" s="36"/>
      <c r="E122" s="42"/>
      <c r="F122" s="40"/>
      <c r="G122" s="44"/>
      <c r="H122" s="42"/>
      <c r="I122" s="40"/>
    </row>
    <row r="123" spans="1:9" x14ac:dyDescent="0.25">
      <c r="A123" s="41"/>
      <c r="B123" s="38"/>
      <c r="C123" s="35"/>
      <c r="D123" s="36"/>
      <c r="E123" s="42"/>
      <c r="F123" s="40"/>
      <c r="G123" s="44"/>
      <c r="H123" s="42"/>
      <c r="I123" s="40"/>
    </row>
    <row r="124" spans="1:9" x14ac:dyDescent="0.25">
      <c r="A124" s="41"/>
      <c r="B124" s="38"/>
      <c r="C124" s="35"/>
      <c r="D124" s="36"/>
      <c r="E124" s="42"/>
      <c r="F124" s="40"/>
      <c r="G124" s="44"/>
      <c r="H124" s="42"/>
      <c r="I124" s="40"/>
    </row>
    <row r="125" spans="1:9" x14ac:dyDescent="0.25">
      <c r="A125" s="41"/>
      <c r="B125" s="38"/>
      <c r="C125" s="35"/>
      <c r="D125" s="36"/>
      <c r="E125" s="42"/>
      <c r="F125" s="40"/>
      <c r="G125" s="44"/>
      <c r="H125" s="42"/>
      <c r="I125" s="40"/>
    </row>
    <row r="126" spans="1:9" x14ac:dyDescent="0.25">
      <c r="A126" s="41"/>
      <c r="B126" s="38"/>
      <c r="C126" s="35"/>
      <c r="D126" s="36"/>
      <c r="E126" s="42"/>
      <c r="F126" s="40"/>
      <c r="G126" s="44"/>
      <c r="H126" s="42"/>
      <c r="I126" s="40"/>
    </row>
    <row r="127" spans="1:9" x14ac:dyDescent="0.25">
      <c r="A127" s="41"/>
      <c r="B127" s="38"/>
      <c r="C127" s="35"/>
      <c r="D127" s="36"/>
      <c r="E127" s="42"/>
      <c r="F127" s="40"/>
      <c r="G127" s="44"/>
      <c r="H127" s="42"/>
      <c r="I127" s="40"/>
    </row>
    <row r="128" spans="1:9" x14ac:dyDescent="0.25">
      <c r="A128" s="41"/>
      <c r="B128" s="38"/>
      <c r="C128" s="35"/>
      <c r="D128" s="36"/>
      <c r="E128" s="42"/>
      <c r="F128" s="40"/>
      <c r="G128" s="44"/>
      <c r="H128" s="42"/>
      <c r="I128" s="40"/>
    </row>
    <row r="129" spans="1:9" x14ac:dyDescent="0.25">
      <c r="A129" s="41"/>
      <c r="B129" s="38"/>
      <c r="C129" s="35"/>
      <c r="D129" s="36"/>
      <c r="E129" s="42"/>
      <c r="F129" s="40"/>
      <c r="G129" s="44"/>
      <c r="H129" s="42"/>
      <c r="I129" s="40"/>
    </row>
    <row r="130" spans="1:9" x14ac:dyDescent="0.25">
      <c r="A130" s="41"/>
      <c r="B130" s="38"/>
      <c r="C130" s="35"/>
      <c r="D130" s="36"/>
      <c r="E130" s="42"/>
      <c r="F130" s="40"/>
      <c r="G130" s="44"/>
      <c r="H130" s="42"/>
      <c r="I130" s="40"/>
    </row>
    <row r="131" spans="1:9" x14ac:dyDescent="0.25">
      <c r="A131" s="41"/>
      <c r="B131" s="38"/>
      <c r="C131" s="35"/>
      <c r="D131" s="36"/>
      <c r="E131" s="42"/>
      <c r="F131" s="40"/>
      <c r="G131" s="44"/>
      <c r="H131" s="42"/>
      <c r="I131" s="40"/>
    </row>
    <row r="132" spans="1:9" x14ac:dyDescent="0.25">
      <c r="A132" s="41"/>
      <c r="B132" s="38"/>
      <c r="C132" s="35"/>
      <c r="D132" s="36"/>
      <c r="E132" s="42"/>
      <c r="F132" s="40"/>
      <c r="G132" s="44"/>
      <c r="H132" s="42"/>
      <c r="I132" s="40"/>
    </row>
    <row r="133" spans="1:9" x14ac:dyDescent="0.25">
      <c r="A133" s="41"/>
      <c r="B133" s="38"/>
      <c r="C133" s="35"/>
      <c r="D133" s="36"/>
      <c r="E133" s="42"/>
      <c r="F133" s="40"/>
      <c r="G133" s="44"/>
      <c r="H133" s="42"/>
      <c r="I133" s="40"/>
    </row>
    <row r="134" spans="1:9" x14ac:dyDescent="0.25">
      <c r="A134" s="41"/>
      <c r="B134" s="38"/>
      <c r="C134" s="35"/>
      <c r="D134" s="36"/>
      <c r="E134" s="42"/>
      <c r="F134" s="40"/>
      <c r="G134" s="44"/>
      <c r="H134" s="42"/>
      <c r="I134" s="40"/>
    </row>
    <row r="135" spans="1:9" x14ac:dyDescent="0.25">
      <c r="A135" s="41"/>
      <c r="B135" s="38"/>
      <c r="C135" s="35"/>
      <c r="D135" s="36"/>
      <c r="E135" s="42"/>
      <c r="F135" s="40"/>
      <c r="G135" s="44"/>
      <c r="H135" s="42"/>
      <c r="I135" s="40"/>
    </row>
    <row r="136" spans="1:9" x14ac:dyDescent="0.25">
      <c r="A136" s="41"/>
      <c r="B136" s="38"/>
      <c r="C136" s="35"/>
      <c r="D136" s="36"/>
      <c r="E136" s="42"/>
      <c r="F136" s="40"/>
      <c r="G136" s="44"/>
      <c r="H136" s="42"/>
      <c r="I136" s="40"/>
    </row>
    <row r="137" spans="1:9" x14ac:dyDescent="0.25">
      <c r="A137" s="41"/>
      <c r="B137" s="38"/>
      <c r="C137" s="35"/>
      <c r="D137" s="36"/>
      <c r="E137" s="42"/>
      <c r="F137" s="40"/>
      <c r="G137" s="44"/>
      <c r="H137" s="42"/>
      <c r="I137" s="40"/>
    </row>
    <row r="138" spans="1:9" x14ac:dyDescent="0.25">
      <c r="A138" s="41"/>
      <c r="B138" s="38"/>
      <c r="C138" s="35"/>
      <c r="D138" s="36"/>
      <c r="E138" s="42"/>
      <c r="F138" s="40"/>
      <c r="G138" s="44"/>
      <c r="H138" s="42"/>
      <c r="I138" s="40"/>
    </row>
    <row r="139" spans="1:9" x14ac:dyDescent="0.25">
      <c r="A139" s="41"/>
      <c r="B139" s="38"/>
      <c r="C139" s="35"/>
      <c r="D139" s="36"/>
      <c r="E139" s="42"/>
      <c r="F139" s="40"/>
      <c r="G139" s="44"/>
      <c r="H139" s="42"/>
      <c r="I139" s="40"/>
    </row>
    <row r="140" spans="1:9" x14ac:dyDescent="0.25">
      <c r="A140" s="41"/>
      <c r="B140" s="38"/>
      <c r="C140" s="35"/>
      <c r="D140" s="36"/>
      <c r="E140" s="42"/>
      <c r="F140" s="40"/>
      <c r="G140" s="44"/>
      <c r="H140" s="42"/>
      <c r="I140" s="40"/>
    </row>
    <row r="141" spans="1:9" x14ac:dyDescent="0.25">
      <c r="A141" s="41"/>
      <c r="B141" s="38"/>
      <c r="C141" s="35"/>
      <c r="D141" s="36"/>
      <c r="E141" s="42"/>
      <c r="F141" s="40"/>
      <c r="G141" s="44"/>
      <c r="H141" s="42"/>
      <c r="I141" s="40"/>
    </row>
    <row r="142" spans="1:9" x14ac:dyDescent="0.25">
      <c r="A142" s="41"/>
      <c r="B142" s="38"/>
      <c r="C142" s="35"/>
      <c r="D142" s="36"/>
      <c r="E142" s="42"/>
      <c r="F142" s="40"/>
      <c r="G142" s="44"/>
      <c r="H142" s="42"/>
      <c r="I142" s="40"/>
    </row>
    <row r="143" spans="1:9" x14ac:dyDescent="0.25">
      <c r="A143" s="41"/>
      <c r="B143" s="38"/>
      <c r="C143" s="35"/>
      <c r="D143" s="36"/>
      <c r="E143" s="42"/>
      <c r="F143" s="40"/>
      <c r="G143" s="44"/>
      <c r="H143" s="42"/>
      <c r="I143" s="40"/>
    </row>
    <row r="144" spans="1:9" x14ac:dyDescent="0.25">
      <c r="A144" s="41"/>
      <c r="B144" s="38"/>
      <c r="C144" s="35"/>
      <c r="D144" s="36"/>
      <c r="E144" s="42"/>
      <c r="F144" s="40"/>
      <c r="G144" s="44"/>
      <c r="H144" s="42"/>
      <c r="I144" s="40"/>
    </row>
    <row r="145" spans="1:9" x14ac:dyDescent="0.25">
      <c r="A145" s="41"/>
      <c r="B145" s="38"/>
      <c r="C145" s="35"/>
      <c r="D145" s="36"/>
      <c r="E145" s="42"/>
      <c r="F145" s="40"/>
      <c r="G145" s="44"/>
      <c r="H145" s="42"/>
      <c r="I145" s="40"/>
    </row>
    <row r="146" spans="1:9" x14ac:dyDescent="0.25">
      <c r="A146" s="41"/>
    </row>
  </sheetData>
  <mergeCells count="15">
    <mergeCell ref="D3:F3"/>
    <mergeCell ref="G3:I3"/>
    <mergeCell ref="A37:F37"/>
    <mergeCell ref="A1:I1"/>
    <mergeCell ref="G47:I47"/>
    <mergeCell ref="A49:F49"/>
    <mergeCell ref="G62:I62"/>
    <mergeCell ref="A64:F64"/>
    <mergeCell ref="G88:I88"/>
    <mergeCell ref="A91:F91"/>
    <mergeCell ref="L66:L67"/>
    <mergeCell ref="M66:M68"/>
    <mergeCell ref="G101:I101"/>
    <mergeCell ref="A103:F103"/>
    <mergeCell ref="G109:I109"/>
  </mergeCells>
  <pageMargins left="0.25" right="0.25" top="0.75" bottom="0.75" header="0.3" footer="0.3"/>
  <pageSetup paperSize="9" orientation="portrait" r:id="rId1"/>
  <rowBreaks count="2" manualBreakCount="2">
    <brk id="35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Bills</vt:lpstr>
      <vt:lpstr>Summary!Print_Area</vt:lpstr>
    </vt:vector>
  </TitlesOfParts>
  <Company>MAX-COM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amir.musthafa</dc:creator>
  <cp:lastModifiedBy>Ahmed Evan Waseem</cp:lastModifiedBy>
  <cp:lastPrinted>2016-05-17T04:16:14Z</cp:lastPrinted>
  <dcterms:created xsi:type="dcterms:W3CDTF">2012-06-18T03:11:10Z</dcterms:created>
  <dcterms:modified xsi:type="dcterms:W3CDTF">2017-03-06T09:13:32Z</dcterms:modified>
</cp:coreProperties>
</file>