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curement Policy Section\11. Procurement Plan\Consolidated Procuremetn Plan\"/>
    </mc:Choice>
  </mc:AlternateContent>
  <bookViews>
    <workbookView xWindow="0" yWindow="0" windowWidth="28800" windowHeight="12135"/>
  </bookViews>
  <sheets>
    <sheet name="Non consultancy"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7" i="1" l="1"/>
  <c r="L226" i="1"/>
  <c r="L225" i="1"/>
  <c r="L224" i="1"/>
  <c r="L223" i="1"/>
  <c r="L222" i="1"/>
  <c r="L221" i="1"/>
  <c r="L220" i="1"/>
  <c r="L219" i="1"/>
  <c r="L218" i="1"/>
  <c r="L217" i="1"/>
  <c r="L205" i="1"/>
  <c r="K101" i="1"/>
  <c r="J101" i="1"/>
  <c r="K100" i="1"/>
  <c r="J100" i="1"/>
  <c r="K99" i="1"/>
  <c r="J99" i="1"/>
  <c r="K98" i="1"/>
  <c r="J98" i="1"/>
  <c r="K97" i="1"/>
  <c r="J97" i="1"/>
  <c r="K96" i="1"/>
  <c r="J96" i="1"/>
  <c r="K95" i="1"/>
  <c r="J95" i="1"/>
  <c r="K94" i="1"/>
  <c r="J94" i="1"/>
  <c r="K93" i="1"/>
  <c r="J93" i="1"/>
  <c r="K92" i="1"/>
  <c r="J92" i="1"/>
  <c r="K91" i="1"/>
  <c r="J91" i="1"/>
  <c r="K90" i="1"/>
  <c r="J90" i="1"/>
  <c r="K89" i="1"/>
  <c r="J89" i="1"/>
  <c r="L82" i="1"/>
  <c r="L81" i="1"/>
  <c r="L80" i="1"/>
  <c r="L79" i="1"/>
  <c r="J78" i="1"/>
  <c r="K78" i="1" s="1"/>
  <c r="L78" i="1" s="1"/>
  <c r="K77" i="1"/>
  <c r="L77" i="1" s="1"/>
  <c r="J77" i="1"/>
  <c r="F77" i="1"/>
  <c r="K76" i="1"/>
  <c r="L76" i="1" s="1"/>
  <c r="J76" i="1"/>
  <c r="I75" i="1"/>
  <c r="L69" i="1"/>
  <c r="L68" i="1"/>
  <c r="L67" i="1"/>
  <c r="J66" i="1"/>
  <c r="L65" i="1"/>
  <c r="L64" i="1"/>
  <c r="L63" i="1"/>
  <c r="J62" i="1"/>
  <c r="K62" i="1" s="1"/>
  <c r="L62" i="1" s="1"/>
  <c r="L61" i="1"/>
  <c r="L60" i="1"/>
  <c r="L59" i="1"/>
  <c r="L58" i="1"/>
  <c r="L57" i="1"/>
  <c r="L56" i="1"/>
  <c r="L55" i="1"/>
  <c r="L54" i="1"/>
  <c r="L53" i="1"/>
  <c r="L52" i="1"/>
  <c r="L51" i="1"/>
  <c r="L50" i="1"/>
  <c r="I37" i="1"/>
  <c r="L37" i="1" s="1"/>
  <c r="I36" i="1"/>
  <c r="L36" i="1" s="1"/>
  <c r="I35" i="1"/>
  <c r="L35" i="1" s="1"/>
  <c r="I34" i="1"/>
  <c r="L34" i="1" s="1"/>
  <c r="I33" i="1"/>
  <c r="L33" i="1" s="1"/>
  <c r="I32" i="1"/>
  <c r="L32" i="1" s="1"/>
  <c r="L31" i="1"/>
  <c r="L30" i="1"/>
  <c r="L29" i="1"/>
  <c r="L28" i="1"/>
  <c r="L27" i="1"/>
  <c r="L26" i="1"/>
  <c r="L25" i="1"/>
  <c r="I24" i="1"/>
  <c r="L24" i="1" s="1"/>
  <c r="L23" i="1"/>
  <c r="I23" i="1"/>
  <c r="I22" i="1"/>
  <c r="L22" i="1" s="1"/>
  <c r="L21" i="1"/>
  <c r="I21" i="1"/>
  <c r="I20" i="1"/>
  <c r="L20" i="1" s="1"/>
  <c r="L19" i="1"/>
  <c r="I19" i="1"/>
  <c r="I18" i="1"/>
  <c r="L18" i="1" s="1"/>
  <c r="L17" i="1"/>
  <c r="I17" i="1"/>
  <c r="I16" i="1"/>
  <c r="L16" i="1" s="1"/>
  <c r="L15" i="1"/>
  <c r="I15" i="1"/>
  <c r="I14" i="1"/>
  <c r="L14" i="1" s="1"/>
  <c r="L13" i="1"/>
  <c r="I13" i="1"/>
  <c r="I12" i="1"/>
  <c r="L12" i="1" s="1"/>
  <c r="L11" i="1"/>
  <c r="I11" i="1"/>
  <c r="I10" i="1"/>
  <c r="L10" i="1" s="1"/>
  <c r="L9" i="1"/>
  <c r="I9" i="1"/>
  <c r="K66" i="1" l="1"/>
  <c r="L66" i="1" s="1"/>
</calcChain>
</file>

<file path=xl/sharedStrings.xml><?xml version="1.0" encoding="utf-8"?>
<sst xmlns="http://schemas.openxmlformats.org/spreadsheetml/2006/main" count="2826" uniqueCount="785">
  <si>
    <r>
      <rPr>
        <b/>
        <sz val="18"/>
        <color rgb="FF002060"/>
        <rFont val="Leelawadee UI"/>
        <family val="2"/>
      </rPr>
      <t xml:space="preserve"> </t>
    </r>
    <r>
      <rPr>
        <b/>
        <u/>
        <sz val="18"/>
        <color rgb="FF002060"/>
        <rFont val="Leelawadee UI"/>
        <family val="2"/>
      </rPr>
      <t xml:space="preserve"> ANNUAL PROCUREMENT PLAN 2022</t>
    </r>
  </si>
  <si>
    <t xml:space="preserve">PROCUREMENT OF NON-CONSULTANCY SERVICES </t>
  </si>
  <si>
    <t>#</t>
  </si>
  <si>
    <t>Year</t>
  </si>
  <si>
    <t>Agency Name</t>
  </si>
  <si>
    <t>Procurement No / Contract Reference No: (PC-Office No/2017/NC-01)</t>
  </si>
  <si>
    <t>Procurement Name</t>
  </si>
  <si>
    <t>Estimated Amount with currency</t>
  </si>
  <si>
    <t>Funded Method (Domestic or Other)</t>
  </si>
  <si>
    <t>Procurement Method (ICB,NCB,Shopping, Direct,if Other (Specify))</t>
  </si>
  <si>
    <t>Allocated Budget</t>
  </si>
  <si>
    <t xml:space="preserve"> Planned Dates</t>
  </si>
  <si>
    <t>Remarks</t>
  </si>
  <si>
    <t>Total</t>
  </si>
  <si>
    <t xml:space="preserve">Invitation for Bids </t>
  </si>
  <si>
    <t xml:space="preserve">Bid Opening </t>
  </si>
  <si>
    <t xml:space="preserve">Bid Evaluation Report </t>
  </si>
  <si>
    <t xml:space="preserve">Approval for Contract Award </t>
  </si>
  <si>
    <t>Maldives Customs Service</t>
  </si>
  <si>
    <t>PC-1008/2022/NC-01</t>
  </si>
  <si>
    <t xml:space="preserve">Insurance </t>
  </si>
  <si>
    <t>DC</t>
  </si>
  <si>
    <t xml:space="preserve">Direct </t>
  </si>
  <si>
    <t>_</t>
  </si>
  <si>
    <t>PC-1008/2022/NC-02</t>
  </si>
  <si>
    <t xml:space="preserve">Postage Service </t>
  </si>
  <si>
    <t>PC-1008/2022/NC-03</t>
  </si>
  <si>
    <t xml:space="preserve">Carriage Charges </t>
  </si>
  <si>
    <t>PC-1008/2022/NC-04</t>
  </si>
  <si>
    <t xml:space="preserve">Seminar Related Expenses  (Anniversary) </t>
  </si>
  <si>
    <t>PC-1008/2022/NC-05</t>
  </si>
  <si>
    <t xml:space="preserve">Seminar Related Expenses </t>
  </si>
  <si>
    <t>PC-1008/2022/NC-06</t>
  </si>
  <si>
    <t xml:space="preserve">Social Development Programmes </t>
  </si>
  <si>
    <t xml:space="preserve">Annual Fees for Govt Offices </t>
  </si>
  <si>
    <t>PC-1008/2022/NC-07</t>
  </si>
  <si>
    <t xml:space="preserve">Charges for participating in International Fairs </t>
  </si>
  <si>
    <t>PC-1008/2022/NC-08</t>
  </si>
  <si>
    <t xml:space="preserve">Bank Charges &amp; Commission </t>
  </si>
  <si>
    <t>PC-1008/2022/NC-09</t>
  </si>
  <si>
    <t>Other Administrative Services</t>
  </si>
  <si>
    <t>PC-1008/2022/NC-10</t>
  </si>
  <si>
    <t xml:space="preserve">Telephone, Fax &amp; Telex </t>
  </si>
  <si>
    <t>PC-1008/2022/NC-11</t>
  </si>
  <si>
    <t xml:space="preserve">Electric Fee </t>
  </si>
  <si>
    <t>PC-1008/2022/NC-12</t>
  </si>
  <si>
    <t xml:space="preserve">Water &amp; Sanitation Service </t>
  </si>
  <si>
    <t>PC-1008/2022/NC-13</t>
  </si>
  <si>
    <t xml:space="preserve">Lease Line &amp; Internet </t>
  </si>
  <si>
    <t>PC-1008/2022/NC-14</t>
  </si>
  <si>
    <t xml:space="preserve">Rent for Buildings &amp; Land </t>
  </si>
  <si>
    <t>PC-1008/2022/NC-15</t>
  </si>
  <si>
    <t xml:space="preserve">Hire Charges </t>
  </si>
  <si>
    <t>National Bureau of classification</t>
  </si>
  <si>
    <t>PC-178/2021/NC-01</t>
  </si>
  <si>
    <t>Security System (CCTV)</t>
  </si>
  <si>
    <t>Domestic (National Budget)</t>
  </si>
  <si>
    <t>Shopping</t>
  </si>
  <si>
    <t>PC-178/2021/NC-02</t>
  </si>
  <si>
    <t>Fire Alarm system</t>
  </si>
  <si>
    <t>PC-178/2021/NC-03</t>
  </si>
  <si>
    <t>Website development</t>
  </si>
  <si>
    <t>PC-178/2021/NC-04</t>
  </si>
  <si>
    <t>Office Automation</t>
  </si>
  <si>
    <t>PC-178/2021/NC-05</t>
  </si>
  <si>
    <t>ISBN Annual fees</t>
  </si>
  <si>
    <t>Direct</t>
  </si>
  <si>
    <t>Sh.Atoll Council</t>
  </si>
  <si>
    <t>PC-227/2022/NC-01</t>
  </si>
  <si>
    <t>Procurement of fuel for vessels</t>
  </si>
  <si>
    <t>Domestic</t>
  </si>
  <si>
    <t>NCB</t>
  </si>
  <si>
    <t>-</t>
  </si>
  <si>
    <t>Sh.Goidhoo Council</t>
  </si>
  <si>
    <t>PC-227/2021/NC-01</t>
  </si>
  <si>
    <t>Ministry of Fisheries Marine Resources and Agriculture</t>
  </si>
  <si>
    <t>MMRI-1233/2022/NC-01</t>
  </si>
  <si>
    <t xml:space="preserve">NCRM: Greater Male' Region Monitoring: Dive boat and tank hire for two full days </t>
  </si>
  <si>
    <t>January</t>
  </si>
  <si>
    <t>MMRI-1233/2022/NC-02</t>
  </si>
  <si>
    <t>NCRM: Vaavu atoll monitoring (Dive boat, tanks, room rent, tickets)</t>
  </si>
  <si>
    <t>Trip for June - Any bid processes starting in April</t>
  </si>
  <si>
    <t>MMRI-1233/2022/NC-03</t>
  </si>
  <si>
    <t>Settlement: Tile replacement and survey trip 1  (Dive boat and tank hire) for ten full days</t>
  </si>
  <si>
    <t>February</t>
  </si>
  <si>
    <t>MMRI-1233/2022/NC-04</t>
  </si>
  <si>
    <t>Settlement: Tile replacement and survey trip 2 (Dive boat and tank hire) for 20  full days</t>
  </si>
  <si>
    <t>Trip for August/September - Any bid processess starting in June</t>
  </si>
  <si>
    <t>MMRI-1233/2022/NC-05</t>
  </si>
  <si>
    <t>Restoration:  Monthly trips to nursery: Dive tank and dive boat hire</t>
  </si>
  <si>
    <t>1-3 trips/moth depending on the month. Virement to activity code required</t>
  </si>
  <si>
    <t>MMRI-1233/2022/NC-06</t>
  </si>
  <si>
    <t>Restoration: Insurance</t>
  </si>
  <si>
    <t>Varies depending on month due to different expiry dates of staff. Virement to activity code required</t>
  </si>
  <si>
    <t>IGMH</t>
  </si>
  <si>
    <t>Cleaning- (Astonish)</t>
  </si>
  <si>
    <t>Security - (Police)</t>
  </si>
  <si>
    <t>137-PR/2021/W-11</t>
  </si>
  <si>
    <t>Document Scanning and Management</t>
  </si>
  <si>
    <t>Single Source</t>
  </si>
  <si>
    <t>Awarded</t>
  </si>
  <si>
    <t>Maldives Meteorogical Service</t>
  </si>
  <si>
    <t>Air ticket Domestic</t>
  </si>
  <si>
    <t>Government Budget</t>
  </si>
  <si>
    <t>January-December</t>
  </si>
  <si>
    <t>Customs clearance and delivery</t>
  </si>
  <si>
    <t>Insurance costs</t>
  </si>
  <si>
    <t>April</t>
  </si>
  <si>
    <t>Airport Security Pass</t>
  </si>
  <si>
    <t>Outstation Internet Upgrade</t>
  </si>
  <si>
    <t>Internet Connection MMS</t>
  </si>
  <si>
    <t>Annual Fees</t>
  </si>
  <si>
    <t>February/ Maya</t>
  </si>
  <si>
    <t>Travelling</t>
  </si>
  <si>
    <t>March- July</t>
  </si>
  <si>
    <t xml:space="preserve">Subscriptions </t>
  </si>
  <si>
    <t>L.Fonadhoo Council</t>
  </si>
  <si>
    <t>Telephone expense</t>
  </si>
  <si>
    <t>J-GOM</t>
  </si>
  <si>
    <t>Electricity expense</t>
  </si>
  <si>
    <t>Water supplies</t>
  </si>
  <si>
    <t>Internet  expense</t>
  </si>
  <si>
    <t>Building Rent &amp; Fee</t>
  </si>
  <si>
    <t>Carriage charges</t>
  </si>
  <si>
    <t>Meeintg &amp; seminor Organizing expense</t>
  </si>
  <si>
    <t>Offical Event Organizing expense</t>
  </si>
  <si>
    <t>Social Development  acvitivty</t>
  </si>
  <si>
    <t>Guest welcoming event</t>
  </si>
  <si>
    <t>Goverment &amp; Legal Fee</t>
  </si>
  <si>
    <t>Other office service expense</t>
  </si>
  <si>
    <t>Fund for lower class citizen</t>
  </si>
  <si>
    <t>Fund for NGOs operations</t>
  </si>
  <si>
    <t>Fund for Social activities</t>
  </si>
  <si>
    <t>Other social fund</t>
  </si>
  <si>
    <t>Waste collection service</t>
  </si>
  <si>
    <t>Aviation Security Command</t>
  </si>
  <si>
    <t>PC-453-2022/NC-01</t>
  </si>
  <si>
    <t>Printing: X-ray Calibration Sheets</t>
  </si>
  <si>
    <t>Procurement scheduled for month of July</t>
  </si>
  <si>
    <t>PC-453-2022/NC-02</t>
  </si>
  <si>
    <t>Ferry Season Ticket</t>
  </si>
  <si>
    <t>On going through 2 year contract with MACL</t>
  </si>
  <si>
    <t>PC-453-2022/NC-03</t>
  </si>
  <si>
    <t>Printing: Leave application</t>
  </si>
  <si>
    <t>Baa.Atoll Council</t>
  </si>
  <si>
    <t>(PC-Office No/2022/NC-01)</t>
  </si>
  <si>
    <t>Construction of Multi-Purpose Building</t>
  </si>
  <si>
    <t>Building Design/BOQ</t>
  </si>
  <si>
    <t>Foundation/Columns Contruction</t>
  </si>
  <si>
    <t>Other related expenditure</t>
  </si>
  <si>
    <t>(PC-Office No/2022/NC-02)</t>
  </si>
  <si>
    <t>Atholhuge kuni manage kurun</t>
  </si>
  <si>
    <t>ICB/NCB</t>
  </si>
  <si>
    <t>Planned to buy machineries for waste management</t>
  </si>
  <si>
    <t>K.Thulusdhoo Council</t>
  </si>
  <si>
    <t>PC-333/2022/NC-01</t>
  </si>
  <si>
    <t>Staff training (Council)</t>
  </si>
  <si>
    <t>July</t>
  </si>
  <si>
    <t>Attorney General's Office</t>
  </si>
  <si>
    <t>Godown</t>
  </si>
  <si>
    <t xml:space="preserve">Cleaning Services </t>
  </si>
  <si>
    <t>Lexis Nexis, Subscriptions</t>
  </si>
  <si>
    <t>Other</t>
  </si>
  <si>
    <t>ADDU EQUATORIAL HOSPITAL</t>
  </si>
  <si>
    <t xml:space="preserve">LASER DIODE TRAINING </t>
  </si>
  <si>
    <t>SUBMERSIBLE PUMP SERVICE</t>
  </si>
  <si>
    <t>FIRE ALARM RECOMMISSIONING</t>
  </si>
  <si>
    <t>MRI/CT MAINTENANCE ONE YEAR CONTRACT</t>
  </si>
  <si>
    <t>DIRECT</t>
  </si>
  <si>
    <t xml:space="preserve">National Intergrity Commision </t>
  </si>
  <si>
    <t> </t>
  </si>
  <si>
    <t>Executive Leadership Training</t>
  </si>
  <si>
    <t>Heki baligathumaai Heki vaza kurumuge Training</t>
  </si>
  <si>
    <t>Photo Vedio Analysis Training</t>
  </si>
  <si>
    <t>Self development Training</t>
  </si>
  <si>
    <t>Inspection/Investigation Trip (R.Maduvvari, K.Hinmafushi, S.Hithadhoo, Gn. Fuvahmulah, Ga.Gdh. Atoll, Ha.Hdh. Atoll, Lh.Atoll, Th.Atoll, K.Hinmafushi, Maafushi detension center, Dhoonidhoo Custodial</t>
  </si>
  <si>
    <t>Members' Insurance plan</t>
  </si>
  <si>
    <t>Ministry of Home Affairs</t>
  </si>
  <si>
    <t>PC-10/2022/NC-06</t>
  </si>
  <si>
    <t>Bainalaquvaamy rahumaiytheringe Dhuvahahuge masahkaiythah</t>
  </si>
  <si>
    <t>PC-10/2022/NC-07</t>
  </si>
  <si>
    <t>Bainalaquvaamy sul'haige Dhuvahahuge masahkaiythah</t>
  </si>
  <si>
    <t>PC-10/2022/NC-08</t>
  </si>
  <si>
    <t>Bainalaquvaamy non violence dhuvahuge masahkaiythah</t>
  </si>
  <si>
    <t>PC-10/2022/NC-09</t>
  </si>
  <si>
    <t>Qaumee Dhuvahahuge masahkaiythah</t>
  </si>
  <si>
    <t>PC-10/2022/NC-10</t>
  </si>
  <si>
    <t>Raajje islaamvi Dhuvahahuge masahkaiythah</t>
  </si>
  <si>
    <t>PC-10/2022/NC-11</t>
  </si>
  <si>
    <t>Jumhoori Dhuvahahuge masahkaiythah</t>
  </si>
  <si>
    <t>PC-10/2022/NC-12</t>
  </si>
  <si>
    <t>Bainalquvaamy dharumaveringe dhuvahuge masahkaiy</t>
  </si>
  <si>
    <t>PC-10/2022/NC-13</t>
  </si>
  <si>
    <t>Dhivehinge ehbaivantha kamuge Dhuvahahuge masahkaiythah</t>
  </si>
  <si>
    <t>PC-10/2022/NC-14</t>
  </si>
  <si>
    <t>Media - National competitions and ceremonies</t>
  </si>
  <si>
    <t>throughout the year upon request</t>
  </si>
  <si>
    <t>PC-10/2022/NC-15</t>
  </si>
  <si>
    <t>Press and Publications - national competitions and ceremonies</t>
  </si>
  <si>
    <t>PC-10/2022/NC-16</t>
  </si>
  <si>
    <t>Traveling</t>
  </si>
  <si>
    <t>Shopping / Direct</t>
  </si>
  <si>
    <t>PC-10/2022/NC-17</t>
  </si>
  <si>
    <t>Social development programs</t>
  </si>
  <si>
    <t>PC-10/2022/NC-18</t>
  </si>
  <si>
    <t>Cleaning services</t>
  </si>
  <si>
    <t>K.Maafushi Council</t>
  </si>
  <si>
    <t>PC-337/2022/NC-01</t>
  </si>
  <si>
    <t>ޓެލެފޯން، ފެކްސް އަދި ޓެލެކްސް</t>
  </si>
  <si>
    <t>PC-337/2022/NC-02</t>
  </si>
  <si>
    <t>އިލެކްޓްރިކް ފީގެ ޚަރަދު</t>
  </si>
  <si>
    <t>PC-337/2022/NC-03</t>
  </si>
  <si>
    <t>ބޯފެނާއި ފާޚާނާގެ ޚިދުމަތުގެ އަގުދިނުމަށް ކުރާޚަރަދު</t>
  </si>
  <si>
    <t>PC-337/2022/NC-04</t>
  </si>
  <si>
    <t>ލީޒްލައިނާއި އިންޓަނެޓްގެ ޚަރަދު</t>
  </si>
  <si>
    <t xml:space="preserve">   </t>
  </si>
  <si>
    <t>PC-337/2022/NC-05</t>
  </si>
  <si>
    <t>ތަކެތީގެ ކުލި</t>
  </si>
  <si>
    <t>PC-337/2022/NC-06</t>
  </si>
  <si>
    <t>އޮފީސް ޢިމާރާތް ފޮޅާސާފުކުރުމުގެ ޚިދުމަތަށް ދޭ ފައިސާ އާއި ކުނީފީ</t>
  </si>
  <si>
    <t>PC-337/2022/NC-07</t>
  </si>
  <si>
    <t>އުފުލުމުގެ ޚަރަދު</t>
  </si>
  <si>
    <t>PC-337/2022/NC-08</t>
  </si>
  <si>
    <t>އިޖްތިމާޢީ ތަރައްޤީގެ އެކިއެކި ޕްރޮގްރާމްތައް ހިންގުމުގެ ޚަރަދު</t>
  </si>
  <si>
    <t>PC-337/2022/NC-09</t>
  </si>
  <si>
    <t>މެހުމާނުންނަށް މެހުމާންދާރީ އަދާކުރުމަށް ކުރާޚަރަދު</t>
  </si>
  <si>
    <t>PC-337/2022/NC-10</t>
  </si>
  <si>
    <t>ބިދޭސީ މުވައްޒަފުންގެ ވިސާފީ، ވޯކްޕާމިޓް ފީ އަދި އައި.ޑީ ކާޑު ހެއްދުމަށް</t>
  </si>
  <si>
    <t>PC-337/2022/NC-11</t>
  </si>
  <si>
    <t>އެކިކަންކަމަށް ސަރުކާރަށް ދައްކަންޖެހޭ އަހަރީފީތައް</t>
  </si>
  <si>
    <t>PC-337/2022/NC-12</t>
  </si>
  <si>
    <t>އޮފީހުގެ ޚިދުމަތުގައި އުޅެނިކޮށް ލިބޭ ގެއްލުމަށް ނުވަތަ ބަލިވާ މީހުނަށް ބޭސްކޮށްދިނުމަށް</t>
  </si>
  <si>
    <t>PC-337/2022/NC-13</t>
  </si>
  <si>
    <t>އިންޝުއަރެންސް ޚިދުމަތުގެ އަގު އަދާ ކުރުން</t>
  </si>
  <si>
    <t>PC-337/2022/NC-14</t>
  </si>
  <si>
    <t>އޮފީސް ހިންގުމުގެ ޚިދުމަތުގެ އެހެނިހެން ޚަރަދު</t>
  </si>
  <si>
    <t>PC-337/2022/NC-16</t>
  </si>
  <si>
    <t>ވާރކްޝޮޕް ފަދަކަންތައްތަކަށް ކުރާ ޚަރަދު</t>
  </si>
  <si>
    <t>PC-337/2022/NC-17</t>
  </si>
  <si>
    <t>އޮފީސް މުވައްޒަފުންނަށް ޚާއްޞަކޮށްގެން ހިންގޭ ޓްރޭނިންގގެ ޚަރަދު</t>
  </si>
  <si>
    <t>PC-337/2022/NC-18</t>
  </si>
  <si>
    <t>އެހެނިހެން އިންފްރާސްޓްރަކްޗަރ މަރާމާތުކުރުން</t>
  </si>
  <si>
    <t>PC-337/2022/NC-19</t>
  </si>
  <si>
    <t>މެޝިނަރީއާއި އިކްވިޕްމަންޓްސް މަރާމާތުކުރުން</t>
  </si>
  <si>
    <t>PC-337/2022/NC-20</t>
  </si>
  <si>
    <t>އެހެނިހެން އިކްވިޕްމަންޓް މަރާމާތުކުރުން</t>
  </si>
  <si>
    <t>PC-337/2022/NC-21</t>
  </si>
  <si>
    <t>އެއްގަމުގައި ދުއްވާތަކެތި މަރާމާތުކުރުން</t>
  </si>
  <si>
    <t>PC-337/2022/NC-22</t>
  </si>
  <si>
    <t>ސަރުކާރުން އެކިފަރާތްތަކަށް އިނާމުގެ ގޮތުގައި ދެވޭ ފައިސާ</t>
  </si>
  <si>
    <t>PC-337/2022/NC-24</t>
  </si>
  <si>
    <t>ޖަމާޢަތުގެ ފައިދާއަށްޓަކައި ކުރާމަސައްކަތްތަކަށް އެހީގެ ގޮތުގައި ދޭ ފައިސާ</t>
  </si>
  <si>
    <t>Maldives National Defence Force</t>
  </si>
  <si>
    <t>PC-28/2022/NC-01</t>
  </si>
  <si>
    <t>13 Computer Systems</t>
  </si>
  <si>
    <t>2nd Quarter</t>
  </si>
  <si>
    <t>PC-28/2023/NC-01</t>
  </si>
  <si>
    <t>12  Computer Systems</t>
  </si>
  <si>
    <t xml:space="preserve"> - </t>
  </si>
  <si>
    <t>PC-28/2024/NC-01</t>
  </si>
  <si>
    <t>PC-28/2022/NC-02</t>
  </si>
  <si>
    <t>8 Highback Chair</t>
  </si>
  <si>
    <t>PC-28/2023/NC-02</t>
  </si>
  <si>
    <t>13 Highback Chair</t>
  </si>
  <si>
    <t>PC-28/2024/NC-02</t>
  </si>
  <si>
    <t>6 Highback Chair</t>
  </si>
  <si>
    <t>1 Binding Machine</t>
  </si>
  <si>
    <t>Maldives International Arbitration Centre</t>
  </si>
  <si>
    <t>1535/2020/NC-01</t>
  </si>
  <si>
    <t>Office 365 Subscription</t>
  </si>
  <si>
    <t>1535/2020/NC-02</t>
  </si>
  <si>
    <t>MIAC Office cleaning service</t>
  </si>
  <si>
    <t>1535/2020/NC-03</t>
  </si>
  <si>
    <t>GAR Subscription</t>
  </si>
  <si>
    <t>1535/2020/NC-04</t>
  </si>
  <si>
    <t>Monthly Air-condition servicing</t>
  </si>
  <si>
    <t>Th.Thimarafushi Council</t>
  </si>
  <si>
    <t>Outsoucing the security maintenance of Council office building and harbour area</t>
  </si>
  <si>
    <t>Subscriptions - License</t>
  </si>
  <si>
    <t>shopping, direct</t>
  </si>
  <si>
    <t>Environment Impact Assessment - Swimming Track installation</t>
  </si>
  <si>
    <t>NCB/ Shopping</t>
  </si>
  <si>
    <t>Auditor General's Office</t>
  </si>
  <si>
    <t>PC-7/2022/NC-01</t>
  </si>
  <si>
    <t>SRO Security</t>
  </si>
  <si>
    <t>PC-7/2022/NC-02</t>
  </si>
  <si>
    <t>Land Maintenance (NRO)</t>
  </si>
  <si>
    <t>PC-7/2022/NC-03</t>
  </si>
  <si>
    <t>AG Health Insurance</t>
  </si>
  <si>
    <t>PC-7/2022/NC-04</t>
  </si>
  <si>
    <t>AGO Cleaning</t>
  </si>
  <si>
    <t>Ministry of National Planning, Housing and Infrastructure</t>
  </si>
  <si>
    <t>PC-457/2022/NC-01</t>
  </si>
  <si>
    <t>Staff Training &amp; Study Tours</t>
  </si>
  <si>
    <t>MVR 120,000.00</t>
  </si>
  <si>
    <t>Urban development /MNPHI</t>
  </si>
  <si>
    <t>PC-457/2022/NC-02</t>
  </si>
  <si>
    <t>Official DomesticTravel Expenses of Staff (by Air)</t>
  </si>
  <si>
    <t>MVR 100,000.00</t>
  </si>
  <si>
    <t>PC-457/2022/NC-03</t>
  </si>
  <si>
    <t>Official Domestic Travel Expenses of Staff (by Sea)</t>
  </si>
  <si>
    <t>MVR 230,500.00</t>
  </si>
  <si>
    <t>PC-457/2022/NC-04</t>
  </si>
  <si>
    <t>Official On-Land Travel Expenses of Staff</t>
  </si>
  <si>
    <t>MVR 10,500.00</t>
  </si>
  <si>
    <t>PC-457/2022/NC-05</t>
  </si>
  <si>
    <t>Housing Need Assesment Tranning</t>
  </si>
  <si>
    <t>MVR 7,500.00</t>
  </si>
  <si>
    <t xml:space="preserve">Housing </t>
  </si>
  <si>
    <t>L. Gan Council</t>
  </si>
  <si>
    <t>Badharu Gavaadhu Thanfeez kurun</t>
  </si>
  <si>
    <t>Mihaaru hedhifa huri gavaadhu thanfeez kurun</t>
  </si>
  <si>
    <t>Eid adi eki eki munaasabathu thah faahaga kurun</t>
  </si>
  <si>
    <t>Direct, NCB, Shopping</t>
  </si>
  <si>
    <t>Mubaariay thah beyvun</t>
  </si>
  <si>
    <t>shopping, NCB</t>
  </si>
  <si>
    <t>Geyge ah ziyaarah kurun</t>
  </si>
  <si>
    <t>shopping</t>
  </si>
  <si>
    <t>Muvahsashaa thakaa eku munaasabathu thah faahag kurun</t>
  </si>
  <si>
    <t>shopping, Direct</t>
  </si>
  <si>
    <t>Mubaaraiy thaku rah thamseelu kurun team baiveri vun</t>
  </si>
  <si>
    <t>Magumathee Baazaaru Beyvun</t>
  </si>
  <si>
    <t>Direct, NCB</t>
  </si>
  <si>
    <t>Masthuva thakethige vabaa in salaamah vumah heylun their Program Hingun</t>
  </si>
  <si>
    <t>Council Belumuge Dhashun Baby nursery Hingun</t>
  </si>
  <si>
    <t>Dharin varuhnah hunaru Dhaskoh dhinumah School thakah ehhee vun</t>
  </si>
  <si>
    <t>Munaasaba thah faaahaga kurumah Cadate Band Harakaathah hingaa kan kasha varu kurun</t>
  </si>
  <si>
    <t>Rashu their Shaafukuraa Program Hingun</t>
  </si>
  <si>
    <t>kulhivaru mubaaraiy beyvun</t>
  </si>
  <si>
    <t>Fathuru verikan kuri ehru vumah event beyvun</t>
  </si>
  <si>
    <t>Viyafaari verin aa gulhigen ahareee market adi hafthage honihiru Bazaaru beyvun inthizaamu hama jehsun</t>
  </si>
  <si>
    <t>Geyga aamudhanee hodhumah, vaki farudhunge viyafaari ragistry kurumah ehheetheri vun</t>
  </si>
  <si>
    <t>Munaasaba thah faahaga kuran sagaafee harakaah beyvun</t>
  </si>
  <si>
    <t>Thaaree thanthanuge gudhurathee thari kaaa behigen mauloomath hodha web site aamu kurun</t>
  </si>
  <si>
    <t>finihaka controll kurumah boyo agend eh hodhun</t>
  </si>
  <si>
    <t>insecticide beynu kohgen rail fani controll kurun</t>
  </si>
  <si>
    <t>Huvani Controll kurun</t>
  </si>
  <si>
    <t>Rasmee adi gadheeme liyun thah arusheef koh belehehtumah zamaana nizaam hama jehshun</t>
  </si>
  <si>
    <t>Raiythunah council in dhinumah aa hidhumatheh thaaraf kurun</t>
  </si>
  <si>
    <t>Muvahzafunge thajuribaa thamreen hodhumah thajuribaa dhathuru kurun</t>
  </si>
  <si>
    <t xml:space="preserve"> 2022-2024 </t>
  </si>
  <si>
    <t>Civil Service Commision</t>
  </si>
  <si>
    <t>IT related Hardware</t>
  </si>
  <si>
    <t>Shopping,NCB</t>
  </si>
  <si>
    <t>Jan-Dec,
April</t>
  </si>
  <si>
    <t>Jan-Dec,
May</t>
  </si>
  <si>
    <t>Jan-Dec,
June</t>
  </si>
  <si>
    <t>IT related Software</t>
  </si>
  <si>
    <t>Viuga 2.0 Enhancement Project- Hardware</t>
  </si>
  <si>
    <t>Jan-Dec,
July</t>
  </si>
  <si>
    <t>Jan-Dec,
Aug</t>
  </si>
  <si>
    <t>Plant Machinery and Equipments</t>
  </si>
  <si>
    <t>Th.Hirilandhoo Council</t>
  </si>
  <si>
    <t>4.1.0.1.1.1</t>
  </si>
  <si>
    <t>ކައުންސިލްގެ ވެބްސައިޓް</t>
  </si>
  <si>
    <t>ކައުންސިލްގެ އިންޓާރނަލް ޑޭޓާބޭސް</t>
  </si>
  <si>
    <t>4.5.1.4.1.5</t>
  </si>
  <si>
    <t>ކުނިގޮނޑު ބެލެހެއްޓުން</t>
  </si>
  <si>
    <t>Family Protection Authority</t>
  </si>
  <si>
    <t>PC-450/2019/NC-01</t>
  </si>
  <si>
    <t>Counselling service</t>
  </si>
  <si>
    <t>MVR 200000</t>
  </si>
  <si>
    <t>Ha.Ihavandhoo Council</t>
  </si>
  <si>
    <t>PC-248/2022/NC-01</t>
  </si>
  <si>
    <t>Dheenee dharus dhinun</t>
  </si>
  <si>
    <t>Gom</t>
  </si>
  <si>
    <t>Rayithunge madhugai dheenee heluntherikan ithurukurun</t>
  </si>
  <si>
    <t>PC-248/2022/NC-02</t>
  </si>
  <si>
    <t>Rasha beynunvaa shocholarship iulaan kurun</t>
  </si>
  <si>
    <t>Rasugai zuvaan ilmy jeelah ufadhun</t>
  </si>
  <si>
    <t>PC-248/2022/NC-03</t>
  </si>
  <si>
    <t>Sharaf award Hafulaa beyvun</t>
  </si>
  <si>
    <t>26/7/2022</t>
  </si>
  <si>
    <t>Dhaulatha Rasha reethi nan hoadhaa faraaithakuge agu vazan kurun</t>
  </si>
  <si>
    <t>PC-248/2022/NC-04</t>
  </si>
  <si>
    <t>Thafaath Ilmy Forum tah beyvun</t>
  </si>
  <si>
    <t>05//6/2022</t>
  </si>
  <si>
    <t>Rahyithun heyluntherikan ithuru kurumah</t>
  </si>
  <si>
    <t>PC-248/2022/NC-05</t>
  </si>
  <si>
    <t>Shiyhee dhula heyokan ithuru kurumah Programme hingun</t>
  </si>
  <si>
    <t>Rayyithu Dhula hayo syhathagai thibumah</t>
  </si>
  <si>
    <t>PC-248/2022/NC-06</t>
  </si>
  <si>
    <t>Raajjen beyrun  Doctorun ganaun</t>
  </si>
  <si>
    <t>Balimeehunah doctorge Khidhumai dhinumah</t>
  </si>
  <si>
    <t>PC-248/2022/NC-07</t>
  </si>
  <si>
    <t>Dheenee dharustakuge Online Forum Beyvun</t>
  </si>
  <si>
    <t>Dheenee gothu heyluntherikan ithurukurumah</t>
  </si>
  <si>
    <t>PC-248/2022/NC-08</t>
  </si>
  <si>
    <t>Jamaa aitherikamuge course hingun</t>
  </si>
  <si>
    <t>Rasugai Jamaa ai therin ufahdhun</t>
  </si>
  <si>
    <t>PC-248/2022/NC-09</t>
  </si>
  <si>
    <t>Ramazan mahu Tharaaveeh Namaadhu kurumah Haafizun ganaun</t>
  </si>
  <si>
    <t>Miskythakugai Hifuzukoah Tharaaveeh Namaadhu kuruma</t>
  </si>
  <si>
    <t>PC-248/2022/NC-10</t>
  </si>
  <si>
    <t>Dheenee siyaaru mathiveri kurun</t>
  </si>
  <si>
    <t>Dheenee gothun Raiythun heluntherikan ithurukurun</t>
  </si>
  <si>
    <t>PC-248/2022/NC-11</t>
  </si>
  <si>
    <t>Atholu Qruan Mubaaraai</t>
  </si>
  <si>
    <t>Atoll Qruan Mubaaraathah</t>
  </si>
  <si>
    <t>PC-248/2022/NC-12</t>
  </si>
  <si>
    <t>Job centre Qaim Kurun</t>
  </si>
  <si>
    <t>Vazeefaage Furushath thah hoadhun</t>
  </si>
  <si>
    <t>PC-248/2022/NC-13</t>
  </si>
  <si>
    <t>Masverikamuge gulun huri couse thah hingun</t>
  </si>
  <si>
    <t>Niyami kamuge Course Diving course hingun</t>
  </si>
  <si>
    <t>PC-248/2022/NC-14</t>
  </si>
  <si>
    <t>Magu thah Playn kurun</t>
  </si>
  <si>
    <t>Magu thah reethi koa bahahtumaai fasgandu ahvarukurun</t>
  </si>
  <si>
    <t>G.Dh.Hoandedhdhoo Council</t>
  </si>
  <si>
    <t>(AGR)417-CA/PRIV/2022/1</t>
  </si>
  <si>
    <t>Office Security 2022</t>
  </si>
  <si>
    <t>Council Budget</t>
  </si>
  <si>
    <t>(IUL)417-CA/417/2021/82</t>
  </si>
  <si>
    <t xml:space="preserve">Repairing community lights </t>
  </si>
  <si>
    <t>(AGR)417-CA/PRIV/2021/9</t>
  </si>
  <si>
    <t>Cleaning Graveyard</t>
  </si>
  <si>
    <t>Waste managemnt center operation</t>
  </si>
  <si>
    <t>HA.Atoll Council</t>
  </si>
  <si>
    <t>HR Software</t>
  </si>
  <si>
    <t>Stock Software</t>
  </si>
  <si>
    <t>MAP</t>
  </si>
  <si>
    <t>PC-MAP/2022/NC-01</t>
  </si>
  <si>
    <t>Procurement of Air Tickets</t>
  </si>
  <si>
    <t>IFAD Loan
IFAD Grant
Domestic</t>
  </si>
  <si>
    <t>USD 6100</t>
  </si>
  <si>
    <t xml:space="preserve">This is an activity which is performed multiple times and is not easy to plan. As all the project activities are focused on Nothern 3 atolls of the Maldives, there are many trips to field and although some of them are planned, some are not. The value of each procurement is smaller than MVR 35,000.00 and hence Shopping is used. Also, there is only one Airline which currently travels to project main 3 regions which is the National Airline of the Maldives (Maldivian Airlines operated by Island Aviation Services Ltd). </t>
  </si>
  <si>
    <t>PC-MAP/2022/NC-02</t>
  </si>
  <si>
    <t>Procurement of Speed Boat Services</t>
  </si>
  <si>
    <t>USD 17200</t>
  </si>
  <si>
    <t>This is an activity which is performed multiple times and is not easy to plan. As all the project activities are focused on Nothern 3 atolls of the Maldives, there are many trips to field and although some of them are planned, some are not. Project has 26 islands and all the islands are to be visited frequently for information dissemination, trainings, project activities. The value of each procurement is smaller than MVR 35,000.00 and hence Shopping is used.</t>
  </si>
  <si>
    <t>PC-MAP/2022/NC-03</t>
  </si>
  <si>
    <t>Procurement of PCR Testing Services</t>
  </si>
  <si>
    <t>USD 1500</t>
  </si>
  <si>
    <t>This is an activity which is performed multiple times and is not easy to plan. There are many trips to field and although some of them are planned, some are not. Hence, although most of the PCR testing is done through Government PCR facilities, there are times when urgent PCR testing needs to be arranged for trips. The value of each procurement is smaller than MVR 35,000.00 and hence Shopping is used.</t>
  </si>
  <si>
    <t>PC-MAP/2022/NC-04</t>
  </si>
  <si>
    <t>Procurement of Refreshments</t>
  </si>
  <si>
    <t>USD 2200</t>
  </si>
  <si>
    <t>This procurement is mainly on need basis and will be done through shopping and will mainly involve procuring small refreshments for such as water and in some cases few snacks for events and campaigns organized by MAP. Although Procurement has a general idea of how many such events will happen, however the total number required throughout the year is not determined and hence it is used as a general procurement where actuals will be updated. The value of each procurement is smaller than MVR 35,000.00 and hence Shopping is used.</t>
  </si>
  <si>
    <t>PC-MAP/2022/NC-05</t>
  </si>
  <si>
    <t>Procurement of Printing Service provider for 1 year</t>
  </si>
  <si>
    <t>IFAD Loan</t>
  </si>
  <si>
    <t>There are many large-scale printing services required throughout the year and conducting a procurement process at each instance might prove time consuming and inefficient and hence a service provider is to be hired to provide printing services at agreed rates on need basis. It is estimated that total printing for the whole year would be above the shopping threshold and hence NCB is used.</t>
  </si>
  <si>
    <t>PC-MAP/2022/NC-06</t>
  </si>
  <si>
    <t>Procurement of Hotline Services</t>
  </si>
  <si>
    <t>USD 1675</t>
  </si>
  <si>
    <t>This procurement involves Procurement of Hotline Services for Phone Calls, Text Messages and Social Media Messages from farmers in project islands. National Shopping will be used here.</t>
  </si>
  <si>
    <t>2021/2022</t>
  </si>
  <si>
    <t>Outer Islands Harbors,Water Supply and Sewerage Facilities</t>
  </si>
  <si>
    <t>Recruitment of Project Director</t>
  </si>
  <si>
    <t>Domestic/Loan</t>
  </si>
  <si>
    <t>Selection Process ongoing</t>
  </si>
  <si>
    <t>Recruitment of Procurement Officer</t>
  </si>
  <si>
    <t>Recruitment of a Project Coordinator (Harbor component)</t>
  </si>
  <si>
    <t>Recruitment of Project Coordinator (Water and Sewerage Component)</t>
  </si>
  <si>
    <t>Recruitment of Project Engineer (Harbor Component)</t>
  </si>
  <si>
    <t>Recruitment of Project Engineer (Water and Sanitation Project)</t>
  </si>
  <si>
    <t>Recruitment of Financial Auditor</t>
  </si>
  <si>
    <t>Provision of Water Supply, Sanitation &amp; Solid Waste Management Project / OPEC Fund for Internation Development - Loan. No: 1669 PB</t>
  </si>
  <si>
    <t>Rectruitment of Project Coordinator (Waste Component)</t>
  </si>
  <si>
    <t>Re-announced several times</t>
  </si>
  <si>
    <t>Rectruitment of Project Engineer (Waste Component)</t>
  </si>
  <si>
    <t>In Process of Selection</t>
  </si>
  <si>
    <t>Recruitment of a Financial Auditor</t>
  </si>
  <si>
    <t>Kulhudhuffushi City Council</t>
  </si>
  <si>
    <t>PC-266/2022/NC-01</t>
  </si>
  <si>
    <t>އެޗް.އާރު މެނޭޖްމަންޓް އެޑްއޯން</t>
  </si>
  <si>
    <t>March</t>
  </si>
  <si>
    <t>PC-266/2022/NC-02</t>
  </si>
  <si>
    <t>ފިންގަރޕްރިންޓް ސޮފްޓްވެއަރ</t>
  </si>
  <si>
    <t>PC-266/2022/NC-03</t>
  </si>
  <si>
    <t>ވިންޑޯސް 11</t>
  </si>
  <si>
    <t>PC-266/2022/NC-04</t>
  </si>
  <si>
    <t>ސްޓޮކް އެންޑް އިންވެންޓްރީ ސޮފްޓްވެއަރ</t>
  </si>
  <si>
    <t>June</t>
  </si>
  <si>
    <t>PC-266/2022/NC-05</t>
  </si>
  <si>
    <t>ކެންވާ ސަބްސްކްރިޕްޝަން</t>
  </si>
  <si>
    <t>PC-266/2022/NC-06</t>
  </si>
  <si>
    <t>Council Portal</t>
  </si>
  <si>
    <t>PC-266/2022/NC-07</t>
  </si>
  <si>
    <t>MS Office Suit</t>
  </si>
  <si>
    <t>PC-266/2022/NC-08</t>
  </si>
  <si>
    <t>ކޭސް މެނޭޖްމަންޓް ސޮފްޓްވެއަރ</t>
  </si>
  <si>
    <t>August</t>
  </si>
  <si>
    <t>PC-266/2022/NC-09</t>
  </si>
  <si>
    <t>Corel draw</t>
  </si>
  <si>
    <t>December</t>
  </si>
  <si>
    <t>PC-266/2022/NC-10</t>
  </si>
  <si>
    <t>Autocad</t>
  </si>
  <si>
    <t>PC-266/2022/NC-11</t>
  </si>
  <si>
    <t>Adobe Pack Suit</t>
  </si>
  <si>
    <t>AA. Feridhoo Council</t>
  </si>
  <si>
    <t>PC/344/2022/NC-01</t>
  </si>
  <si>
    <t>New Year Celebration</t>
  </si>
  <si>
    <t>MVR 3000</t>
  </si>
  <si>
    <t>15.11.2021</t>
  </si>
  <si>
    <t>01.12.2021</t>
  </si>
  <si>
    <t>15.12.2021</t>
  </si>
  <si>
    <t>01.01.2022</t>
  </si>
  <si>
    <t>PC/344/2022/NC-02</t>
  </si>
  <si>
    <t>Fitr Eid Celebration</t>
  </si>
  <si>
    <t>MVR 5000</t>
  </si>
  <si>
    <t>15.03.2022</t>
  </si>
  <si>
    <t>01.04.2022</t>
  </si>
  <si>
    <t>15.04.2022</t>
  </si>
  <si>
    <t>03.05.2022</t>
  </si>
  <si>
    <t>PC/344/2022/NC-03</t>
  </si>
  <si>
    <t>Al'haa Eid Celebration</t>
  </si>
  <si>
    <t>15.05.2022</t>
  </si>
  <si>
    <t>01.06.2022</t>
  </si>
  <si>
    <t>15.06.2022</t>
  </si>
  <si>
    <t>10.07.2022</t>
  </si>
  <si>
    <t>PC/344/2022/NC-04</t>
  </si>
  <si>
    <t>Youth Day Celebration</t>
  </si>
  <si>
    <t>MVR 20,000</t>
  </si>
  <si>
    <t>01.07.2022</t>
  </si>
  <si>
    <t>15.07.2022</t>
  </si>
  <si>
    <t>01.08.2022</t>
  </si>
  <si>
    <t>12.08.2022</t>
  </si>
  <si>
    <t>PC/344/2022/NC-05</t>
  </si>
  <si>
    <t>Football Match</t>
  </si>
  <si>
    <t>MVR 10,000</t>
  </si>
  <si>
    <t>30.06.2022</t>
  </si>
  <si>
    <t>PC/344/2022/NC-06</t>
  </si>
  <si>
    <t>Coaching Camp for Kids</t>
  </si>
  <si>
    <t>PC/344/2022/NC-07</t>
  </si>
  <si>
    <t>Volley Match</t>
  </si>
  <si>
    <t>PC/344/2022/NC-08</t>
  </si>
  <si>
    <t>Bedminton Encouragement</t>
  </si>
  <si>
    <t>05.07.2022</t>
  </si>
  <si>
    <t>PC/344/2022/NC-09</t>
  </si>
  <si>
    <t>Handball Match</t>
  </si>
  <si>
    <t>PC/344/2022/NC-10</t>
  </si>
  <si>
    <t>National Day Celebration</t>
  </si>
  <si>
    <t>MVR 50,000</t>
  </si>
  <si>
    <t>15.08.2022</t>
  </si>
  <si>
    <t>01.09.2022</t>
  </si>
  <si>
    <t>15.09.2022</t>
  </si>
  <si>
    <t>26.09.2022</t>
  </si>
  <si>
    <t>PC/344/2022/NC-11</t>
  </si>
  <si>
    <t>Independence Day Celebration</t>
  </si>
  <si>
    <t>PC/344/2022/NC-12</t>
  </si>
  <si>
    <t>Quran Competition</t>
  </si>
  <si>
    <t>MVR 53571</t>
  </si>
  <si>
    <t>01.05.2022</t>
  </si>
  <si>
    <t>30.05.2022</t>
  </si>
  <si>
    <t>PC/344/2022/NC-13</t>
  </si>
  <si>
    <t>Parents Day</t>
  </si>
  <si>
    <t>PC/344/2022/NC-14</t>
  </si>
  <si>
    <t>Teachers Day</t>
  </si>
  <si>
    <t>05.10.2022</t>
  </si>
  <si>
    <t>PC/344/2022/NC-15</t>
  </si>
  <si>
    <t>Childrens Day</t>
  </si>
  <si>
    <t>10.05.2022</t>
  </si>
  <si>
    <t>PC/344/2022/NC-16</t>
  </si>
  <si>
    <t>Islamic Awareness Program</t>
  </si>
  <si>
    <t>MVR 1333</t>
  </si>
  <si>
    <t>15.02.2022</t>
  </si>
  <si>
    <t>01.03.2022</t>
  </si>
  <si>
    <t>PC/344/2022/NC-17</t>
  </si>
  <si>
    <t>Farmers Day Celebration</t>
  </si>
  <si>
    <t>01.10.2022</t>
  </si>
  <si>
    <t>15.10.2022</t>
  </si>
  <si>
    <t>PC/344/2022/NC-18</t>
  </si>
  <si>
    <t>Awareness Program for Business People</t>
  </si>
  <si>
    <t>PC/344/2022/NC-19</t>
  </si>
  <si>
    <t>Fisherman's Day</t>
  </si>
  <si>
    <t>01.11.2022</t>
  </si>
  <si>
    <t>15.11.2022</t>
  </si>
  <si>
    <t>10.12.2022</t>
  </si>
  <si>
    <t>PC/344/2022/NC-20</t>
  </si>
  <si>
    <t>Womens Day Celebration</t>
  </si>
  <si>
    <t>15.01.2022</t>
  </si>
  <si>
    <t>01.02.2022</t>
  </si>
  <si>
    <t>08.03.2022</t>
  </si>
  <si>
    <t>PC/344/2022/NC-21</t>
  </si>
  <si>
    <t>Women's Development Programs</t>
  </si>
  <si>
    <t>30.09.2022</t>
  </si>
  <si>
    <t>PC/344/2022/NC-22</t>
  </si>
  <si>
    <t>Preschool Expenses</t>
  </si>
  <si>
    <t>MVR 0</t>
  </si>
  <si>
    <t>30.01.2022</t>
  </si>
  <si>
    <t>PC/344/2022/NC-23</t>
  </si>
  <si>
    <t>"Clean Water for Drinking" awareness Program</t>
  </si>
  <si>
    <t>MVR 10000</t>
  </si>
  <si>
    <t>24.07.2022</t>
  </si>
  <si>
    <t>31.07.2022</t>
  </si>
  <si>
    <t>7.08.2022</t>
  </si>
  <si>
    <t>14.08.2022</t>
  </si>
  <si>
    <t>PC/344/2022/NC-24</t>
  </si>
  <si>
    <t>"Sewerage" Awareness Program</t>
  </si>
  <si>
    <t>MVR 2000</t>
  </si>
  <si>
    <t>13.02.2022</t>
  </si>
  <si>
    <t>20.02.2022</t>
  </si>
  <si>
    <t>27.02.2022</t>
  </si>
  <si>
    <t>6.03.2022</t>
  </si>
  <si>
    <t>PC/344/2022/NC-25</t>
  </si>
  <si>
    <t>"Reduce the use of Electicity" Awareness Program</t>
  </si>
  <si>
    <t>6.11.2022</t>
  </si>
  <si>
    <t>13.11.2022</t>
  </si>
  <si>
    <t>20.11.2022</t>
  </si>
  <si>
    <t>27.11.2022</t>
  </si>
  <si>
    <t>PC/344/2022/NC-26</t>
  </si>
  <si>
    <t>"Waste Management" Awareness Program</t>
  </si>
  <si>
    <t>19.12.2021</t>
  </si>
  <si>
    <t>26.12.2021</t>
  </si>
  <si>
    <t>2.1.2022</t>
  </si>
  <si>
    <t>9.1.2022</t>
  </si>
  <si>
    <t>PC/344/2022/NC-27</t>
  </si>
  <si>
    <t>Distribution of Waste Management Leaflets  to Households</t>
  </si>
  <si>
    <t>06.03.2022</t>
  </si>
  <si>
    <t>13.03.2022</t>
  </si>
  <si>
    <t>20.03.2022</t>
  </si>
  <si>
    <t>PC/344/2022/NC-28</t>
  </si>
  <si>
    <t>Cleaning Sports Arena</t>
  </si>
  <si>
    <t>MVR 36000</t>
  </si>
  <si>
    <t>02.01.2022</t>
  </si>
  <si>
    <t>09.01.2022</t>
  </si>
  <si>
    <t>16.01.2022</t>
  </si>
  <si>
    <t>23.01.2022</t>
  </si>
  <si>
    <t>PC/344/2022/NC-29</t>
  </si>
  <si>
    <t>Program against Domestic violance</t>
  </si>
  <si>
    <t>16.10.2022</t>
  </si>
  <si>
    <t>23.10.2022</t>
  </si>
  <si>
    <t>30.10.2022</t>
  </si>
  <si>
    <t>PC/344/2022/NC-30</t>
  </si>
  <si>
    <t>Allocate a focal point regarding Domestic Violation</t>
  </si>
  <si>
    <t>PC/344/2022/NC-31</t>
  </si>
  <si>
    <t>Monitoring mechanism for victims of Domestic Violation</t>
  </si>
  <si>
    <t>PC/344/2022/NC-32</t>
  </si>
  <si>
    <t xml:space="preserve">Awareness Event </t>
  </si>
  <si>
    <t>MVR 40000</t>
  </si>
  <si>
    <t>28.08.2022</t>
  </si>
  <si>
    <t>04.09.2022</t>
  </si>
  <si>
    <t>11.09.2022</t>
  </si>
  <si>
    <t>18.09.2022</t>
  </si>
  <si>
    <t>PC/344/2022/NC-33</t>
  </si>
  <si>
    <t>Celebration of World Elderly People's Day</t>
  </si>
  <si>
    <t>MVR 30000</t>
  </si>
  <si>
    <t>25.09.2022</t>
  </si>
  <si>
    <t>PC/344/2022/NC-34</t>
  </si>
  <si>
    <t>Awareness Program for Children and Elderly People</t>
  </si>
  <si>
    <t>21.08.2022</t>
  </si>
  <si>
    <t>PC/344/2022/NC-35</t>
  </si>
  <si>
    <t>Help People with Special Need</t>
  </si>
  <si>
    <t>PC/344/2022/NC-36</t>
  </si>
  <si>
    <t>Educational Programfor Special Need kids</t>
  </si>
  <si>
    <t>PC/344/2022/NC-37</t>
  </si>
  <si>
    <t>Training Program</t>
  </si>
  <si>
    <t>MVR 20000</t>
  </si>
  <si>
    <t>17.07.2022</t>
  </si>
  <si>
    <t>PC/344/2022/NC-38</t>
  </si>
  <si>
    <t>Information Session for School Students</t>
  </si>
  <si>
    <t>PC/344/2022/NC-39</t>
  </si>
  <si>
    <t>Awareness Program for Citizens</t>
  </si>
  <si>
    <t>PC/344/2022/NC-40</t>
  </si>
  <si>
    <t>Celebration of Important Days</t>
  </si>
  <si>
    <t>MVR 50000</t>
  </si>
  <si>
    <t>PC/344/2022/NC-41</t>
  </si>
  <si>
    <t>Awareness Program for People</t>
  </si>
  <si>
    <t>PC/344/2022/NC-42</t>
  </si>
  <si>
    <t>Program Regarding Vehicle</t>
  </si>
  <si>
    <t>MVR 4000</t>
  </si>
  <si>
    <t>17.04.2022</t>
  </si>
  <si>
    <t>28.04.2022</t>
  </si>
  <si>
    <t>08.05.2022</t>
  </si>
  <si>
    <t>PC/344/2022/NC-43</t>
  </si>
  <si>
    <t>Awareness Program agains gang activities</t>
  </si>
  <si>
    <t>MVR 6000</t>
  </si>
  <si>
    <t>10.04.2022</t>
  </si>
  <si>
    <t>PC/344/2022/NC-44</t>
  </si>
  <si>
    <t>Awareness Program for Young People</t>
  </si>
  <si>
    <t>PC/344/2022/NC-45</t>
  </si>
  <si>
    <t>Educational Program for Adults</t>
  </si>
  <si>
    <t>12.12.2021</t>
  </si>
  <si>
    <t>01.1.2022</t>
  </si>
  <si>
    <t>PC/344/2022/NC-46</t>
  </si>
  <si>
    <t>MVR 12000</t>
  </si>
  <si>
    <t>PC/344/2022/NC-47</t>
  </si>
  <si>
    <t>Educational Programs relating to different fields</t>
  </si>
  <si>
    <t>PC/344/2022/NC-48</t>
  </si>
  <si>
    <t>Awareness Program relating to Health</t>
  </si>
  <si>
    <t>PC/344/2022/NC-49</t>
  </si>
  <si>
    <t>Excersise Program</t>
  </si>
  <si>
    <t>2.10.2022</t>
  </si>
  <si>
    <t>PC/344/2022/NC-50</t>
  </si>
  <si>
    <t>Awareness Progran against tobbacco and Energy drinks</t>
  </si>
  <si>
    <t xml:space="preserve">MVR 3000 </t>
  </si>
  <si>
    <t>24.04.2022</t>
  </si>
  <si>
    <t>PC/344/2022/NC-51</t>
  </si>
  <si>
    <t>Island Cleaning Program</t>
  </si>
  <si>
    <t>PC/344/2022/NC-52</t>
  </si>
  <si>
    <t>Mosquito control Program</t>
  </si>
  <si>
    <t>PC/344/2022/NC-53</t>
  </si>
  <si>
    <t>27.03.2022</t>
  </si>
  <si>
    <t>03.04.2022</t>
  </si>
  <si>
    <t>PC/344/2022/NC-54</t>
  </si>
  <si>
    <t>Sports Matches</t>
  </si>
  <si>
    <t>PC/344/2022/NC-55</t>
  </si>
  <si>
    <t>Futsal Match</t>
  </si>
  <si>
    <t>MVR 150000</t>
  </si>
  <si>
    <t>05.06.2022</t>
  </si>
  <si>
    <t>12.06.2022</t>
  </si>
  <si>
    <t>19.06.2022</t>
  </si>
  <si>
    <t>26.06.2022</t>
  </si>
  <si>
    <t>PC/344/2022/NC-56</t>
  </si>
  <si>
    <t>Development of Guest Beach</t>
  </si>
  <si>
    <t>PC/344/2022/NC-57</t>
  </si>
  <si>
    <t>CCTV Installation</t>
  </si>
  <si>
    <t>07.08.2022</t>
  </si>
  <si>
    <t>PC/344/2022/NC-58</t>
  </si>
  <si>
    <t>Celebration of Eid</t>
  </si>
  <si>
    <t>5.06.2022</t>
  </si>
  <si>
    <t>PC/344/2022/NC-59</t>
  </si>
  <si>
    <t>Writing of AA.Feridhoo heritage</t>
  </si>
  <si>
    <t>06.02.2022</t>
  </si>
  <si>
    <t>PC/344/2022/NC-60</t>
  </si>
  <si>
    <t>Monument</t>
  </si>
  <si>
    <t>PC/344/2022/NC-61</t>
  </si>
  <si>
    <t>GO bag</t>
  </si>
  <si>
    <t>MVR 100000</t>
  </si>
  <si>
    <t>04.12.2022</t>
  </si>
  <si>
    <t>11.12.2022</t>
  </si>
  <si>
    <t>PC/344/2022/NC-62</t>
  </si>
  <si>
    <t>Coral Development Program</t>
  </si>
  <si>
    <t>22.05.2022</t>
  </si>
  <si>
    <t>29.05.2022</t>
  </si>
  <si>
    <t>PC/344/2022/NC-63</t>
  </si>
  <si>
    <t>Training for Staffs</t>
  </si>
  <si>
    <t>MVR 35000</t>
  </si>
  <si>
    <t>PC/344/2022/NC-64</t>
  </si>
  <si>
    <t>E-Library</t>
  </si>
  <si>
    <t>PC/344/2022/NC-65</t>
  </si>
  <si>
    <t>Writings of AA.Feridhoo Heritage</t>
  </si>
  <si>
    <t>PC/344/2022/NC-66</t>
  </si>
  <si>
    <t>Kasrathu Program - Closing Refreshment</t>
  </si>
  <si>
    <t>02.02.2022</t>
  </si>
  <si>
    <t>10.02.2022</t>
  </si>
  <si>
    <t>PC/344/2022/NC-67</t>
  </si>
  <si>
    <t>Kasrathu Program - Instructor hurun</t>
  </si>
  <si>
    <t>14.01.2022</t>
  </si>
  <si>
    <t>PC/344/2022/NC-68</t>
  </si>
  <si>
    <t>Kasrathu Program - Instructor Keun</t>
  </si>
  <si>
    <t>PC/344/2022/NC-69</t>
  </si>
  <si>
    <t>Kasrathu Program - Instructor Dhathuru</t>
  </si>
  <si>
    <t>MVR 1400</t>
  </si>
  <si>
    <t>PC/344/2022/NC-70</t>
  </si>
  <si>
    <t>05.02.2022</t>
  </si>
  <si>
    <t>7.03.2022</t>
  </si>
  <si>
    <t>PC/344/2022/NC-71</t>
  </si>
  <si>
    <t>Parents awareness session</t>
  </si>
  <si>
    <t>10.03.2022</t>
  </si>
  <si>
    <t>23.03.2022</t>
  </si>
  <si>
    <t>PC/344/2022/NC-72</t>
  </si>
  <si>
    <t>Mother's Day</t>
  </si>
  <si>
    <t>25.04.2022</t>
  </si>
  <si>
    <t>30.04.2022</t>
  </si>
  <si>
    <t>05.05.2022</t>
  </si>
  <si>
    <t>PC/344/2022/NC-73</t>
  </si>
  <si>
    <t>Volley Training</t>
  </si>
  <si>
    <t>MVR 15000</t>
  </si>
  <si>
    <t>20.06.2022</t>
  </si>
  <si>
    <t>25.06.2022</t>
  </si>
  <si>
    <t>PC/344/2022/NC-74</t>
  </si>
  <si>
    <t>Muassasaa Volley Mubaaraaiy</t>
  </si>
  <si>
    <t>20.07.2022</t>
  </si>
  <si>
    <t>PC/344/2022/NC-75</t>
  </si>
  <si>
    <t>Dheenee Workshop for women</t>
  </si>
  <si>
    <t>25.07.2022</t>
  </si>
  <si>
    <t>30.07.2022</t>
  </si>
  <si>
    <t>05.08.2022</t>
  </si>
  <si>
    <t>13.08.2022</t>
  </si>
  <si>
    <t>PC/344/2022/NC-76</t>
  </si>
  <si>
    <t>Namaadhu Workshop for kids</t>
  </si>
  <si>
    <t>25.08.2022</t>
  </si>
  <si>
    <t>30.08.2022</t>
  </si>
  <si>
    <t>05.09.2022</t>
  </si>
  <si>
    <t>10.09.2022</t>
  </si>
  <si>
    <t>PC/344/2022/NC-77</t>
  </si>
  <si>
    <t>Breast Cancer Day</t>
  </si>
  <si>
    <t>13.10.2022</t>
  </si>
  <si>
    <t>PC/344/2022/NC-78</t>
  </si>
  <si>
    <t>Women and Kids awareness program</t>
  </si>
  <si>
    <t>05.11.2022</t>
  </si>
  <si>
    <t>10.11.2022</t>
  </si>
  <si>
    <t>24.11.2022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</si>
</sst>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409]d\-mmm\-yyyy;@"/>
    <numFmt numFmtId="165" formatCode="0_);\(0\)"/>
    <numFmt numFmtId="166" formatCode="[$-409]d\-mmm\-yy;@"/>
    <numFmt numFmtId="167" formatCode="_([$$-409]* #,##0.00_);_([$$-409]* \(#,##0.00\);_([$$-409]* &quot;-&quot;??_);_(@_)"/>
    <numFmt numFmtId="168" formatCode="[$USD]\ #,##0.00"/>
    <numFmt numFmtId="169" formatCode="[$USD]\ #,##0.0"/>
    <numFmt numFmtId="170" formatCode="_([$MVR]\ * #,##0.00_);_([$MVR]\ * \(#,##0.00\);_([$MVR]\ * &quot;-&quot;??_);_(@_)"/>
    <numFmt numFmtId="171" formatCode="[$-409]mmm\-yy;@"/>
  </numFmts>
  <fonts count="19" x14ac:knownFonts="1">
    <font>
      <sz val="11"/>
      <color theme="1"/>
      <name val="Calibri"/>
      <family val="2"/>
      <scheme val="minor"/>
    </font>
    <font>
      <sz val="11"/>
      <color theme="1"/>
      <name val="Calibri"/>
      <family val="2"/>
      <scheme val="minor"/>
    </font>
    <font>
      <b/>
      <sz val="11"/>
      <color theme="1"/>
      <name val="Leelawadee UI"/>
      <family val="2"/>
    </font>
    <font>
      <sz val="11"/>
      <color theme="1"/>
      <name val="Leelawadee UI"/>
      <family val="2"/>
    </font>
    <font>
      <b/>
      <u/>
      <sz val="16"/>
      <color rgb="FF002060"/>
      <name val="Leelawadee UI"/>
      <family val="2"/>
    </font>
    <font>
      <b/>
      <u/>
      <sz val="18"/>
      <color rgb="FF002060"/>
      <name val="Leelawadee UI"/>
      <family val="2"/>
    </font>
    <font>
      <b/>
      <sz val="18"/>
      <color rgb="FF002060"/>
      <name val="Leelawadee UI"/>
      <family val="2"/>
    </font>
    <font>
      <b/>
      <sz val="11"/>
      <color theme="1"/>
      <name val="Arial"/>
      <family val="2"/>
    </font>
    <font>
      <b/>
      <sz val="18"/>
      <color theme="1"/>
      <name val="Leelawadee UI"/>
      <family val="2"/>
    </font>
    <font>
      <b/>
      <sz val="11"/>
      <name val="Calibri Light"/>
      <family val="2"/>
      <scheme val="major"/>
    </font>
    <font>
      <b/>
      <sz val="12"/>
      <name val="Calibri Light"/>
      <family val="2"/>
      <scheme val="major"/>
    </font>
    <font>
      <sz val="11"/>
      <color theme="1"/>
      <name val="Arial"/>
      <family val="2"/>
    </font>
    <font>
      <b/>
      <sz val="11"/>
      <color theme="1"/>
      <name val="Calibri Light"/>
      <family val="2"/>
      <scheme val="major"/>
    </font>
    <font>
      <sz val="11"/>
      <color theme="1"/>
      <name val="Calibri Light"/>
      <family val="2"/>
      <scheme val="major"/>
    </font>
    <font>
      <sz val="11"/>
      <name val="Calibri Light"/>
      <family val="2"/>
      <scheme val="major"/>
    </font>
    <font>
      <sz val="11"/>
      <color rgb="FF000000"/>
      <name val="Calibri Light"/>
      <family val="2"/>
      <scheme val="major"/>
    </font>
    <font>
      <sz val="12"/>
      <name val="Calibri Light"/>
      <family val="2"/>
      <scheme val="major"/>
    </font>
    <font>
      <sz val="12"/>
      <color rgb="FF000000"/>
      <name val="Calibri Light"/>
      <family val="2"/>
      <scheme val="major"/>
    </font>
    <font>
      <sz val="7"/>
      <color rgb="FF000000"/>
      <name val="Calibri Light"/>
      <family val="2"/>
      <scheme val="major"/>
    </font>
  </fonts>
  <fills count="5">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2" borderId="0" applyNumberFormat="0" applyBorder="0" applyAlignment="0" applyProtection="0"/>
  </cellStyleXfs>
  <cellXfs count="216">
    <xf numFmtId="0" fontId="0" fillId="0" borderId="0" xfId="0"/>
    <xf numFmtId="0" fontId="2" fillId="3" borderId="0" xfId="0" applyFont="1" applyFill="1" applyAlignment="1">
      <alignment horizontal="center" vertical="center" wrapText="1"/>
    </xf>
    <xf numFmtId="0" fontId="3" fillId="3" borderId="0" xfId="0" applyFont="1" applyFill="1" applyAlignment="1">
      <alignment vertical="top" wrapText="1"/>
    </xf>
    <xf numFmtId="0" fontId="3" fillId="3" borderId="0" xfId="0" applyFont="1" applyFill="1" applyAlignment="1">
      <alignment horizontal="left" vertical="center" wrapText="1"/>
    </xf>
    <xf numFmtId="43" fontId="3" fillId="3" borderId="0" xfId="1" applyFont="1" applyFill="1" applyAlignment="1">
      <alignment horizontal="left" vertical="center" wrapText="1"/>
    </xf>
    <xf numFmtId="43" fontId="3" fillId="3" borderId="0" xfId="1" applyFont="1" applyFill="1" applyAlignment="1">
      <alignment horizontal="center" vertical="top" wrapText="1"/>
    </xf>
    <xf numFmtId="43" fontId="3" fillId="3" borderId="0" xfId="1" applyFont="1" applyFill="1" applyAlignment="1">
      <alignment horizontal="center" vertical="center" wrapText="1"/>
    </xf>
    <xf numFmtId="164" fontId="3"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vertical="top"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7"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43" fontId="9" fillId="4" borderId="1" xfId="1" applyFont="1" applyFill="1" applyBorder="1" applyAlignment="1">
      <alignment horizontal="center" vertical="center" wrapText="1"/>
    </xf>
    <xf numFmtId="43" fontId="10" fillId="4" borderId="1" xfId="1" applyFont="1" applyFill="1" applyBorder="1" applyAlignment="1">
      <alignment horizontal="center" vertical="center" wrapText="1"/>
    </xf>
    <xf numFmtId="43" fontId="10" fillId="4" borderId="2" xfId="1"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Alignment="1">
      <alignment vertical="top" wrapText="1"/>
    </xf>
    <xf numFmtId="43" fontId="9" fillId="4" borderId="6" xfId="1" applyFont="1" applyFill="1" applyBorder="1" applyAlignment="1">
      <alignment horizontal="center" vertical="center" wrapText="1"/>
    </xf>
    <xf numFmtId="43" fontId="10" fillId="4" borderId="6" xfId="1" applyFont="1" applyFill="1" applyBorder="1" applyAlignment="1">
      <alignment horizontal="center" vertical="center" wrapText="1"/>
    </xf>
    <xf numFmtId="165" fontId="10" fillId="4" borderId="1" xfId="1"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3" fontId="9" fillId="4" borderId="7" xfId="1" applyFont="1" applyFill="1" applyBorder="1" applyAlignment="1">
      <alignment horizontal="center" vertical="center" wrapText="1"/>
    </xf>
    <xf numFmtId="43" fontId="10" fillId="4" borderId="7" xfId="1" applyFont="1" applyFill="1" applyBorder="1" applyAlignment="1">
      <alignment horizontal="center" vertical="center" wrapText="1"/>
    </xf>
    <xf numFmtId="165" fontId="10" fillId="4" borderId="7" xfId="1" applyNumberFormat="1" applyFont="1" applyFill="1" applyBorder="1" applyAlignment="1">
      <alignment horizontal="center" vertical="center" wrapText="1"/>
    </xf>
    <xf numFmtId="164" fontId="10" fillId="4"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2" xfId="0" applyFont="1" applyFill="1" applyBorder="1" applyAlignment="1">
      <alignment horizontal="left" vertical="center" wrapText="1"/>
    </xf>
    <xf numFmtId="43" fontId="13" fillId="0" borderId="2" xfId="1" applyFont="1" applyFill="1" applyBorder="1" applyAlignment="1">
      <alignment horizontal="left" vertical="center" wrapText="1"/>
    </xf>
    <xf numFmtId="0" fontId="13" fillId="0" borderId="2" xfId="0" applyFont="1" applyFill="1" applyBorder="1" applyAlignment="1">
      <alignment horizontal="center" vertical="center" wrapText="1"/>
    </xf>
    <xf numFmtId="43"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0" fontId="13" fillId="0" borderId="2" xfId="0" applyFont="1" applyFill="1" applyBorder="1" applyAlignment="1">
      <alignment vertical="top" wrapText="1"/>
    </xf>
    <xf numFmtId="166" fontId="1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2" xfId="1" applyNumberFormat="1" applyFont="1" applyFill="1" applyBorder="1" applyAlignment="1">
      <alignment horizontal="left" vertical="center" wrapText="1"/>
    </xf>
    <xf numFmtId="0" fontId="13" fillId="0" borderId="8" xfId="0" applyFont="1" applyFill="1" applyBorder="1" applyAlignment="1">
      <alignment horizontal="center" vertical="center" wrapText="1"/>
    </xf>
    <xf numFmtId="43" fontId="14" fillId="0" borderId="2" xfId="1" applyFont="1" applyFill="1" applyBorder="1" applyAlignment="1">
      <alignment horizontal="left" vertical="center" wrapText="1"/>
    </xf>
    <xf numFmtId="43" fontId="14" fillId="0" borderId="2" xfId="1" applyFont="1" applyFill="1" applyBorder="1" applyAlignment="1">
      <alignment vertical="center" wrapText="1"/>
    </xf>
    <xf numFmtId="43" fontId="14" fillId="0" borderId="2" xfId="1" applyFont="1" applyFill="1" applyBorder="1" applyAlignment="1">
      <alignment horizontal="center" vertical="center" wrapText="1"/>
    </xf>
    <xf numFmtId="164"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43" fontId="14" fillId="0" borderId="2" xfId="1" applyFont="1" applyFill="1" applyBorder="1" applyAlignment="1">
      <alignment vertical="top" wrapText="1"/>
    </xf>
    <xf numFmtId="43" fontId="13" fillId="0" borderId="2" xfId="1" applyFont="1" applyFill="1" applyBorder="1" applyAlignment="1">
      <alignment horizontal="center" vertical="center" wrapText="1"/>
    </xf>
    <xf numFmtId="0" fontId="13" fillId="0" borderId="2" xfId="0" applyFont="1" applyFill="1" applyBorder="1" applyAlignment="1">
      <alignment vertical="center" wrapText="1"/>
    </xf>
    <xf numFmtId="3" fontId="13" fillId="0" borderId="2" xfId="0" applyNumberFormat="1" applyFont="1" applyFill="1" applyBorder="1" applyAlignment="1">
      <alignment horizontal="center" vertical="center" wrapText="1"/>
    </xf>
    <xf numFmtId="164" fontId="13" fillId="0" borderId="2" xfId="3" applyNumberFormat="1" applyFont="1" applyFill="1" applyBorder="1" applyAlignment="1">
      <alignment horizontal="center" vertical="center" wrapText="1"/>
    </xf>
    <xf numFmtId="0" fontId="13" fillId="0" borderId="2" xfId="3" applyFont="1" applyFill="1" applyBorder="1" applyAlignment="1">
      <alignment horizontal="center" vertical="center" wrapText="1"/>
    </xf>
    <xf numFmtId="3" fontId="1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xf>
    <xf numFmtId="43" fontId="13" fillId="0" borderId="2" xfId="2"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left" vertical="center" wrapText="1"/>
    </xf>
    <xf numFmtId="43" fontId="13" fillId="0" borderId="1" xfId="1" applyFont="1" applyFill="1" applyBorder="1" applyAlignment="1">
      <alignment horizontal="left" vertical="center" wrapText="1"/>
    </xf>
    <xf numFmtId="0" fontId="13" fillId="0" borderId="1" xfId="0" applyFont="1" applyFill="1" applyBorder="1" applyAlignment="1">
      <alignment vertical="top" wrapText="1"/>
    </xf>
    <xf numFmtId="0" fontId="13" fillId="0" borderId="1" xfId="0" applyFont="1" applyFill="1" applyBorder="1" applyAlignment="1">
      <alignment horizontal="center" vertical="center" wrapText="1"/>
    </xf>
    <xf numFmtId="43" fontId="13" fillId="0" borderId="1" xfId="0" applyNumberFormat="1" applyFont="1" applyFill="1" applyBorder="1" applyAlignment="1">
      <alignment horizontal="center" vertical="center" wrapText="1"/>
    </xf>
    <xf numFmtId="0" fontId="15" fillId="0" borderId="9" xfId="0" applyFont="1" applyFill="1" applyBorder="1" applyAlignment="1">
      <alignment wrapText="1"/>
    </xf>
    <xf numFmtId="0" fontId="15" fillId="0" borderId="9" xfId="0" applyFont="1" applyFill="1" applyBorder="1" applyAlignment="1">
      <alignment horizontal="left" vertical="center" wrapText="1"/>
    </xf>
    <xf numFmtId="4" fontId="15" fillId="0" borderId="9" xfId="0" applyNumberFormat="1" applyFont="1" applyFill="1" applyBorder="1" applyAlignment="1">
      <alignment horizontal="left" vertical="center" wrapText="1"/>
    </xf>
    <xf numFmtId="0" fontId="15"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4" fontId="13" fillId="0" borderId="7" xfId="0" applyNumberFormat="1" applyFont="1" applyFill="1" applyBorder="1" applyAlignment="1">
      <alignment horizontal="left" vertical="center" wrapText="1"/>
    </xf>
    <xf numFmtId="4" fontId="13" fillId="0" borderId="7" xfId="0" applyNumberFormat="1" applyFont="1" applyFill="1" applyBorder="1" applyAlignment="1">
      <alignment vertical="center" wrapText="1"/>
    </xf>
    <xf numFmtId="4" fontId="13" fillId="0" borderId="7" xfId="0" applyNumberFormat="1" applyFont="1" applyFill="1" applyBorder="1" applyAlignment="1">
      <alignment horizontal="center" vertical="center" wrapText="1"/>
    </xf>
    <xf numFmtId="4" fontId="12" fillId="0" borderId="7"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4" fontId="13" fillId="0" borderId="2" xfId="0" applyNumberFormat="1" applyFont="1" applyFill="1" applyBorder="1" applyAlignment="1">
      <alignment horizontal="left" vertical="center" wrapText="1"/>
    </xf>
    <xf numFmtId="4" fontId="13" fillId="0" borderId="2" xfId="0" applyNumberFormat="1" applyFont="1" applyFill="1" applyBorder="1" applyAlignment="1">
      <alignment vertical="center" wrapText="1"/>
    </xf>
    <xf numFmtId="4" fontId="13" fillId="0" borderId="2" xfId="0" applyNumberFormat="1"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4" fontId="13" fillId="0" borderId="1" xfId="0" applyNumberFormat="1"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7" fillId="0" borderId="9" xfId="0" applyFont="1" applyFill="1" applyBorder="1" applyAlignment="1">
      <alignment horizontal="left" vertical="center" wrapText="1" readingOrder="2"/>
    </xf>
    <xf numFmtId="0" fontId="15" fillId="0" borderId="9" xfId="0" quotePrefix="1" applyFont="1" applyFill="1" applyBorder="1" applyAlignment="1">
      <alignment horizontal="center" vertical="center" wrapText="1"/>
    </xf>
    <xf numFmtId="0" fontId="15" fillId="0" borderId="13" xfId="0" applyFont="1" applyFill="1" applyBorder="1" applyAlignment="1">
      <alignment wrapText="1"/>
    </xf>
    <xf numFmtId="0" fontId="16" fillId="0" borderId="13" xfId="0" applyFont="1" applyFill="1" applyBorder="1" applyAlignment="1">
      <alignment horizontal="left" vertical="center" wrapText="1"/>
    </xf>
    <xf numFmtId="0" fontId="17" fillId="0" borderId="13" xfId="0" applyFont="1" applyFill="1" applyBorder="1" applyAlignment="1">
      <alignment horizontal="left" vertical="center" wrapText="1" readingOrder="2"/>
    </xf>
    <xf numFmtId="4" fontId="15" fillId="0" borderId="13" xfId="0" applyNumberFormat="1"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3" xfId="0" quotePrefix="1" applyFont="1" applyFill="1" applyBorder="1" applyAlignment="1">
      <alignment horizontal="center" vertical="center" wrapText="1"/>
    </xf>
    <xf numFmtId="4" fontId="15" fillId="0" borderId="14" xfId="0"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wrapText="1"/>
    </xf>
    <xf numFmtId="0" fontId="15" fillId="0" borderId="14" xfId="0" quotePrefix="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wrapText="1"/>
    </xf>
    <xf numFmtId="0" fontId="14" fillId="0" borderId="9" xfId="0" applyFont="1" applyFill="1" applyBorder="1" applyAlignment="1">
      <alignment horizontal="left" vertical="center" wrapText="1"/>
    </xf>
    <xf numFmtId="43" fontId="15" fillId="0" borderId="9" xfId="1" applyFont="1" applyFill="1" applyBorder="1" applyAlignment="1">
      <alignment horizontal="left" vertical="center" wrapText="1"/>
    </xf>
    <xf numFmtId="0" fontId="18" fillId="0" borderId="5" xfId="0" applyFont="1" applyFill="1" applyBorder="1" applyAlignment="1">
      <alignment wrapText="1"/>
    </xf>
    <xf numFmtId="0" fontId="15" fillId="0" borderId="5" xfId="0" applyFont="1" applyFill="1" applyBorder="1" applyAlignment="1">
      <alignment horizontal="left" vertical="center" wrapText="1"/>
    </xf>
    <xf numFmtId="0" fontId="15" fillId="0" borderId="5" xfId="0" applyFont="1" applyFill="1" applyBorder="1" applyAlignment="1">
      <alignment wrapText="1"/>
    </xf>
    <xf numFmtId="4" fontId="15" fillId="0" borderId="5" xfId="0" applyNumberFormat="1" applyFont="1" applyFill="1" applyBorder="1" applyAlignment="1">
      <alignment horizontal="left" vertical="center" wrapText="1"/>
    </xf>
    <xf numFmtId="0" fontId="15" fillId="0" borderId="5" xfId="0"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8" fillId="0" borderId="17" xfId="0" applyFont="1" applyFill="1" applyBorder="1" applyAlignment="1">
      <alignment wrapText="1"/>
    </xf>
    <xf numFmtId="0" fontId="15" fillId="0" borderId="17" xfId="0" applyFont="1" applyFill="1" applyBorder="1" applyAlignment="1">
      <alignment horizontal="left" vertical="center" wrapText="1"/>
    </xf>
    <xf numFmtId="0" fontId="15" fillId="0" borderId="17" xfId="0" applyFont="1" applyFill="1" applyBorder="1" applyAlignment="1">
      <alignment wrapText="1"/>
    </xf>
    <xf numFmtId="4" fontId="15" fillId="0" borderId="17" xfId="0" applyNumberFormat="1" applyFont="1" applyFill="1" applyBorder="1" applyAlignment="1">
      <alignment horizontal="left" vertical="center" wrapText="1"/>
    </xf>
    <xf numFmtId="0" fontId="15" fillId="0" borderId="17" xfId="0" applyFont="1" applyFill="1" applyBorder="1" applyAlignment="1">
      <alignment horizontal="center" vertical="center" wrapText="1"/>
    </xf>
    <xf numFmtId="4" fontId="15" fillId="0" borderId="17" xfId="0" applyNumberFormat="1"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8" fillId="0" borderId="19" xfId="0" applyFont="1" applyFill="1" applyBorder="1" applyAlignment="1">
      <alignment wrapText="1"/>
    </xf>
    <xf numFmtId="0" fontId="15" fillId="0" borderId="19" xfId="0" applyFont="1" applyFill="1" applyBorder="1" applyAlignment="1">
      <alignment horizontal="left" vertical="center" wrapText="1"/>
    </xf>
    <xf numFmtId="0" fontId="15" fillId="0" borderId="19" xfId="0" applyFont="1" applyFill="1" applyBorder="1" applyAlignment="1">
      <alignment wrapText="1"/>
    </xf>
    <xf numFmtId="4" fontId="15" fillId="0" borderId="19" xfId="0" applyNumberFormat="1" applyFont="1" applyFill="1" applyBorder="1" applyAlignment="1">
      <alignment horizontal="left" vertical="center" wrapText="1"/>
    </xf>
    <xf numFmtId="0" fontId="15" fillId="0" borderId="19" xfId="0"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4" fontId="14" fillId="0" borderId="9" xfId="0" applyNumberFormat="1" applyFont="1" applyFill="1" applyBorder="1" applyAlignment="1">
      <alignment horizontal="left" vertical="center" wrapText="1"/>
    </xf>
    <xf numFmtId="0" fontId="14" fillId="0" borderId="9" xfId="0" applyFont="1" applyFill="1" applyBorder="1" applyAlignment="1">
      <alignment wrapText="1"/>
    </xf>
    <xf numFmtId="0" fontId="14" fillId="0" borderId="9" xfId="0" applyFont="1" applyFill="1" applyBorder="1" applyAlignment="1">
      <alignment horizontal="center" vertical="center" wrapText="1"/>
    </xf>
    <xf numFmtId="4" fontId="14" fillId="0" borderId="9" xfId="0" applyNumberFormat="1" applyFont="1" applyFill="1" applyBorder="1" applyAlignment="1">
      <alignment horizontal="center" vertical="center" wrapText="1"/>
    </xf>
    <xf numFmtId="0" fontId="15" fillId="0" borderId="20" xfId="0" applyFont="1" applyFill="1" applyBorder="1" applyAlignment="1">
      <alignment wrapText="1"/>
    </xf>
    <xf numFmtId="0" fontId="14" fillId="0" borderId="13" xfId="0" applyFont="1" applyFill="1" applyBorder="1" applyAlignment="1">
      <alignment horizontal="left" vertical="center" wrapText="1"/>
    </xf>
    <xf numFmtId="0" fontId="14" fillId="0" borderId="13" xfId="0" applyFont="1" applyFill="1" applyBorder="1" applyAlignment="1">
      <alignment wrapText="1"/>
    </xf>
    <xf numFmtId="4" fontId="15" fillId="0" borderId="13" xfId="0" applyNumberFormat="1" applyFont="1" applyFill="1" applyBorder="1" applyAlignment="1">
      <alignment horizontal="center" vertical="center" wrapText="1"/>
    </xf>
    <xf numFmtId="0" fontId="17" fillId="0" borderId="9" xfId="0" applyFont="1" applyFill="1" applyBorder="1" applyAlignment="1">
      <alignment wrapText="1"/>
    </xf>
    <xf numFmtId="0" fontId="17" fillId="0" borderId="9" xfId="0" applyFont="1" applyFill="1" applyBorder="1" applyAlignment="1">
      <alignment horizontal="left" vertical="center" wrapText="1"/>
    </xf>
    <xf numFmtId="43" fontId="17" fillId="0" borderId="9" xfId="1" applyFont="1" applyFill="1" applyBorder="1" applyAlignment="1">
      <alignment horizontal="left" vertical="center" wrapText="1"/>
    </xf>
    <xf numFmtId="0" fontId="17" fillId="0" borderId="9" xfId="0" applyFont="1" applyFill="1" applyBorder="1" applyAlignment="1">
      <alignment horizontal="center" vertical="center" wrapText="1"/>
    </xf>
    <xf numFmtId="4" fontId="17" fillId="0" borderId="9" xfId="0" applyNumberFormat="1" applyFont="1" applyFill="1" applyBorder="1" applyAlignment="1">
      <alignment horizontal="left" vertical="center" wrapText="1"/>
    </xf>
    <xf numFmtId="0" fontId="17" fillId="0" borderId="13" xfId="0" applyFont="1" applyFill="1" applyBorder="1" applyAlignment="1">
      <alignment wrapText="1"/>
    </xf>
    <xf numFmtId="0" fontId="17" fillId="0" borderId="13" xfId="0" applyFont="1" applyFill="1" applyBorder="1" applyAlignment="1">
      <alignment horizontal="left" vertical="center" wrapText="1"/>
    </xf>
    <xf numFmtId="4" fontId="17" fillId="0" borderId="13" xfId="0" applyNumberFormat="1" applyFont="1" applyFill="1" applyBorder="1" applyAlignment="1">
      <alignment horizontal="left" vertical="center" wrapText="1"/>
    </xf>
    <xf numFmtId="0" fontId="17" fillId="0" borderId="13" xfId="0" applyFont="1" applyFill="1" applyBorder="1" applyAlignment="1">
      <alignment horizontal="center" vertical="center" wrapText="1"/>
    </xf>
    <xf numFmtId="0" fontId="13" fillId="0" borderId="9" xfId="0" applyFont="1" applyFill="1" applyBorder="1" applyAlignment="1">
      <alignment horizontal="left" vertical="center" wrapText="1"/>
    </xf>
    <xf numFmtId="15" fontId="15" fillId="0" borderId="9"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43" fontId="15" fillId="0" borderId="13" xfId="1" applyFont="1" applyFill="1" applyBorder="1" applyAlignment="1">
      <alignment horizontal="left" vertical="center" wrapText="1"/>
    </xf>
    <xf numFmtId="15" fontId="15" fillId="0" borderId="13"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9" xfId="0" applyFont="1" applyFill="1" applyBorder="1" applyAlignment="1">
      <alignment horizontal="left" vertical="center" readingOrder="2"/>
    </xf>
    <xf numFmtId="0" fontId="15" fillId="0" borderId="13" xfId="0" applyFont="1" applyFill="1" applyBorder="1" applyAlignment="1">
      <alignment horizontal="left" vertical="center" wrapText="1" readingOrder="2"/>
    </xf>
    <xf numFmtId="14" fontId="15" fillId="0" borderId="9" xfId="0"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167" fontId="13" fillId="0" borderId="2" xfId="2" applyNumberFormat="1" applyFont="1" applyFill="1" applyBorder="1" applyAlignment="1">
      <alignment horizontal="center" vertical="center" wrapText="1"/>
    </xf>
    <xf numFmtId="168" fontId="13" fillId="0" borderId="2" xfId="0" applyNumberFormat="1" applyFont="1" applyFill="1" applyBorder="1" applyAlignment="1">
      <alignment horizontal="center" vertical="center" wrapText="1"/>
    </xf>
    <xf numFmtId="169" fontId="13" fillId="0" borderId="2" xfId="0" applyNumberFormat="1" applyFont="1" applyFill="1" applyBorder="1" applyAlignment="1">
      <alignment horizontal="center" vertical="center" wrapText="1"/>
    </xf>
    <xf numFmtId="168" fontId="13" fillId="0" borderId="2" xfId="0" applyNumberFormat="1" applyFont="1" applyFill="1" applyBorder="1" applyAlignment="1">
      <alignment horizontal="left" vertical="center" wrapText="1"/>
    </xf>
    <xf numFmtId="170" fontId="13" fillId="0" borderId="2" xfId="1" applyNumberFormat="1" applyFont="1" applyFill="1" applyBorder="1" applyAlignment="1">
      <alignment horizontal="left" vertical="center" wrapText="1"/>
    </xf>
    <xf numFmtId="170" fontId="13" fillId="0" borderId="2" xfId="0" applyNumberFormat="1" applyFont="1" applyFill="1" applyBorder="1" applyAlignment="1">
      <alignment horizontal="center" vertical="center" wrapText="1"/>
    </xf>
    <xf numFmtId="17" fontId="13" fillId="0" borderId="2" xfId="0" applyNumberFormat="1" applyFont="1" applyFill="1" applyBorder="1" applyAlignment="1">
      <alignment horizontal="center" vertical="center" wrapText="1"/>
    </xf>
    <xf numFmtId="170" fontId="13" fillId="0" borderId="2" xfId="0" applyNumberFormat="1" applyFont="1" applyFill="1" applyBorder="1" applyAlignment="1">
      <alignment horizontal="left" vertical="center" wrapText="1"/>
    </xf>
    <xf numFmtId="170" fontId="13" fillId="0" borderId="2" xfId="1" applyNumberFormat="1" applyFont="1" applyFill="1" applyBorder="1" applyAlignment="1">
      <alignment horizontal="center" vertical="center" wrapText="1"/>
    </xf>
    <xf numFmtId="15" fontId="15" fillId="0" borderId="21" xfId="0" applyNumberFormat="1" applyFont="1" applyFill="1" applyBorder="1" applyAlignment="1">
      <alignment horizontal="center" vertical="center" wrapText="1"/>
    </xf>
    <xf numFmtId="15" fontId="15" fillId="0" borderId="22"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23" xfId="0" applyFont="1" applyFill="1" applyBorder="1" applyAlignment="1">
      <alignment horizontal="center" vertical="center" wrapText="1"/>
    </xf>
    <xf numFmtId="49" fontId="13" fillId="0" borderId="23" xfId="0" applyNumberFormat="1" applyFont="1" applyFill="1" applyBorder="1" applyAlignment="1">
      <alignment horizontal="right" vertical="center" wrapText="1"/>
    </xf>
    <xf numFmtId="43" fontId="13" fillId="0" borderId="8" xfId="1" applyFont="1" applyFill="1" applyBorder="1" applyAlignment="1">
      <alignment vertical="center" wrapText="1"/>
    </xf>
    <xf numFmtId="43" fontId="13" fillId="0" borderId="8" xfId="1" applyFont="1" applyFill="1" applyBorder="1" applyAlignment="1">
      <alignment horizontal="center" vertical="center" wrapText="1"/>
    </xf>
    <xf numFmtId="171" fontId="13" fillId="0" borderId="8" xfId="1" applyNumberFormat="1" applyFont="1" applyFill="1" applyBorder="1" applyAlignment="1">
      <alignment horizontal="center" vertical="center" wrapText="1"/>
    </xf>
    <xf numFmtId="0" fontId="11" fillId="0" borderId="8" xfId="0" applyFont="1" applyFill="1" applyBorder="1" applyAlignment="1">
      <alignment horizontal="center" vertical="top" wrapText="1"/>
    </xf>
    <xf numFmtId="0" fontId="11" fillId="3"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49" fontId="13" fillId="3" borderId="25" xfId="0" applyNumberFormat="1" applyFont="1" applyFill="1" applyBorder="1" applyAlignment="1">
      <alignment horizontal="right" vertical="center" wrapText="1"/>
    </xf>
    <xf numFmtId="43" fontId="13" fillId="0" borderId="24" xfId="1" applyFont="1" applyBorder="1" applyAlignment="1">
      <alignment vertical="center" wrapText="1"/>
    </xf>
    <xf numFmtId="43" fontId="13" fillId="0" borderId="24" xfId="1" applyFont="1" applyFill="1" applyBorder="1" applyAlignment="1">
      <alignment horizontal="center" vertical="center" wrapText="1"/>
    </xf>
    <xf numFmtId="43" fontId="13" fillId="3" borderId="24" xfId="1" applyFont="1" applyFill="1" applyBorder="1" applyAlignment="1">
      <alignment horizontal="center" vertical="center" wrapText="1"/>
    </xf>
    <xf numFmtId="171" fontId="13" fillId="0" borderId="24" xfId="1" applyNumberFormat="1" applyFont="1" applyBorder="1" applyAlignment="1">
      <alignment horizontal="center" vertical="center" wrapText="1"/>
    </xf>
    <xf numFmtId="0" fontId="11" fillId="0" borderId="24"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49" fontId="13" fillId="3" borderId="27" xfId="0" applyNumberFormat="1" applyFont="1" applyFill="1" applyBorder="1" applyAlignment="1">
      <alignment horizontal="right" vertical="center" wrapText="1"/>
    </xf>
    <xf numFmtId="43" fontId="13" fillId="0" borderId="26" xfId="1" applyFont="1" applyBorder="1" applyAlignment="1">
      <alignment vertical="center" wrapText="1"/>
    </xf>
    <xf numFmtId="43" fontId="13" fillId="0" borderId="26" xfId="1" applyFont="1" applyFill="1" applyBorder="1" applyAlignment="1">
      <alignment horizontal="center" vertical="center" wrapText="1"/>
    </xf>
    <xf numFmtId="43" fontId="13" fillId="3" borderId="26" xfId="1" applyFont="1" applyFill="1" applyBorder="1" applyAlignment="1">
      <alignment horizontal="center" vertical="center" wrapText="1"/>
    </xf>
    <xf numFmtId="171" fontId="13" fillId="0" borderId="26" xfId="1" applyNumberFormat="1" applyFont="1" applyBorder="1" applyAlignment="1">
      <alignment horizontal="center" vertical="center" wrapText="1"/>
    </xf>
    <xf numFmtId="0" fontId="11" fillId="3" borderId="2" xfId="0" applyFont="1" applyFill="1" applyBorder="1" applyAlignment="1">
      <alignment horizontal="center" vertical="center" wrapText="1"/>
    </xf>
    <xf numFmtId="49" fontId="13" fillId="3" borderId="2" xfId="0" applyNumberFormat="1" applyFont="1" applyFill="1" applyBorder="1" applyAlignment="1">
      <alignment horizontal="right" vertical="center" wrapText="1"/>
    </xf>
    <xf numFmtId="43" fontId="13" fillId="0" borderId="2" xfId="1" applyFont="1" applyBorder="1" applyAlignment="1">
      <alignment vertical="center" wrapText="1"/>
    </xf>
    <xf numFmtId="43" fontId="13" fillId="3" borderId="2" xfId="1" applyFont="1" applyFill="1" applyBorder="1" applyAlignment="1">
      <alignment horizontal="center" vertical="center" wrapText="1"/>
    </xf>
    <xf numFmtId="171" fontId="13" fillId="0" borderId="2" xfId="1" applyNumberFormat="1" applyFont="1" applyBorder="1" applyAlignment="1">
      <alignment horizontal="center" vertical="center" wrapText="1"/>
    </xf>
    <xf numFmtId="0" fontId="11" fillId="0" borderId="26" xfId="0" applyFont="1" applyFill="1" applyBorder="1" applyAlignment="1">
      <alignment horizontal="center" vertical="top" wrapText="1"/>
    </xf>
    <xf numFmtId="0" fontId="13" fillId="0" borderId="2" xfId="0" applyFont="1" applyBorder="1" applyAlignment="1">
      <alignment horizontal="center" vertical="top" wrapText="1"/>
    </xf>
    <xf numFmtId="0" fontId="13" fillId="0" borderId="2" xfId="0" applyFont="1" applyBorder="1" applyAlignment="1">
      <alignment horizontal="left" vertical="center" wrapText="1"/>
    </xf>
    <xf numFmtId="0" fontId="13" fillId="0" borderId="2" xfId="0" applyFont="1" applyBorder="1" applyAlignment="1">
      <alignment vertical="top" wrapText="1"/>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wrapText="1"/>
    </xf>
    <xf numFmtId="0" fontId="11" fillId="0" borderId="28" xfId="0" applyFont="1" applyFill="1" applyBorder="1" applyAlignment="1">
      <alignment horizontal="center" vertical="top" wrapText="1"/>
    </xf>
    <xf numFmtId="0" fontId="3" fillId="0" borderId="0" xfId="0" applyFont="1" applyAlignment="1">
      <alignment horizontal="center" vertical="center" wrapText="1"/>
    </xf>
    <xf numFmtId="3" fontId="13" fillId="0" borderId="2" xfId="0" applyNumberFormat="1" applyFont="1" applyBorder="1" applyAlignment="1">
      <alignment vertical="top" wrapText="1"/>
    </xf>
    <xf numFmtId="3" fontId="13" fillId="0" borderId="2" xfId="0" applyNumberFormat="1" applyFont="1" applyBorder="1" applyAlignment="1">
      <alignment horizontal="center" vertical="center" wrapText="1"/>
    </xf>
    <xf numFmtId="0" fontId="13" fillId="3" borderId="2" xfId="0" applyFont="1" applyFill="1" applyBorder="1" applyAlignment="1">
      <alignment horizontal="center" vertical="top" wrapText="1"/>
    </xf>
    <xf numFmtId="0" fontId="14" fillId="3" borderId="2"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vertical="top" wrapText="1"/>
    </xf>
    <xf numFmtId="164" fontId="13" fillId="3" borderId="2"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3" fontId="3" fillId="0" borderId="0" xfId="1" applyFont="1" applyAlignment="1">
      <alignment horizontal="center" vertical="top" wrapText="1"/>
    </xf>
    <xf numFmtId="43" fontId="3" fillId="0" borderId="0" xfId="1" applyFont="1" applyAlignment="1">
      <alignment horizontal="center" vertical="center" wrapText="1"/>
    </xf>
    <xf numFmtId="164" fontId="3" fillId="0" borderId="0" xfId="0" applyNumberFormat="1" applyFont="1" applyAlignment="1">
      <alignment horizontal="center" vertical="center" wrapText="1"/>
    </xf>
  </cellXfs>
  <cellStyles count="4">
    <cellStyle name="20% - Accent3" xfId="3" builtinId="38"/>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3352800</xdr:colOff>
      <xdr:row>0</xdr:row>
      <xdr:rowOff>215680</xdr:rowOff>
    </xdr:from>
    <xdr:to>
      <xdr:col>7</xdr:col>
      <xdr:colOff>631268</xdr:colOff>
      <xdr:row>1</xdr:row>
      <xdr:rowOff>202746</xdr:rowOff>
    </xdr:to>
    <xdr:pic>
      <xdr:nvPicPr>
        <xdr:cNvPr id="2" name="Picture 1">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6743700" y="215680"/>
          <a:ext cx="755093" cy="653816"/>
        </a:xfrm>
        <a:prstGeom prst="rect">
          <a:avLst/>
        </a:prstGeom>
        <a:noFill/>
        <a:ln w="9525">
          <a:noFill/>
          <a:miter lim="800000"/>
          <a:headEnd/>
          <a:tailEnd/>
        </a:ln>
      </xdr:spPr>
    </xdr:pic>
    <xdr:clientData/>
  </xdr:twoCellAnchor>
  <xdr:oneCellAnchor>
    <xdr:from>
      <xdr:col>0</xdr:col>
      <xdr:colOff>210755</xdr:colOff>
      <xdr:row>0</xdr:row>
      <xdr:rowOff>85725</xdr:rowOff>
    </xdr:from>
    <xdr:ext cx="311496" cy="908170"/>
    <xdr:sp macro="" textlink="">
      <xdr:nvSpPr>
        <xdr:cNvPr id="3" name="TextBox 2">
          <a:extLst>
            <a:ext uri="{FF2B5EF4-FFF2-40B4-BE49-F238E27FC236}">
              <a16:creationId xmlns="" xmlns:a16="http://schemas.microsoft.com/office/drawing/2014/main" id="{00000000-0008-0000-0300-000003000000}"/>
            </a:ext>
          </a:extLst>
        </xdr:cNvPr>
        <xdr:cNvSpPr txBox="1"/>
      </xdr:nvSpPr>
      <xdr:spPr>
        <a:xfrm rot="16200000">
          <a:off x="-87582" y="384062"/>
          <a:ext cx="908170" cy="311496"/>
        </a:xfrm>
        <a:prstGeom prst="rect">
          <a:avLst/>
        </a:prstGeom>
        <a:solidFill>
          <a:schemeClr val="accent5">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solidFill>
                <a:schemeClr val="bg1"/>
              </a:solidFill>
            </a:rPr>
            <a:t>PR-09 (d)</a:t>
          </a:r>
        </a:p>
      </xdr:txBody>
    </xdr:sp>
    <xdr:clientData/>
  </xdr:oneCellAnchor>
  <xdr:twoCellAnchor>
    <xdr:from>
      <xdr:col>2</xdr:col>
      <xdr:colOff>176892</xdr:colOff>
      <xdr:row>0</xdr:row>
      <xdr:rowOff>76200</xdr:rowOff>
    </xdr:from>
    <xdr:to>
      <xdr:col>2</xdr:col>
      <xdr:colOff>1276349</xdr:colOff>
      <xdr:row>0</xdr:row>
      <xdr:rowOff>428625</xdr:rowOff>
    </xdr:to>
    <xdr:sp macro="" textlink="">
      <xdr:nvSpPr>
        <xdr:cNvPr id="4" name="Text Box 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967467" y="76200"/>
          <a:ext cx="1099457" cy="352425"/>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5"/>
  <sheetViews>
    <sheetView tabSelected="1" topLeftCell="A291" zoomScaleNormal="100" workbookViewId="0">
      <selection activeCell="C304" sqref="C304"/>
    </sheetView>
  </sheetViews>
  <sheetFormatPr defaultRowHeight="16.5" x14ac:dyDescent="0.25"/>
  <cols>
    <col min="1" max="1" width="11.85546875" style="211" bestFit="1" customWidth="1"/>
    <col min="2" max="2" width="9.7109375" style="9" hidden="1" customWidth="1"/>
    <col min="3" max="3" width="39" style="212" customWidth="1"/>
    <col min="4" max="4" width="27.85546875" style="9" hidden="1" customWidth="1"/>
    <col min="5" max="5" width="52.140625" style="212" customWidth="1"/>
    <col min="6" max="6" width="29.140625" style="212" hidden="1" customWidth="1"/>
    <col min="7" max="7" width="20.42578125" style="213" hidden="1" customWidth="1"/>
    <col min="8" max="8" width="23.85546875" style="214" customWidth="1"/>
    <col min="9" max="9" width="18" style="203" hidden="1" customWidth="1"/>
    <col min="10" max="10" width="16.140625" style="203" hidden="1" customWidth="1"/>
    <col min="11" max="11" width="17.140625" style="203" hidden="1" customWidth="1"/>
    <col min="12" max="12" width="18.28515625" style="203" hidden="1" customWidth="1"/>
    <col min="13" max="14" width="16.42578125" style="215" customWidth="1"/>
    <col min="15" max="15" width="19.140625" style="214" customWidth="1"/>
    <col min="16" max="16" width="19" style="203" customWidth="1"/>
    <col min="17" max="17" width="40.42578125" style="203" hidden="1" customWidth="1"/>
    <col min="18" max="16384" width="9.140625" style="9"/>
  </cols>
  <sheetData>
    <row r="1" spans="1:17" ht="52.5" customHeight="1" x14ac:dyDescent="0.25">
      <c r="A1" s="1"/>
      <c r="B1" s="2"/>
      <c r="C1" s="3"/>
      <c r="D1" s="2"/>
      <c r="E1" s="3"/>
      <c r="F1" s="4"/>
      <c r="G1" s="5"/>
      <c r="H1" s="6"/>
      <c r="I1" s="6"/>
      <c r="J1" s="6"/>
      <c r="K1" s="6"/>
      <c r="L1" s="6"/>
      <c r="M1" s="7"/>
      <c r="N1" s="7"/>
      <c r="O1" s="7"/>
      <c r="P1" s="8"/>
      <c r="Q1" s="8"/>
    </row>
    <row r="2" spans="1:17" ht="21.75" customHeight="1" x14ac:dyDescent="0.25">
      <c r="A2" s="10"/>
      <c r="B2" s="10"/>
      <c r="C2" s="10"/>
      <c r="D2" s="10"/>
      <c r="E2" s="10"/>
      <c r="F2" s="10"/>
      <c r="G2" s="10"/>
      <c r="H2" s="10"/>
      <c r="I2" s="10"/>
      <c r="J2" s="10"/>
      <c r="K2" s="10"/>
      <c r="L2" s="10"/>
      <c r="M2" s="10"/>
      <c r="N2" s="10"/>
      <c r="O2" s="10"/>
      <c r="P2" s="10"/>
      <c r="Q2" s="10"/>
    </row>
    <row r="3" spans="1:17" ht="26.25" customHeight="1" x14ac:dyDescent="0.25">
      <c r="A3" s="11" t="s">
        <v>0</v>
      </c>
      <c r="B3" s="11"/>
      <c r="C3" s="11"/>
      <c r="D3" s="11"/>
      <c r="E3" s="11"/>
      <c r="F3" s="11"/>
      <c r="G3" s="11"/>
      <c r="H3" s="11"/>
      <c r="I3" s="11"/>
      <c r="J3" s="11"/>
      <c r="K3" s="11"/>
      <c r="L3" s="11"/>
      <c r="M3" s="11"/>
      <c r="N3" s="11"/>
      <c r="O3" s="11"/>
      <c r="P3" s="11"/>
      <c r="Q3" s="11"/>
    </row>
    <row r="4" spans="1:17" ht="26.25" customHeight="1" x14ac:dyDescent="0.25">
      <c r="A4" s="11" t="s">
        <v>1</v>
      </c>
      <c r="B4" s="11"/>
      <c r="C4" s="11"/>
      <c r="D4" s="11"/>
      <c r="E4" s="11"/>
      <c r="F4" s="11"/>
      <c r="G4" s="11"/>
      <c r="H4" s="11"/>
      <c r="I4" s="11"/>
      <c r="J4" s="11"/>
      <c r="K4" s="11"/>
      <c r="L4" s="11"/>
      <c r="M4" s="11"/>
      <c r="N4" s="11"/>
      <c r="O4" s="11"/>
      <c r="P4" s="11"/>
      <c r="Q4" s="11"/>
    </row>
    <row r="5" spans="1:17" ht="26.25" x14ac:dyDescent="0.25">
      <c r="A5" s="12"/>
      <c r="B5" s="13"/>
      <c r="C5" s="14"/>
      <c r="D5" s="13"/>
      <c r="E5" s="14"/>
      <c r="F5" s="14"/>
      <c r="G5" s="13"/>
      <c r="H5" s="13"/>
      <c r="I5" s="13"/>
      <c r="J5" s="13"/>
      <c r="K5" s="13"/>
      <c r="L5" s="13"/>
      <c r="M5" s="13"/>
      <c r="N5" s="13"/>
      <c r="O5" s="13"/>
      <c r="P5" s="13"/>
      <c r="Q5" s="8"/>
    </row>
    <row r="6" spans="1:17" s="22" customFormat="1" ht="16.5" customHeight="1" x14ac:dyDescent="0.25">
      <c r="A6" s="15" t="s">
        <v>2</v>
      </c>
      <c r="B6" s="16" t="s">
        <v>3</v>
      </c>
      <c r="C6" s="16" t="s">
        <v>4</v>
      </c>
      <c r="D6" s="16" t="s">
        <v>5</v>
      </c>
      <c r="E6" s="16" t="s">
        <v>6</v>
      </c>
      <c r="F6" s="16" t="s">
        <v>7</v>
      </c>
      <c r="G6" s="16" t="s">
        <v>8</v>
      </c>
      <c r="H6" s="16" t="s">
        <v>9</v>
      </c>
      <c r="I6" s="17" t="s">
        <v>10</v>
      </c>
      <c r="J6" s="17"/>
      <c r="K6" s="17"/>
      <c r="L6" s="17"/>
      <c r="M6" s="18" t="s">
        <v>11</v>
      </c>
      <c r="N6" s="19"/>
      <c r="O6" s="19"/>
      <c r="P6" s="20"/>
      <c r="Q6" s="21" t="s">
        <v>12</v>
      </c>
    </row>
    <row r="7" spans="1:17" s="22" customFormat="1" ht="73.5" customHeight="1" x14ac:dyDescent="0.25">
      <c r="A7" s="23"/>
      <c r="B7" s="24"/>
      <c r="C7" s="24"/>
      <c r="D7" s="24"/>
      <c r="E7" s="24"/>
      <c r="F7" s="24"/>
      <c r="G7" s="24"/>
      <c r="H7" s="24"/>
      <c r="I7" s="25">
        <v>2022</v>
      </c>
      <c r="J7" s="25">
        <v>2023</v>
      </c>
      <c r="K7" s="25">
        <v>2024</v>
      </c>
      <c r="L7" s="25" t="s">
        <v>13</v>
      </c>
      <c r="M7" s="26" t="s">
        <v>14</v>
      </c>
      <c r="N7" s="26" t="s">
        <v>15</v>
      </c>
      <c r="O7" s="26" t="s">
        <v>16</v>
      </c>
      <c r="P7" s="26" t="s">
        <v>17</v>
      </c>
      <c r="Q7" s="27"/>
    </row>
    <row r="8" spans="1:17" s="22" customFormat="1" ht="14.25" x14ac:dyDescent="0.25">
      <c r="A8" s="28"/>
      <c r="B8" s="29"/>
      <c r="C8" s="29"/>
      <c r="D8" s="29"/>
      <c r="E8" s="29"/>
      <c r="F8" s="29"/>
      <c r="G8" s="29"/>
      <c r="H8" s="29"/>
      <c r="I8" s="30"/>
      <c r="J8" s="30"/>
      <c r="K8" s="30"/>
      <c r="L8" s="30"/>
      <c r="M8" s="31"/>
      <c r="N8" s="31"/>
      <c r="O8" s="31"/>
      <c r="P8" s="31"/>
      <c r="Q8" s="32"/>
    </row>
    <row r="9" spans="1:17" ht="46.5" customHeight="1" x14ac:dyDescent="0.25">
      <c r="A9" s="33">
        <v>1</v>
      </c>
      <c r="B9" s="34">
        <v>2022</v>
      </c>
      <c r="C9" s="35" t="s">
        <v>18</v>
      </c>
      <c r="D9" s="36" t="s">
        <v>19</v>
      </c>
      <c r="E9" s="37" t="s">
        <v>20</v>
      </c>
      <c r="F9" s="38">
        <v>107410</v>
      </c>
      <c r="G9" s="34" t="s">
        <v>21</v>
      </c>
      <c r="H9" s="39" t="s">
        <v>22</v>
      </c>
      <c r="I9" s="40">
        <f>F9</f>
        <v>107410</v>
      </c>
      <c r="J9" s="39"/>
      <c r="K9" s="39"/>
      <c r="L9" s="40">
        <f>SUM(I9:K9)</f>
        <v>107410</v>
      </c>
      <c r="M9" s="41" t="s">
        <v>23</v>
      </c>
      <c r="N9" s="41" t="s">
        <v>23</v>
      </c>
      <c r="O9" s="39" t="s">
        <v>23</v>
      </c>
      <c r="P9" s="39" t="s">
        <v>23</v>
      </c>
      <c r="Q9" s="39"/>
    </row>
    <row r="10" spans="1:17" ht="46.5" customHeight="1" x14ac:dyDescent="0.25">
      <c r="A10" s="33">
        <v>2</v>
      </c>
      <c r="B10" s="34">
        <v>2022</v>
      </c>
      <c r="C10" s="35" t="s">
        <v>18</v>
      </c>
      <c r="D10" s="36" t="s">
        <v>24</v>
      </c>
      <c r="E10" s="37" t="s">
        <v>25</v>
      </c>
      <c r="F10" s="38">
        <v>15600</v>
      </c>
      <c r="G10" s="34" t="s">
        <v>21</v>
      </c>
      <c r="H10" s="39" t="s">
        <v>22</v>
      </c>
      <c r="I10" s="40">
        <f t="shared" ref="I10:I24" si="0">F10</f>
        <v>15600</v>
      </c>
      <c r="J10" s="39"/>
      <c r="K10" s="39"/>
      <c r="L10" s="40">
        <f t="shared" ref="L10:L24" si="1">SUM(I10:K10)</f>
        <v>15600</v>
      </c>
      <c r="M10" s="41" t="s">
        <v>23</v>
      </c>
      <c r="N10" s="41" t="s">
        <v>23</v>
      </c>
      <c r="O10" s="39" t="s">
        <v>23</v>
      </c>
      <c r="P10" s="39" t="s">
        <v>23</v>
      </c>
      <c r="Q10" s="39"/>
    </row>
    <row r="11" spans="1:17" ht="46.5" customHeight="1" x14ac:dyDescent="0.25">
      <c r="A11" s="33">
        <v>3</v>
      </c>
      <c r="B11" s="34">
        <v>2022</v>
      </c>
      <c r="C11" s="35" t="s">
        <v>18</v>
      </c>
      <c r="D11" s="36" t="s">
        <v>26</v>
      </c>
      <c r="E11" s="37" t="s">
        <v>27</v>
      </c>
      <c r="F11" s="38">
        <v>50400</v>
      </c>
      <c r="G11" s="34" t="s">
        <v>21</v>
      </c>
      <c r="H11" s="39" t="s">
        <v>22</v>
      </c>
      <c r="I11" s="40">
        <f t="shared" si="0"/>
        <v>50400</v>
      </c>
      <c r="J11" s="39"/>
      <c r="K11" s="39"/>
      <c r="L11" s="40">
        <f t="shared" si="1"/>
        <v>50400</v>
      </c>
      <c r="M11" s="41" t="s">
        <v>23</v>
      </c>
      <c r="N11" s="41" t="s">
        <v>23</v>
      </c>
      <c r="O11" s="39" t="s">
        <v>23</v>
      </c>
      <c r="P11" s="39" t="s">
        <v>23</v>
      </c>
      <c r="Q11" s="39"/>
    </row>
    <row r="12" spans="1:17" ht="46.5" customHeight="1" x14ac:dyDescent="0.25">
      <c r="A12" s="33">
        <v>4</v>
      </c>
      <c r="B12" s="34">
        <v>2022</v>
      </c>
      <c r="C12" s="35" t="s">
        <v>18</v>
      </c>
      <c r="D12" s="36" t="s">
        <v>28</v>
      </c>
      <c r="E12" s="37" t="s">
        <v>29</v>
      </c>
      <c r="F12" s="38">
        <v>100000</v>
      </c>
      <c r="G12" s="34" t="s">
        <v>21</v>
      </c>
      <c r="H12" s="39" t="s">
        <v>22</v>
      </c>
      <c r="I12" s="40">
        <f t="shared" si="0"/>
        <v>100000</v>
      </c>
      <c r="J12" s="39"/>
      <c r="K12" s="39"/>
      <c r="L12" s="40">
        <f t="shared" si="1"/>
        <v>100000</v>
      </c>
      <c r="M12" s="41" t="s">
        <v>23</v>
      </c>
      <c r="N12" s="41" t="s">
        <v>23</v>
      </c>
      <c r="O12" s="39" t="s">
        <v>23</v>
      </c>
      <c r="P12" s="39" t="s">
        <v>23</v>
      </c>
      <c r="Q12" s="39"/>
    </row>
    <row r="13" spans="1:17" ht="46.5" customHeight="1" x14ac:dyDescent="0.25">
      <c r="A13" s="33">
        <v>5</v>
      </c>
      <c r="B13" s="34">
        <v>2022</v>
      </c>
      <c r="C13" s="35" t="s">
        <v>18</v>
      </c>
      <c r="D13" s="36" t="s">
        <v>30</v>
      </c>
      <c r="E13" s="37" t="s">
        <v>31</v>
      </c>
      <c r="F13" s="38">
        <v>116123</v>
      </c>
      <c r="G13" s="34" t="s">
        <v>21</v>
      </c>
      <c r="H13" s="39" t="s">
        <v>22</v>
      </c>
      <c r="I13" s="40">
        <f t="shared" si="0"/>
        <v>116123</v>
      </c>
      <c r="J13" s="39"/>
      <c r="K13" s="39"/>
      <c r="L13" s="40">
        <f t="shared" si="1"/>
        <v>116123</v>
      </c>
      <c r="M13" s="41" t="s">
        <v>23</v>
      </c>
      <c r="N13" s="41" t="s">
        <v>23</v>
      </c>
      <c r="O13" s="39" t="s">
        <v>23</v>
      </c>
      <c r="P13" s="39" t="s">
        <v>23</v>
      </c>
      <c r="Q13" s="39"/>
    </row>
    <row r="14" spans="1:17" ht="46.5" customHeight="1" x14ac:dyDescent="0.25">
      <c r="A14" s="33">
        <v>6</v>
      </c>
      <c r="B14" s="34">
        <v>2022</v>
      </c>
      <c r="C14" s="35" t="s">
        <v>18</v>
      </c>
      <c r="D14" s="36" t="s">
        <v>32</v>
      </c>
      <c r="E14" s="37" t="s">
        <v>33</v>
      </c>
      <c r="F14" s="38">
        <v>790000</v>
      </c>
      <c r="G14" s="34" t="s">
        <v>21</v>
      </c>
      <c r="H14" s="39" t="s">
        <v>22</v>
      </c>
      <c r="I14" s="40">
        <f t="shared" si="0"/>
        <v>790000</v>
      </c>
      <c r="J14" s="39"/>
      <c r="K14" s="39"/>
      <c r="L14" s="40">
        <f t="shared" si="1"/>
        <v>790000</v>
      </c>
      <c r="M14" s="41" t="s">
        <v>23</v>
      </c>
      <c r="N14" s="41" t="s">
        <v>23</v>
      </c>
      <c r="O14" s="39" t="s">
        <v>23</v>
      </c>
      <c r="P14" s="39" t="s">
        <v>23</v>
      </c>
      <c r="Q14" s="39"/>
    </row>
    <row r="15" spans="1:17" ht="46.5" customHeight="1" x14ac:dyDescent="0.25">
      <c r="A15" s="33">
        <v>7</v>
      </c>
      <c r="B15" s="34">
        <v>2022</v>
      </c>
      <c r="C15" s="35" t="s">
        <v>18</v>
      </c>
      <c r="D15" s="36" t="s">
        <v>32</v>
      </c>
      <c r="E15" s="37" t="s">
        <v>34</v>
      </c>
      <c r="F15" s="38">
        <v>112274</v>
      </c>
      <c r="G15" s="34" t="s">
        <v>21</v>
      </c>
      <c r="H15" s="39" t="s">
        <v>22</v>
      </c>
      <c r="I15" s="40">
        <f t="shared" si="0"/>
        <v>112274</v>
      </c>
      <c r="J15" s="39"/>
      <c r="K15" s="39"/>
      <c r="L15" s="40">
        <f t="shared" si="1"/>
        <v>112274</v>
      </c>
      <c r="M15" s="41" t="s">
        <v>23</v>
      </c>
      <c r="N15" s="41" t="s">
        <v>23</v>
      </c>
      <c r="O15" s="39" t="s">
        <v>23</v>
      </c>
      <c r="P15" s="39" t="s">
        <v>23</v>
      </c>
      <c r="Q15" s="39"/>
    </row>
    <row r="16" spans="1:17" ht="46.5" customHeight="1" x14ac:dyDescent="0.25">
      <c r="A16" s="33">
        <v>8</v>
      </c>
      <c r="B16" s="34">
        <v>2022</v>
      </c>
      <c r="C16" s="35" t="s">
        <v>18</v>
      </c>
      <c r="D16" s="36" t="s">
        <v>35</v>
      </c>
      <c r="E16" s="37" t="s">
        <v>36</v>
      </c>
      <c r="F16" s="38">
        <v>2500</v>
      </c>
      <c r="G16" s="34" t="s">
        <v>21</v>
      </c>
      <c r="H16" s="39" t="s">
        <v>22</v>
      </c>
      <c r="I16" s="40">
        <f t="shared" si="0"/>
        <v>2500</v>
      </c>
      <c r="J16" s="39"/>
      <c r="K16" s="39"/>
      <c r="L16" s="40">
        <f t="shared" si="1"/>
        <v>2500</v>
      </c>
      <c r="M16" s="41" t="s">
        <v>23</v>
      </c>
      <c r="N16" s="41" t="s">
        <v>23</v>
      </c>
      <c r="O16" s="39" t="s">
        <v>23</v>
      </c>
      <c r="P16" s="39" t="s">
        <v>23</v>
      </c>
      <c r="Q16" s="39"/>
    </row>
    <row r="17" spans="1:17" ht="46.5" customHeight="1" x14ac:dyDescent="0.25">
      <c r="A17" s="33">
        <v>9</v>
      </c>
      <c r="B17" s="34">
        <v>2022</v>
      </c>
      <c r="C17" s="35" t="s">
        <v>18</v>
      </c>
      <c r="D17" s="36" t="s">
        <v>37</v>
      </c>
      <c r="E17" s="37" t="s">
        <v>38</v>
      </c>
      <c r="F17" s="38">
        <v>12500</v>
      </c>
      <c r="G17" s="34" t="s">
        <v>21</v>
      </c>
      <c r="H17" s="39" t="s">
        <v>22</v>
      </c>
      <c r="I17" s="40">
        <f t="shared" si="0"/>
        <v>12500</v>
      </c>
      <c r="J17" s="39"/>
      <c r="K17" s="39"/>
      <c r="L17" s="40">
        <f t="shared" si="1"/>
        <v>12500</v>
      </c>
      <c r="M17" s="41" t="s">
        <v>23</v>
      </c>
      <c r="N17" s="41" t="s">
        <v>23</v>
      </c>
      <c r="O17" s="39" t="s">
        <v>23</v>
      </c>
      <c r="P17" s="39" t="s">
        <v>23</v>
      </c>
      <c r="Q17" s="39"/>
    </row>
    <row r="18" spans="1:17" ht="46.5" customHeight="1" x14ac:dyDescent="0.25">
      <c r="A18" s="33">
        <v>10</v>
      </c>
      <c r="B18" s="34">
        <v>2022</v>
      </c>
      <c r="C18" s="35" t="s">
        <v>18</v>
      </c>
      <c r="D18" s="36" t="s">
        <v>39</v>
      </c>
      <c r="E18" s="37" t="s">
        <v>40</v>
      </c>
      <c r="F18" s="38">
        <v>35000</v>
      </c>
      <c r="G18" s="34" t="s">
        <v>21</v>
      </c>
      <c r="H18" s="39" t="s">
        <v>22</v>
      </c>
      <c r="I18" s="40">
        <f t="shared" si="0"/>
        <v>35000</v>
      </c>
      <c r="J18" s="39"/>
      <c r="K18" s="39"/>
      <c r="L18" s="40">
        <f t="shared" si="1"/>
        <v>35000</v>
      </c>
      <c r="M18" s="41" t="s">
        <v>23</v>
      </c>
      <c r="N18" s="41" t="s">
        <v>23</v>
      </c>
      <c r="O18" s="39" t="s">
        <v>23</v>
      </c>
      <c r="P18" s="39" t="s">
        <v>23</v>
      </c>
      <c r="Q18" s="39"/>
    </row>
    <row r="19" spans="1:17" ht="46.5" customHeight="1" x14ac:dyDescent="0.25">
      <c r="A19" s="33">
        <v>11</v>
      </c>
      <c r="B19" s="34">
        <v>2022</v>
      </c>
      <c r="C19" s="35" t="s">
        <v>18</v>
      </c>
      <c r="D19" s="36" t="s">
        <v>41</v>
      </c>
      <c r="E19" s="37" t="s">
        <v>42</v>
      </c>
      <c r="F19" s="38">
        <v>325100</v>
      </c>
      <c r="G19" s="34"/>
      <c r="H19" s="39"/>
      <c r="I19" s="40">
        <f t="shared" si="0"/>
        <v>325100</v>
      </c>
      <c r="J19" s="39"/>
      <c r="K19" s="39"/>
      <c r="L19" s="40">
        <f t="shared" si="1"/>
        <v>325100</v>
      </c>
      <c r="M19" s="41"/>
      <c r="N19" s="41"/>
      <c r="O19" s="39"/>
      <c r="P19" s="39"/>
      <c r="Q19" s="39"/>
    </row>
    <row r="20" spans="1:17" ht="46.5" customHeight="1" x14ac:dyDescent="0.25">
      <c r="A20" s="33">
        <v>12</v>
      </c>
      <c r="B20" s="34">
        <v>2022</v>
      </c>
      <c r="C20" s="35" t="s">
        <v>18</v>
      </c>
      <c r="D20" s="36" t="s">
        <v>43</v>
      </c>
      <c r="E20" s="37" t="s">
        <v>44</v>
      </c>
      <c r="F20" s="38">
        <v>493692</v>
      </c>
      <c r="G20" s="34"/>
      <c r="H20" s="39"/>
      <c r="I20" s="40">
        <f t="shared" si="0"/>
        <v>493692</v>
      </c>
      <c r="J20" s="39"/>
      <c r="K20" s="39"/>
      <c r="L20" s="40">
        <f t="shared" si="1"/>
        <v>493692</v>
      </c>
      <c r="M20" s="41"/>
      <c r="N20" s="41"/>
      <c r="O20" s="39"/>
      <c r="P20" s="39"/>
      <c r="Q20" s="39"/>
    </row>
    <row r="21" spans="1:17" ht="46.5" customHeight="1" x14ac:dyDescent="0.25">
      <c r="A21" s="33">
        <v>13</v>
      </c>
      <c r="B21" s="34">
        <v>2022</v>
      </c>
      <c r="C21" s="35" t="s">
        <v>18</v>
      </c>
      <c r="D21" s="36" t="s">
        <v>45</v>
      </c>
      <c r="E21" s="37" t="s">
        <v>46</v>
      </c>
      <c r="F21" s="38">
        <v>146604</v>
      </c>
      <c r="G21" s="34"/>
      <c r="H21" s="39"/>
      <c r="I21" s="40">
        <f t="shared" si="0"/>
        <v>146604</v>
      </c>
      <c r="J21" s="39"/>
      <c r="K21" s="39"/>
      <c r="L21" s="40">
        <f t="shared" si="1"/>
        <v>146604</v>
      </c>
      <c r="M21" s="41"/>
      <c r="N21" s="41"/>
      <c r="O21" s="39"/>
      <c r="P21" s="39"/>
      <c r="Q21" s="39"/>
    </row>
    <row r="22" spans="1:17" ht="46.5" customHeight="1" x14ac:dyDescent="0.25">
      <c r="A22" s="33">
        <v>14</v>
      </c>
      <c r="B22" s="34">
        <v>2022</v>
      </c>
      <c r="C22" s="35" t="s">
        <v>18</v>
      </c>
      <c r="D22" s="36" t="s">
        <v>47</v>
      </c>
      <c r="E22" s="37" t="s">
        <v>48</v>
      </c>
      <c r="F22" s="38">
        <v>2499288</v>
      </c>
      <c r="G22" s="34"/>
      <c r="H22" s="39"/>
      <c r="I22" s="40">
        <f t="shared" si="0"/>
        <v>2499288</v>
      </c>
      <c r="J22" s="39"/>
      <c r="K22" s="39"/>
      <c r="L22" s="40">
        <f t="shared" si="1"/>
        <v>2499288</v>
      </c>
      <c r="M22" s="41"/>
      <c r="N22" s="41"/>
      <c r="O22" s="39"/>
      <c r="P22" s="39"/>
      <c r="Q22" s="39"/>
    </row>
    <row r="23" spans="1:17" ht="46.5" customHeight="1" x14ac:dyDescent="0.25">
      <c r="A23" s="33">
        <v>15</v>
      </c>
      <c r="B23" s="34">
        <v>2022</v>
      </c>
      <c r="C23" s="35" t="s">
        <v>18</v>
      </c>
      <c r="D23" s="36" t="s">
        <v>49</v>
      </c>
      <c r="E23" s="37" t="s">
        <v>50</v>
      </c>
      <c r="F23" s="38">
        <v>336000</v>
      </c>
      <c r="G23" s="34"/>
      <c r="H23" s="39"/>
      <c r="I23" s="40">
        <f t="shared" si="0"/>
        <v>336000</v>
      </c>
      <c r="J23" s="39"/>
      <c r="K23" s="39"/>
      <c r="L23" s="40">
        <f t="shared" si="1"/>
        <v>336000</v>
      </c>
      <c r="M23" s="41"/>
      <c r="N23" s="41"/>
      <c r="O23" s="39"/>
      <c r="P23" s="39"/>
      <c r="Q23" s="39"/>
    </row>
    <row r="24" spans="1:17" ht="46.5" customHeight="1" x14ac:dyDescent="0.25">
      <c r="A24" s="33">
        <v>16</v>
      </c>
      <c r="B24" s="34">
        <v>2022</v>
      </c>
      <c r="C24" s="35" t="s">
        <v>18</v>
      </c>
      <c r="D24" s="36" t="s">
        <v>51</v>
      </c>
      <c r="E24" s="37" t="s">
        <v>52</v>
      </c>
      <c r="F24" s="38">
        <v>2500</v>
      </c>
      <c r="G24" s="34"/>
      <c r="H24" s="39"/>
      <c r="I24" s="40">
        <f t="shared" si="0"/>
        <v>2500</v>
      </c>
      <c r="J24" s="39"/>
      <c r="K24" s="39"/>
      <c r="L24" s="40">
        <f t="shared" si="1"/>
        <v>2500</v>
      </c>
      <c r="M24" s="41"/>
      <c r="N24" s="41"/>
      <c r="O24" s="39"/>
      <c r="P24" s="39"/>
      <c r="Q24" s="39"/>
    </row>
    <row r="25" spans="1:17" ht="46.5" customHeight="1" x14ac:dyDescent="0.25">
      <c r="A25" s="33">
        <v>17</v>
      </c>
      <c r="B25" s="34">
        <v>2022</v>
      </c>
      <c r="C25" s="35" t="s">
        <v>53</v>
      </c>
      <c r="D25" s="34" t="s">
        <v>54</v>
      </c>
      <c r="E25" s="37" t="s">
        <v>55</v>
      </c>
      <c r="F25" s="38">
        <v>75000</v>
      </c>
      <c r="G25" s="42" t="s">
        <v>56</v>
      </c>
      <c r="H25" s="39" t="s">
        <v>57</v>
      </c>
      <c r="I25" s="39"/>
      <c r="J25" s="39"/>
      <c r="K25" s="39">
        <v>75000</v>
      </c>
      <c r="L25" s="39">
        <f>I25+J25+K25</f>
        <v>75000</v>
      </c>
      <c r="M25" s="43">
        <v>44986</v>
      </c>
      <c r="N25" s="41"/>
      <c r="O25" s="41"/>
      <c r="P25" s="41"/>
      <c r="Q25" s="39"/>
    </row>
    <row r="26" spans="1:17" ht="46.5" customHeight="1" x14ac:dyDescent="0.25">
      <c r="A26" s="33">
        <v>18</v>
      </c>
      <c r="B26" s="34">
        <v>2022</v>
      </c>
      <c r="C26" s="35" t="s">
        <v>53</v>
      </c>
      <c r="D26" s="44" t="s">
        <v>58</v>
      </c>
      <c r="E26" s="37" t="s">
        <v>59</v>
      </c>
      <c r="F26" s="38">
        <v>50000</v>
      </c>
      <c r="G26" s="42" t="s">
        <v>56</v>
      </c>
      <c r="H26" s="39" t="s">
        <v>57</v>
      </c>
      <c r="I26" s="39"/>
      <c r="J26" s="39"/>
      <c r="K26" s="39">
        <v>50000</v>
      </c>
      <c r="L26" s="39">
        <f>I26+J26+K26</f>
        <v>50000</v>
      </c>
      <c r="M26" s="43">
        <v>44986</v>
      </c>
      <c r="N26" s="41"/>
      <c r="O26" s="41"/>
      <c r="P26" s="41"/>
      <c r="Q26" s="39"/>
    </row>
    <row r="27" spans="1:17" ht="46.5" customHeight="1" x14ac:dyDescent="0.25">
      <c r="A27" s="33">
        <v>19</v>
      </c>
      <c r="B27" s="34">
        <v>2022</v>
      </c>
      <c r="C27" s="35" t="s">
        <v>53</v>
      </c>
      <c r="D27" s="44" t="s">
        <v>60</v>
      </c>
      <c r="E27" s="37" t="s">
        <v>61</v>
      </c>
      <c r="F27" s="38">
        <v>35000</v>
      </c>
      <c r="G27" s="42" t="s">
        <v>56</v>
      </c>
      <c r="H27" s="39" t="s">
        <v>57</v>
      </c>
      <c r="I27" s="39"/>
      <c r="J27" s="39">
        <v>34000</v>
      </c>
      <c r="K27" s="39"/>
      <c r="L27" s="39">
        <f t="shared" ref="L27:L29" si="2">I27+J27+K27</f>
        <v>34000</v>
      </c>
      <c r="M27" s="41"/>
      <c r="N27" s="41"/>
      <c r="O27" s="41"/>
      <c r="P27" s="41"/>
      <c r="Q27" s="39"/>
    </row>
    <row r="28" spans="1:17" ht="46.5" customHeight="1" x14ac:dyDescent="0.25">
      <c r="A28" s="33">
        <v>20</v>
      </c>
      <c r="B28" s="34">
        <v>2022</v>
      </c>
      <c r="C28" s="35" t="s">
        <v>53</v>
      </c>
      <c r="D28" s="44" t="s">
        <v>62</v>
      </c>
      <c r="E28" s="37" t="s">
        <v>63</v>
      </c>
      <c r="F28" s="37">
        <v>35000</v>
      </c>
      <c r="G28" s="42" t="s">
        <v>56</v>
      </c>
      <c r="H28" s="39" t="s">
        <v>57</v>
      </c>
      <c r="I28" s="39"/>
      <c r="J28" s="39"/>
      <c r="K28" s="39">
        <v>35000</v>
      </c>
      <c r="L28" s="39">
        <f t="shared" si="2"/>
        <v>35000</v>
      </c>
      <c r="M28" s="41"/>
      <c r="N28" s="41"/>
      <c r="O28" s="41"/>
      <c r="P28" s="41"/>
      <c r="Q28" s="39"/>
    </row>
    <row r="29" spans="1:17" ht="46.5" customHeight="1" x14ac:dyDescent="0.25">
      <c r="A29" s="33">
        <v>21</v>
      </c>
      <c r="B29" s="34">
        <v>2022</v>
      </c>
      <c r="C29" s="35" t="s">
        <v>53</v>
      </c>
      <c r="D29" s="44" t="s">
        <v>64</v>
      </c>
      <c r="E29" s="37" t="s">
        <v>65</v>
      </c>
      <c r="F29" s="37">
        <v>6444</v>
      </c>
      <c r="G29" s="42" t="s">
        <v>56</v>
      </c>
      <c r="H29" s="39" t="s">
        <v>66</v>
      </c>
      <c r="I29" s="39"/>
      <c r="J29" s="39">
        <v>6444</v>
      </c>
      <c r="K29" s="39">
        <v>6444</v>
      </c>
      <c r="L29" s="39">
        <f t="shared" si="2"/>
        <v>12888</v>
      </c>
      <c r="M29" s="41"/>
      <c r="N29" s="41"/>
      <c r="O29" s="39"/>
      <c r="P29" s="39"/>
      <c r="Q29" s="39"/>
    </row>
    <row r="30" spans="1:17" ht="46.5" customHeight="1" x14ac:dyDescent="0.25">
      <c r="A30" s="33">
        <v>22</v>
      </c>
      <c r="B30" s="34">
        <v>2022</v>
      </c>
      <c r="C30" s="45" t="s">
        <v>67</v>
      </c>
      <c r="D30" s="34" t="s">
        <v>68</v>
      </c>
      <c r="E30" s="37" t="s">
        <v>69</v>
      </c>
      <c r="F30" s="38">
        <v>500000</v>
      </c>
      <c r="G30" s="34" t="s">
        <v>70</v>
      </c>
      <c r="H30" s="40" t="s">
        <v>71</v>
      </c>
      <c r="I30" s="40">
        <v>900000</v>
      </c>
      <c r="J30" s="40" t="s">
        <v>72</v>
      </c>
      <c r="K30" s="39" t="s">
        <v>72</v>
      </c>
      <c r="L30" s="40">
        <f>I30</f>
        <v>900000</v>
      </c>
      <c r="M30" s="43">
        <v>44578</v>
      </c>
      <c r="N30" s="43">
        <v>44587</v>
      </c>
      <c r="O30" s="43">
        <v>44597</v>
      </c>
      <c r="P30" s="43">
        <v>44600</v>
      </c>
      <c r="Q30" s="46"/>
    </row>
    <row r="31" spans="1:17" ht="46.5" customHeight="1" x14ac:dyDescent="0.25">
      <c r="A31" s="33">
        <v>23</v>
      </c>
      <c r="B31" s="34">
        <v>2022</v>
      </c>
      <c r="C31" s="45" t="s">
        <v>73</v>
      </c>
      <c r="D31" s="34" t="s">
        <v>74</v>
      </c>
      <c r="E31" s="37" t="s">
        <v>69</v>
      </c>
      <c r="F31" s="38">
        <v>500000</v>
      </c>
      <c r="G31" s="34" t="s">
        <v>70</v>
      </c>
      <c r="H31" s="40" t="s">
        <v>71</v>
      </c>
      <c r="I31" s="40">
        <v>900000</v>
      </c>
      <c r="J31" s="40"/>
      <c r="K31" s="39" t="s">
        <v>72</v>
      </c>
      <c r="L31" s="40">
        <f>J31</f>
        <v>0</v>
      </c>
      <c r="M31" s="41"/>
      <c r="N31" s="41"/>
      <c r="O31" s="41"/>
      <c r="P31" s="41"/>
      <c r="Q31" s="39"/>
    </row>
    <row r="32" spans="1:17" ht="46.5" customHeight="1" x14ac:dyDescent="0.25">
      <c r="A32" s="33">
        <v>24</v>
      </c>
      <c r="B32" s="39">
        <v>2022</v>
      </c>
      <c r="C32" s="35" t="s">
        <v>75</v>
      </c>
      <c r="D32" s="39" t="s">
        <v>76</v>
      </c>
      <c r="E32" s="35" t="s">
        <v>77</v>
      </c>
      <c r="F32" s="47">
        <v>14000</v>
      </c>
      <c r="G32" s="48"/>
      <c r="H32" s="49"/>
      <c r="I32" s="49">
        <f>F32</f>
        <v>14000</v>
      </c>
      <c r="J32" s="49"/>
      <c r="K32" s="49"/>
      <c r="L32" s="49">
        <f>I32</f>
        <v>14000</v>
      </c>
      <c r="M32" s="50"/>
      <c r="N32" s="50"/>
      <c r="O32" s="50"/>
      <c r="P32" s="51"/>
      <c r="Q32" s="51" t="s">
        <v>78</v>
      </c>
    </row>
    <row r="33" spans="1:17" ht="46.5" customHeight="1" x14ac:dyDescent="0.25">
      <c r="A33" s="33">
        <v>25</v>
      </c>
      <c r="B33" s="39">
        <v>2022</v>
      </c>
      <c r="C33" s="35" t="s">
        <v>75</v>
      </c>
      <c r="D33" s="39" t="s">
        <v>79</v>
      </c>
      <c r="E33" s="35" t="s">
        <v>80</v>
      </c>
      <c r="F33" s="47">
        <v>98780</v>
      </c>
      <c r="G33" s="48"/>
      <c r="H33" s="49"/>
      <c r="I33" s="49">
        <f t="shared" ref="I33:I37" si="3">F33</f>
        <v>98780</v>
      </c>
      <c r="J33" s="49"/>
      <c r="K33" s="49"/>
      <c r="L33" s="49">
        <f t="shared" ref="L33:L37" si="4">I33</f>
        <v>98780</v>
      </c>
      <c r="M33" s="50"/>
      <c r="N33" s="50"/>
      <c r="O33" s="50"/>
      <c r="P33" s="51"/>
      <c r="Q33" s="51" t="s">
        <v>81</v>
      </c>
    </row>
    <row r="34" spans="1:17" ht="46.5" customHeight="1" x14ac:dyDescent="0.25">
      <c r="A34" s="33">
        <v>26</v>
      </c>
      <c r="B34" s="39">
        <v>2022</v>
      </c>
      <c r="C34" s="35" t="s">
        <v>75</v>
      </c>
      <c r="D34" s="39" t="s">
        <v>82</v>
      </c>
      <c r="E34" s="35" t="s">
        <v>83</v>
      </c>
      <c r="F34" s="47">
        <v>70000</v>
      </c>
      <c r="G34" s="48"/>
      <c r="H34" s="49"/>
      <c r="I34" s="49">
        <f t="shared" si="3"/>
        <v>70000</v>
      </c>
      <c r="J34" s="49"/>
      <c r="K34" s="49"/>
      <c r="L34" s="49">
        <f t="shared" si="4"/>
        <v>70000</v>
      </c>
      <c r="M34" s="50"/>
      <c r="N34" s="50"/>
      <c r="O34" s="50"/>
      <c r="P34" s="51"/>
      <c r="Q34" s="51" t="s">
        <v>84</v>
      </c>
    </row>
    <row r="35" spans="1:17" ht="46.5" customHeight="1" x14ac:dyDescent="0.25">
      <c r="A35" s="33">
        <v>27</v>
      </c>
      <c r="B35" s="39">
        <v>2022</v>
      </c>
      <c r="C35" s="35" t="s">
        <v>75</v>
      </c>
      <c r="D35" s="39" t="s">
        <v>85</v>
      </c>
      <c r="E35" s="35" t="s">
        <v>86</v>
      </c>
      <c r="F35" s="47">
        <v>140000</v>
      </c>
      <c r="G35" s="48"/>
      <c r="H35" s="49"/>
      <c r="I35" s="49">
        <f t="shared" si="3"/>
        <v>140000</v>
      </c>
      <c r="J35" s="49"/>
      <c r="K35" s="49"/>
      <c r="L35" s="49">
        <f t="shared" si="4"/>
        <v>140000</v>
      </c>
      <c r="M35" s="50"/>
      <c r="N35" s="50"/>
      <c r="O35" s="50"/>
      <c r="P35" s="51"/>
      <c r="Q35" s="51" t="s">
        <v>87</v>
      </c>
    </row>
    <row r="36" spans="1:17" ht="46.5" customHeight="1" x14ac:dyDescent="0.25">
      <c r="A36" s="33">
        <v>28</v>
      </c>
      <c r="B36" s="39">
        <v>2022</v>
      </c>
      <c r="C36" s="35" t="s">
        <v>75</v>
      </c>
      <c r="D36" s="39" t="s">
        <v>88</v>
      </c>
      <c r="E36" s="35" t="s">
        <v>89</v>
      </c>
      <c r="F36" s="47">
        <v>161504.34</v>
      </c>
      <c r="G36" s="52"/>
      <c r="H36" s="51"/>
      <c r="I36" s="49">
        <f t="shared" si="3"/>
        <v>161504.34</v>
      </c>
      <c r="J36" s="51"/>
      <c r="K36" s="51"/>
      <c r="L36" s="49">
        <f t="shared" si="4"/>
        <v>161504.34</v>
      </c>
      <c r="M36" s="50"/>
      <c r="N36" s="50"/>
      <c r="O36" s="51"/>
      <c r="P36" s="51"/>
      <c r="Q36" s="51" t="s">
        <v>90</v>
      </c>
    </row>
    <row r="37" spans="1:17" ht="46.5" customHeight="1" x14ac:dyDescent="0.25">
      <c r="A37" s="33">
        <v>29</v>
      </c>
      <c r="B37" s="39">
        <v>2022</v>
      </c>
      <c r="C37" s="35" t="s">
        <v>75</v>
      </c>
      <c r="D37" s="39" t="s">
        <v>91</v>
      </c>
      <c r="E37" s="35" t="s">
        <v>92</v>
      </c>
      <c r="F37" s="47">
        <v>20800</v>
      </c>
      <c r="G37" s="52"/>
      <c r="H37" s="51"/>
      <c r="I37" s="49">
        <f t="shared" si="3"/>
        <v>20800</v>
      </c>
      <c r="J37" s="51"/>
      <c r="K37" s="51"/>
      <c r="L37" s="49">
        <f t="shared" si="4"/>
        <v>20800</v>
      </c>
      <c r="M37" s="50"/>
      <c r="N37" s="50"/>
      <c r="O37" s="51"/>
      <c r="P37" s="51"/>
      <c r="Q37" s="51" t="s">
        <v>93</v>
      </c>
    </row>
    <row r="38" spans="1:17" ht="46.5" customHeight="1" x14ac:dyDescent="0.25">
      <c r="A38" s="33">
        <v>30</v>
      </c>
      <c r="B38" s="34">
        <v>2013</v>
      </c>
      <c r="C38" s="37" t="s">
        <v>94</v>
      </c>
      <c r="D38" s="34"/>
      <c r="E38" s="37" t="s">
        <v>95</v>
      </c>
      <c r="F38" s="37"/>
      <c r="G38" s="42" t="s">
        <v>70</v>
      </c>
      <c r="H38" s="39"/>
      <c r="I38" s="39">
        <v>3480000</v>
      </c>
      <c r="J38" s="39"/>
      <c r="K38" s="39"/>
      <c r="L38" s="39"/>
      <c r="M38" s="41"/>
      <c r="N38" s="41"/>
      <c r="O38" s="39"/>
      <c r="P38" s="39"/>
      <c r="Q38" s="39"/>
    </row>
    <row r="39" spans="1:17" ht="46.5" customHeight="1" x14ac:dyDescent="0.25">
      <c r="A39" s="33">
        <v>31</v>
      </c>
      <c r="B39" s="34">
        <v>2020</v>
      </c>
      <c r="C39" s="37" t="s">
        <v>94</v>
      </c>
      <c r="D39" s="34"/>
      <c r="E39" s="37" t="s">
        <v>96</v>
      </c>
      <c r="F39" s="37"/>
      <c r="G39" s="42" t="s">
        <v>70</v>
      </c>
      <c r="H39" s="39"/>
      <c r="I39" s="39">
        <v>10927836.720000001</v>
      </c>
      <c r="J39" s="39"/>
      <c r="K39" s="39"/>
      <c r="L39" s="39"/>
      <c r="M39" s="41"/>
      <c r="N39" s="41"/>
      <c r="O39" s="39"/>
      <c r="P39" s="39"/>
      <c r="Q39" s="39"/>
    </row>
    <row r="40" spans="1:17" ht="46.5" customHeight="1" x14ac:dyDescent="0.25">
      <c r="A40" s="33">
        <v>32</v>
      </c>
      <c r="B40" s="34">
        <v>2021</v>
      </c>
      <c r="C40" s="37" t="s">
        <v>94</v>
      </c>
      <c r="D40" s="34" t="s">
        <v>97</v>
      </c>
      <c r="E40" s="37" t="s">
        <v>98</v>
      </c>
      <c r="F40" s="38">
        <v>2137674.6</v>
      </c>
      <c r="G40" s="42" t="s">
        <v>70</v>
      </c>
      <c r="H40" s="39" t="s">
        <v>99</v>
      </c>
      <c r="I40" s="39" t="s">
        <v>72</v>
      </c>
      <c r="J40" s="39"/>
      <c r="K40" s="39"/>
      <c r="L40" s="39"/>
      <c r="M40" s="41"/>
      <c r="N40" s="41"/>
      <c r="O40" s="39"/>
      <c r="P40" s="39"/>
      <c r="Q40" s="39" t="s">
        <v>100</v>
      </c>
    </row>
    <row r="41" spans="1:17" ht="46.5" customHeight="1" x14ac:dyDescent="0.25">
      <c r="A41" s="33">
        <v>33</v>
      </c>
      <c r="B41" s="34"/>
      <c r="C41" s="35" t="s">
        <v>101</v>
      </c>
      <c r="D41" s="34"/>
      <c r="E41" s="37" t="s">
        <v>102</v>
      </c>
      <c r="F41" s="38">
        <v>64600</v>
      </c>
      <c r="G41" s="42" t="s">
        <v>103</v>
      </c>
      <c r="H41" s="39" t="s">
        <v>66</v>
      </c>
      <c r="I41" s="39"/>
      <c r="J41" s="39"/>
      <c r="K41" s="39"/>
      <c r="L41" s="39"/>
      <c r="M41" s="41"/>
      <c r="N41" s="41"/>
      <c r="O41" s="39"/>
      <c r="P41" s="39" t="s">
        <v>104</v>
      </c>
      <c r="Q41" s="39"/>
    </row>
    <row r="42" spans="1:17" ht="46.5" customHeight="1" x14ac:dyDescent="0.25">
      <c r="A42" s="33">
        <v>34</v>
      </c>
      <c r="B42" s="34"/>
      <c r="C42" s="35" t="s">
        <v>101</v>
      </c>
      <c r="D42" s="34"/>
      <c r="E42" s="37" t="s">
        <v>105</v>
      </c>
      <c r="F42" s="38">
        <v>42000</v>
      </c>
      <c r="G42" s="42" t="s">
        <v>103</v>
      </c>
      <c r="H42" s="39" t="s">
        <v>71</v>
      </c>
      <c r="I42" s="39"/>
      <c r="J42" s="39"/>
      <c r="K42" s="39"/>
      <c r="L42" s="39"/>
      <c r="M42" s="41"/>
      <c r="N42" s="41"/>
      <c r="O42" s="39"/>
      <c r="P42" s="39" t="s">
        <v>104</v>
      </c>
      <c r="Q42" s="39"/>
    </row>
    <row r="43" spans="1:17" ht="46.5" customHeight="1" x14ac:dyDescent="0.25">
      <c r="A43" s="33">
        <v>35</v>
      </c>
      <c r="B43" s="34"/>
      <c r="C43" s="35" t="s">
        <v>101</v>
      </c>
      <c r="D43" s="34"/>
      <c r="E43" s="37" t="s">
        <v>106</v>
      </c>
      <c r="F43" s="38">
        <v>6200</v>
      </c>
      <c r="G43" s="42" t="s">
        <v>103</v>
      </c>
      <c r="H43" s="39" t="s">
        <v>57</v>
      </c>
      <c r="I43" s="39"/>
      <c r="J43" s="39"/>
      <c r="K43" s="39"/>
      <c r="L43" s="39"/>
      <c r="M43" s="41"/>
      <c r="N43" s="41"/>
      <c r="O43" s="39"/>
      <c r="P43" s="39" t="s">
        <v>107</v>
      </c>
      <c r="Q43" s="39"/>
    </row>
    <row r="44" spans="1:17" ht="46.5" customHeight="1" x14ac:dyDescent="0.25">
      <c r="A44" s="33">
        <v>36</v>
      </c>
      <c r="B44" s="34"/>
      <c r="C44" s="35" t="s">
        <v>101</v>
      </c>
      <c r="D44" s="34"/>
      <c r="E44" s="37" t="s">
        <v>108</v>
      </c>
      <c r="F44" s="38">
        <v>29236</v>
      </c>
      <c r="G44" s="42" t="s">
        <v>103</v>
      </c>
      <c r="H44" s="39" t="s">
        <v>66</v>
      </c>
      <c r="I44" s="39"/>
      <c r="J44" s="39"/>
      <c r="K44" s="39"/>
      <c r="L44" s="39"/>
      <c r="M44" s="41"/>
      <c r="N44" s="41"/>
      <c r="O44" s="39"/>
      <c r="P44" s="39" t="s">
        <v>104</v>
      </c>
      <c r="Q44" s="39"/>
    </row>
    <row r="45" spans="1:17" ht="46.5" customHeight="1" x14ac:dyDescent="0.25">
      <c r="A45" s="33">
        <v>37</v>
      </c>
      <c r="B45" s="34"/>
      <c r="C45" s="35" t="s">
        <v>101</v>
      </c>
      <c r="D45" s="34"/>
      <c r="E45" s="37" t="s">
        <v>109</v>
      </c>
      <c r="F45" s="38">
        <v>105272</v>
      </c>
      <c r="G45" s="42" t="s">
        <v>103</v>
      </c>
      <c r="H45" s="39" t="s">
        <v>66</v>
      </c>
      <c r="I45" s="39"/>
      <c r="J45" s="39"/>
      <c r="K45" s="39"/>
      <c r="L45" s="39"/>
      <c r="M45" s="41"/>
      <c r="N45" s="41"/>
      <c r="O45" s="39"/>
      <c r="P45" s="39" t="s">
        <v>104</v>
      </c>
      <c r="Q45" s="39"/>
    </row>
    <row r="46" spans="1:17" ht="46.5" customHeight="1" x14ac:dyDescent="0.25">
      <c r="A46" s="33">
        <v>38</v>
      </c>
      <c r="B46" s="34"/>
      <c r="C46" s="35" t="s">
        <v>101</v>
      </c>
      <c r="D46" s="34"/>
      <c r="E46" s="37" t="s">
        <v>110</v>
      </c>
      <c r="F46" s="38">
        <v>1000000</v>
      </c>
      <c r="G46" s="42" t="s">
        <v>103</v>
      </c>
      <c r="H46" s="39" t="s">
        <v>71</v>
      </c>
      <c r="I46" s="39"/>
      <c r="J46" s="39"/>
      <c r="K46" s="39"/>
      <c r="L46" s="39"/>
      <c r="M46" s="41"/>
      <c r="N46" s="41"/>
      <c r="O46" s="39"/>
      <c r="P46" s="39" t="s">
        <v>104</v>
      </c>
      <c r="Q46" s="39"/>
    </row>
    <row r="47" spans="1:17" ht="46.5" customHeight="1" x14ac:dyDescent="0.25">
      <c r="A47" s="33">
        <v>39</v>
      </c>
      <c r="B47" s="34"/>
      <c r="C47" s="35" t="s">
        <v>101</v>
      </c>
      <c r="D47" s="34"/>
      <c r="E47" s="37" t="s">
        <v>111</v>
      </c>
      <c r="F47" s="38">
        <v>14352</v>
      </c>
      <c r="G47" s="42" t="s">
        <v>103</v>
      </c>
      <c r="H47" s="39" t="s">
        <v>57</v>
      </c>
      <c r="I47" s="39"/>
      <c r="J47" s="39"/>
      <c r="K47" s="39"/>
      <c r="L47" s="39"/>
      <c r="M47" s="41"/>
      <c r="N47" s="41"/>
      <c r="O47" s="39"/>
      <c r="P47" s="39" t="s">
        <v>112</v>
      </c>
      <c r="Q47" s="39"/>
    </row>
    <row r="48" spans="1:17" ht="46.5" customHeight="1" x14ac:dyDescent="0.25">
      <c r="A48" s="33">
        <v>40</v>
      </c>
      <c r="B48" s="34"/>
      <c r="C48" s="35" t="s">
        <v>101</v>
      </c>
      <c r="D48" s="34"/>
      <c r="E48" s="37" t="s">
        <v>113</v>
      </c>
      <c r="F48" s="38">
        <v>45440</v>
      </c>
      <c r="G48" s="42" t="s">
        <v>103</v>
      </c>
      <c r="H48" s="39" t="s">
        <v>66</v>
      </c>
      <c r="I48" s="39"/>
      <c r="J48" s="39"/>
      <c r="K48" s="39"/>
      <c r="L48" s="39"/>
      <c r="M48" s="41"/>
      <c r="N48" s="41"/>
      <c r="O48" s="39"/>
      <c r="P48" s="39" t="s">
        <v>114</v>
      </c>
      <c r="Q48" s="39"/>
    </row>
    <row r="49" spans="1:17" ht="46.5" customHeight="1" x14ac:dyDescent="0.25">
      <c r="A49" s="33">
        <v>41</v>
      </c>
      <c r="B49" s="34"/>
      <c r="C49" s="35" t="s">
        <v>101</v>
      </c>
      <c r="D49" s="34"/>
      <c r="E49" s="37" t="s">
        <v>115</v>
      </c>
      <c r="F49" s="38">
        <v>574400</v>
      </c>
      <c r="G49" s="42" t="s">
        <v>103</v>
      </c>
      <c r="H49" s="39" t="s">
        <v>66</v>
      </c>
      <c r="I49" s="39"/>
      <c r="J49" s="39"/>
      <c r="K49" s="39"/>
      <c r="L49" s="39"/>
      <c r="M49" s="41"/>
      <c r="N49" s="41"/>
      <c r="O49" s="39"/>
      <c r="P49" s="39"/>
      <c r="Q49" s="39"/>
    </row>
    <row r="50" spans="1:17" ht="46.5" customHeight="1" x14ac:dyDescent="0.25">
      <c r="A50" s="33">
        <v>42</v>
      </c>
      <c r="B50" s="34">
        <v>2022</v>
      </c>
      <c r="C50" s="35" t="s">
        <v>116</v>
      </c>
      <c r="D50" s="44">
        <v>223001</v>
      </c>
      <c r="E50" s="35" t="s">
        <v>117</v>
      </c>
      <c r="F50" s="47">
        <v>30500</v>
      </c>
      <c r="G50" s="53" t="s">
        <v>118</v>
      </c>
      <c r="H50" s="49" t="s">
        <v>66</v>
      </c>
      <c r="I50" s="49">
        <v>30500</v>
      </c>
      <c r="J50" s="49">
        <v>32025</v>
      </c>
      <c r="K50" s="49">
        <v>33626.25</v>
      </c>
      <c r="L50" s="49">
        <f t="shared" ref="L50:L66" si="5">SUM(I50:K50)</f>
        <v>96151.25</v>
      </c>
      <c r="M50" s="41"/>
      <c r="N50" s="41"/>
      <c r="O50" s="39"/>
      <c r="P50" s="39"/>
      <c r="Q50" s="39"/>
    </row>
    <row r="51" spans="1:17" ht="46.5" customHeight="1" x14ac:dyDescent="0.25">
      <c r="A51" s="33">
        <v>43</v>
      </c>
      <c r="B51" s="34">
        <v>2022</v>
      </c>
      <c r="C51" s="35" t="s">
        <v>116</v>
      </c>
      <c r="D51" s="44">
        <v>223002</v>
      </c>
      <c r="E51" s="35" t="s">
        <v>119</v>
      </c>
      <c r="F51" s="47">
        <v>3646100</v>
      </c>
      <c r="G51" s="53" t="s">
        <v>118</v>
      </c>
      <c r="H51" s="49" t="s">
        <v>66</v>
      </c>
      <c r="I51" s="49">
        <v>3646100</v>
      </c>
      <c r="J51" s="49">
        <v>3828405</v>
      </c>
      <c r="K51" s="49">
        <v>4019825.25</v>
      </c>
      <c r="L51" s="49">
        <f t="shared" si="5"/>
        <v>11494330.25</v>
      </c>
      <c r="M51" s="41"/>
      <c r="N51" s="41"/>
      <c r="O51" s="39"/>
      <c r="P51" s="39"/>
      <c r="Q51" s="39"/>
    </row>
    <row r="52" spans="1:17" ht="46.5" customHeight="1" x14ac:dyDescent="0.25">
      <c r="A52" s="33">
        <v>44</v>
      </c>
      <c r="B52" s="34">
        <v>2022</v>
      </c>
      <c r="C52" s="35" t="s">
        <v>116</v>
      </c>
      <c r="D52" s="44">
        <v>223003</v>
      </c>
      <c r="E52" s="35" t="s">
        <v>120</v>
      </c>
      <c r="F52" s="47">
        <v>7150</v>
      </c>
      <c r="G52" s="53" t="s">
        <v>118</v>
      </c>
      <c r="H52" s="49" t="s">
        <v>66</v>
      </c>
      <c r="I52" s="49">
        <v>7150</v>
      </c>
      <c r="J52" s="49">
        <v>7507.5</v>
      </c>
      <c r="K52" s="49">
        <v>7882.88</v>
      </c>
      <c r="L52" s="49">
        <f t="shared" si="5"/>
        <v>22540.38</v>
      </c>
      <c r="M52" s="41"/>
      <c r="N52" s="41"/>
      <c r="O52" s="39"/>
      <c r="P52" s="39"/>
      <c r="Q52" s="39"/>
    </row>
    <row r="53" spans="1:17" ht="46.5" customHeight="1" x14ac:dyDescent="0.25">
      <c r="A53" s="33">
        <v>45</v>
      </c>
      <c r="B53" s="34">
        <v>2022</v>
      </c>
      <c r="C53" s="35" t="s">
        <v>116</v>
      </c>
      <c r="D53" s="44">
        <v>223004</v>
      </c>
      <c r="E53" s="35" t="s">
        <v>121</v>
      </c>
      <c r="F53" s="47">
        <v>78654</v>
      </c>
      <c r="G53" s="53" t="s">
        <v>118</v>
      </c>
      <c r="H53" s="49" t="s">
        <v>66</v>
      </c>
      <c r="I53" s="49">
        <v>78654</v>
      </c>
      <c r="J53" s="49">
        <v>82586.7</v>
      </c>
      <c r="K53" s="49">
        <v>86716.03</v>
      </c>
      <c r="L53" s="49">
        <f t="shared" si="5"/>
        <v>247956.73</v>
      </c>
      <c r="M53" s="41"/>
      <c r="N53" s="41"/>
      <c r="O53" s="39"/>
      <c r="P53" s="39"/>
      <c r="Q53" s="39"/>
    </row>
    <row r="54" spans="1:17" ht="46.5" customHeight="1" x14ac:dyDescent="0.25">
      <c r="A54" s="33">
        <v>46</v>
      </c>
      <c r="B54" s="34">
        <v>2022</v>
      </c>
      <c r="C54" s="35" t="s">
        <v>116</v>
      </c>
      <c r="D54" s="44">
        <v>223005</v>
      </c>
      <c r="E54" s="35" t="s">
        <v>122</v>
      </c>
      <c r="F54" s="47">
        <v>84000</v>
      </c>
      <c r="G54" s="53" t="s">
        <v>118</v>
      </c>
      <c r="H54" s="49" t="s">
        <v>66</v>
      </c>
      <c r="I54" s="49">
        <v>84000</v>
      </c>
      <c r="J54" s="49">
        <v>88200</v>
      </c>
      <c r="K54" s="49">
        <v>92610</v>
      </c>
      <c r="L54" s="49">
        <f t="shared" si="5"/>
        <v>264810</v>
      </c>
      <c r="M54" s="41"/>
      <c r="N54" s="41"/>
      <c r="O54" s="39"/>
      <c r="P54" s="39"/>
      <c r="Q54" s="39"/>
    </row>
    <row r="55" spans="1:17" ht="46.5" customHeight="1" x14ac:dyDescent="0.25">
      <c r="A55" s="33">
        <v>47</v>
      </c>
      <c r="B55" s="34">
        <v>2022</v>
      </c>
      <c r="C55" s="35" t="s">
        <v>116</v>
      </c>
      <c r="D55" s="44">
        <v>223011</v>
      </c>
      <c r="E55" s="35" t="s">
        <v>123</v>
      </c>
      <c r="F55" s="47">
        <v>4200</v>
      </c>
      <c r="G55" s="53" t="s">
        <v>118</v>
      </c>
      <c r="H55" s="49" t="s">
        <v>66</v>
      </c>
      <c r="I55" s="49">
        <v>4200</v>
      </c>
      <c r="J55" s="49">
        <v>4410</v>
      </c>
      <c r="K55" s="49">
        <v>4630.5</v>
      </c>
      <c r="L55" s="49">
        <f t="shared" si="5"/>
        <v>13240.5</v>
      </c>
      <c r="M55" s="41"/>
      <c r="N55" s="41"/>
      <c r="O55" s="39"/>
      <c r="P55" s="39"/>
      <c r="Q55" s="39"/>
    </row>
    <row r="56" spans="1:17" ht="46.5" customHeight="1" x14ac:dyDescent="0.25">
      <c r="A56" s="33">
        <v>48</v>
      </c>
      <c r="B56" s="34">
        <v>2022</v>
      </c>
      <c r="C56" s="35" t="s">
        <v>116</v>
      </c>
      <c r="D56" s="44">
        <v>223012</v>
      </c>
      <c r="E56" s="35" t="s">
        <v>124</v>
      </c>
      <c r="F56" s="47">
        <v>75700</v>
      </c>
      <c r="G56" s="53" t="s">
        <v>118</v>
      </c>
      <c r="H56" s="49" t="s">
        <v>71</v>
      </c>
      <c r="I56" s="49">
        <v>75700</v>
      </c>
      <c r="J56" s="49">
        <v>79485</v>
      </c>
      <c r="K56" s="49">
        <v>83459.25</v>
      </c>
      <c r="L56" s="49">
        <f t="shared" si="5"/>
        <v>238644.25</v>
      </c>
      <c r="M56" s="41"/>
      <c r="N56" s="41"/>
      <c r="O56" s="39"/>
      <c r="P56" s="39"/>
      <c r="Q56" s="39"/>
    </row>
    <row r="57" spans="1:17" ht="46.5" customHeight="1" x14ac:dyDescent="0.25">
      <c r="A57" s="33">
        <v>49</v>
      </c>
      <c r="B57" s="34">
        <v>2022</v>
      </c>
      <c r="C57" s="35" t="s">
        <v>116</v>
      </c>
      <c r="D57" s="44">
        <v>223013</v>
      </c>
      <c r="E57" s="35" t="s">
        <v>125</v>
      </c>
      <c r="F57" s="47">
        <v>579500</v>
      </c>
      <c r="G57" s="53" t="s">
        <v>118</v>
      </c>
      <c r="H57" s="49" t="s">
        <v>71</v>
      </c>
      <c r="I57" s="49">
        <v>579500</v>
      </c>
      <c r="J57" s="49">
        <v>608475</v>
      </c>
      <c r="K57" s="49">
        <v>638898.75</v>
      </c>
      <c r="L57" s="49">
        <f t="shared" si="5"/>
        <v>1826873.75</v>
      </c>
      <c r="M57" s="41"/>
      <c r="N57" s="41"/>
      <c r="O57" s="39"/>
      <c r="P57" s="39"/>
      <c r="Q57" s="39"/>
    </row>
    <row r="58" spans="1:17" ht="46.5" customHeight="1" x14ac:dyDescent="0.25">
      <c r="A58" s="33">
        <v>50</v>
      </c>
      <c r="B58" s="34">
        <v>2022</v>
      </c>
      <c r="C58" s="35" t="s">
        <v>116</v>
      </c>
      <c r="D58" s="44">
        <v>223014</v>
      </c>
      <c r="E58" s="35" t="s">
        <v>126</v>
      </c>
      <c r="F58" s="47">
        <v>104000</v>
      </c>
      <c r="G58" s="53" t="s">
        <v>118</v>
      </c>
      <c r="H58" s="49" t="s">
        <v>71</v>
      </c>
      <c r="I58" s="49">
        <v>104000</v>
      </c>
      <c r="J58" s="49">
        <v>109200</v>
      </c>
      <c r="K58" s="49">
        <v>114660</v>
      </c>
      <c r="L58" s="49">
        <f t="shared" si="5"/>
        <v>327860</v>
      </c>
      <c r="M58" s="41"/>
      <c r="N58" s="41"/>
      <c r="O58" s="39"/>
      <c r="P58" s="39"/>
      <c r="Q58" s="39"/>
    </row>
    <row r="59" spans="1:17" ht="46.5" customHeight="1" x14ac:dyDescent="0.25">
      <c r="A59" s="33">
        <v>51</v>
      </c>
      <c r="B59" s="34">
        <v>2022</v>
      </c>
      <c r="C59" s="35" t="s">
        <v>116</v>
      </c>
      <c r="D59" s="44">
        <v>223017</v>
      </c>
      <c r="E59" s="35" t="s">
        <v>127</v>
      </c>
      <c r="F59" s="47">
        <v>43000</v>
      </c>
      <c r="G59" s="53" t="s">
        <v>118</v>
      </c>
      <c r="H59" s="49" t="s">
        <v>71</v>
      </c>
      <c r="I59" s="49">
        <v>43000</v>
      </c>
      <c r="J59" s="49">
        <v>45150</v>
      </c>
      <c r="K59" s="49">
        <v>47407.5</v>
      </c>
      <c r="L59" s="49">
        <f t="shared" si="5"/>
        <v>135557.5</v>
      </c>
      <c r="M59" s="41"/>
      <c r="N59" s="41"/>
      <c r="O59" s="39"/>
      <c r="P59" s="39"/>
      <c r="Q59" s="39"/>
    </row>
    <row r="60" spans="1:17" ht="46.5" customHeight="1" x14ac:dyDescent="0.25">
      <c r="A60" s="33">
        <v>52</v>
      </c>
      <c r="B60" s="34">
        <v>2022</v>
      </c>
      <c r="C60" s="35" t="s">
        <v>116</v>
      </c>
      <c r="D60" s="44">
        <v>223019</v>
      </c>
      <c r="E60" s="35" t="s">
        <v>128</v>
      </c>
      <c r="F60" s="47">
        <v>14864</v>
      </c>
      <c r="G60" s="53" t="s">
        <v>118</v>
      </c>
      <c r="H60" s="49" t="s">
        <v>71</v>
      </c>
      <c r="I60" s="49">
        <v>14864</v>
      </c>
      <c r="J60" s="49">
        <v>15607.2</v>
      </c>
      <c r="K60" s="49">
        <v>16387.560000000001</v>
      </c>
      <c r="L60" s="49">
        <f t="shared" si="5"/>
        <v>46858.76</v>
      </c>
      <c r="M60" s="41"/>
      <c r="N60" s="41"/>
      <c r="O60" s="39"/>
      <c r="P60" s="39"/>
      <c r="Q60" s="39"/>
    </row>
    <row r="61" spans="1:17" ht="46.5" customHeight="1" x14ac:dyDescent="0.25">
      <c r="A61" s="33">
        <v>53</v>
      </c>
      <c r="B61" s="34">
        <v>2022</v>
      </c>
      <c r="C61" s="35" t="s">
        <v>116</v>
      </c>
      <c r="D61" s="44">
        <v>223999</v>
      </c>
      <c r="E61" s="35" t="s">
        <v>129</v>
      </c>
      <c r="F61" s="47">
        <v>1578500</v>
      </c>
      <c r="G61" s="53" t="s">
        <v>118</v>
      </c>
      <c r="H61" s="49" t="s">
        <v>71</v>
      </c>
      <c r="I61" s="49">
        <v>1578500</v>
      </c>
      <c r="J61" s="49">
        <v>1583925</v>
      </c>
      <c r="K61" s="49">
        <v>1663121.25</v>
      </c>
      <c r="L61" s="49">
        <f t="shared" si="5"/>
        <v>4825546.25</v>
      </c>
      <c r="M61" s="41"/>
      <c r="N61" s="41"/>
      <c r="O61" s="39"/>
      <c r="P61" s="39"/>
      <c r="Q61" s="39"/>
    </row>
    <row r="62" spans="1:17" ht="46.5" customHeight="1" x14ac:dyDescent="0.25">
      <c r="A62" s="33">
        <v>54</v>
      </c>
      <c r="B62" s="34">
        <v>2022</v>
      </c>
      <c r="C62" s="35" t="s">
        <v>116</v>
      </c>
      <c r="D62" s="34"/>
      <c r="E62" s="37" t="s">
        <v>130</v>
      </c>
      <c r="F62" s="47">
        <v>300000</v>
      </c>
      <c r="G62" s="42"/>
      <c r="H62" s="49" t="s">
        <v>71</v>
      </c>
      <c r="I62" s="54">
        <v>300000</v>
      </c>
      <c r="J62" s="54">
        <f>I62*125%</f>
        <v>375000</v>
      </c>
      <c r="K62" s="54">
        <f>J62*125%</f>
        <v>468750</v>
      </c>
      <c r="L62" s="49">
        <f t="shared" si="5"/>
        <v>1143750</v>
      </c>
      <c r="M62" s="41"/>
      <c r="N62" s="41"/>
      <c r="O62" s="39"/>
      <c r="P62" s="39"/>
      <c r="Q62" s="39"/>
    </row>
    <row r="63" spans="1:17" ht="46.5" customHeight="1" x14ac:dyDescent="0.25">
      <c r="A63" s="33">
        <v>55</v>
      </c>
      <c r="B63" s="34">
        <v>2022</v>
      </c>
      <c r="C63" s="35" t="s">
        <v>116</v>
      </c>
      <c r="D63" s="34"/>
      <c r="E63" s="37" t="s">
        <v>131</v>
      </c>
      <c r="F63" s="47">
        <v>276000</v>
      </c>
      <c r="G63" s="42"/>
      <c r="H63" s="49" t="s">
        <v>71</v>
      </c>
      <c r="I63" s="54">
        <v>276000</v>
      </c>
      <c r="J63" s="54">
        <v>276000</v>
      </c>
      <c r="K63" s="54">
        <v>276000</v>
      </c>
      <c r="L63" s="49">
        <f t="shared" si="5"/>
        <v>828000</v>
      </c>
      <c r="M63" s="41"/>
      <c r="N63" s="41"/>
      <c r="O63" s="39"/>
      <c r="P63" s="39"/>
      <c r="Q63" s="39"/>
    </row>
    <row r="64" spans="1:17" ht="46.5" customHeight="1" x14ac:dyDescent="0.25">
      <c r="A64" s="33">
        <v>56</v>
      </c>
      <c r="B64" s="34">
        <v>2022</v>
      </c>
      <c r="C64" s="35" t="s">
        <v>116</v>
      </c>
      <c r="D64" s="34"/>
      <c r="E64" s="37" t="s">
        <v>132</v>
      </c>
      <c r="F64" s="47">
        <v>766537</v>
      </c>
      <c r="G64" s="42"/>
      <c r="H64" s="49" t="s">
        <v>71</v>
      </c>
      <c r="I64" s="54">
        <v>766537</v>
      </c>
      <c r="J64" s="54">
        <v>804863.85</v>
      </c>
      <c r="K64" s="54">
        <v>845107.04</v>
      </c>
      <c r="L64" s="49">
        <f t="shared" si="5"/>
        <v>2416507.89</v>
      </c>
      <c r="M64" s="41"/>
      <c r="N64" s="41"/>
      <c r="O64" s="39"/>
      <c r="P64" s="39"/>
      <c r="Q64" s="39"/>
    </row>
    <row r="65" spans="1:17" ht="46.5" customHeight="1" x14ac:dyDescent="0.25">
      <c r="A65" s="33">
        <v>57</v>
      </c>
      <c r="B65" s="34">
        <v>2022</v>
      </c>
      <c r="C65" s="35" t="s">
        <v>116</v>
      </c>
      <c r="D65" s="34"/>
      <c r="E65" s="37" t="s">
        <v>133</v>
      </c>
      <c r="F65" s="47">
        <v>174700</v>
      </c>
      <c r="G65" s="42"/>
      <c r="H65" s="49" t="s">
        <v>71</v>
      </c>
      <c r="I65" s="54">
        <v>174700</v>
      </c>
      <c r="J65" s="54">
        <v>183435</v>
      </c>
      <c r="K65" s="54">
        <v>192606.75</v>
      </c>
      <c r="L65" s="49">
        <f t="shared" si="5"/>
        <v>550741.75</v>
      </c>
      <c r="M65" s="41"/>
      <c r="N65" s="41"/>
      <c r="O65" s="39"/>
      <c r="P65" s="39"/>
      <c r="Q65" s="39"/>
    </row>
    <row r="66" spans="1:17" ht="46.5" customHeight="1" x14ac:dyDescent="0.25">
      <c r="A66" s="33">
        <v>58</v>
      </c>
      <c r="B66" s="34">
        <v>2022</v>
      </c>
      <c r="C66" s="35" t="s">
        <v>116</v>
      </c>
      <c r="D66" s="34"/>
      <c r="E66" s="37" t="s">
        <v>134</v>
      </c>
      <c r="F66" s="47">
        <v>100000</v>
      </c>
      <c r="G66" s="42"/>
      <c r="H66" s="49" t="s">
        <v>71</v>
      </c>
      <c r="I66" s="54">
        <v>100000</v>
      </c>
      <c r="J66" s="54">
        <f>I66*125%</f>
        <v>125000</v>
      </c>
      <c r="K66" s="54">
        <f>J66*125%</f>
        <v>156250</v>
      </c>
      <c r="L66" s="49">
        <f t="shared" si="5"/>
        <v>381250</v>
      </c>
      <c r="M66" s="41"/>
      <c r="N66" s="41"/>
      <c r="O66" s="39"/>
      <c r="P66" s="39"/>
      <c r="Q66" s="39"/>
    </row>
    <row r="67" spans="1:17" ht="46.5" customHeight="1" x14ac:dyDescent="0.25">
      <c r="A67" s="33">
        <v>59</v>
      </c>
      <c r="B67" s="39">
        <v>2022</v>
      </c>
      <c r="C67" s="37" t="s">
        <v>135</v>
      </c>
      <c r="D67" s="39" t="s">
        <v>136</v>
      </c>
      <c r="E67" s="37" t="s">
        <v>137</v>
      </c>
      <c r="F67" s="38">
        <v>20000</v>
      </c>
      <c r="G67" s="55" t="s">
        <v>70</v>
      </c>
      <c r="H67" s="39" t="s">
        <v>57</v>
      </c>
      <c r="I67" s="56">
        <v>20000</v>
      </c>
      <c r="J67" s="56">
        <v>25000</v>
      </c>
      <c r="K67" s="56">
        <v>25000</v>
      </c>
      <c r="L67" s="56">
        <f>I67+J67+K67</f>
        <v>70000</v>
      </c>
      <c r="M67" s="57"/>
      <c r="N67" s="57"/>
      <c r="O67" s="58"/>
      <c r="P67" s="58"/>
      <c r="Q67" s="39" t="s">
        <v>138</v>
      </c>
    </row>
    <row r="68" spans="1:17" ht="46.5" customHeight="1" x14ac:dyDescent="0.25">
      <c r="A68" s="33">
        <v>60</v>
      </c>
      <c r="B68" s="39">
        <v>2022</v>
      </c>
      <c r="C68" s="37" t="s">
        <v>135</v>
      </c>
      <c r="D68" s="39" t="s">
        <v>139</v>
      </c>
      <c r="E68" s="37" t="s">
        <v>140</v>
      </c>
      <c r="F68" s="59">
        <v>318000</v>
      </c>
      <c r="G68" s="55" t="s">
        <v>70</v>
      </c>
      <c r="H68" s="39" t="s">
        <v>66</v>
      </c>
      <c r="I68" s="54">
        <v>318000</v>
      </c>
      <c r="J68" s="54">
        <v>318000</v>
      </c>
      <c r="K68" s="54">
        <v>318000</v>
      </c>
      <c r="L68" s="54">
        <f>J68+K68</f>
        <v>636000</v>
      </c>
      <c r="M68" s="57"/>
      <c r="N68" s="57"/>
      <c r="O68" s="58"/>
      <c r="P68" s="58"/>
      <c r="Q68" s="39" t="s">
        <v>141</v>
      </c>
    </row>
    <row r="69" spans="1:17" ht="46.5" customHeight="1" x14ac:dyDescent="0.25">
      <c r="A69" s="33">
        <v>61</v>
      </c>
      <c r="B69" s="39">
        <v>2022</v>
      </c>
      <c r="C69" s="37" t="s">
        <v>135</v>
      </c>
      <c r="D69" s="39" t="s">
        <v>142</v>
      </c>
      <c r="E69" s="37" t="s">
        <v>143</v>
      </c>
      <c r="F69" s="59">
        <v>20000</v>
      </c>
      <c r="G69" s="55" t="s">
        <v>70</v>
      </c>
      <c r="H69" s="39" t="s">
        <v>57</v>
      </c>
      <c r="I69" s="56">
        <v>20000</v>
      </c>
      <c r="J69" s="56">
        <v>25000</v>
      </c>
      <c r="K69" s="56">
        <v>25000</v>
      </c>
      <c r="L69" s="56">
        <f>I69+J69+K69</f>
        <v>70000</v>
      </c>
      <c r="M69" s="57"/>
      <c r="N69" s="57"/>
      <c r="O69" s="58"/>
      <c r="P69" s="58"/>
      <c r="Q69" s="39" t="s">
        <v>138</v>
      </c>
    </row>
    <row r="70" spans="1:17" ht="46.5" customHeight="1" x14ac:dyDescent="0.25">
      <c r="A70" s="33">
        <v>62</v>
      </c>
      <c r="B70" s="34">
        <v>2022</v>
      </c>
      <c r="C70" s="35" t="s">
        <v>144</v>
      </c>
      <c r="D70" s="34" t="s">
        <v>145</v>
      </c>
      <c r="E70" s="37" t="s">
        <v>146</v>
      </c>
      <c r="F70" s="38"/>
      <c r="G70" s="42"/>
      <c r="H70" s="39"/>
      <c r="I70" s="54"/>
      <c r="J70" s="39"/>
      <c r="K70" s="39"/>
      <c r="L70" s="39"/>
      <c r="M70" s="41"/>
      <c r="N70" s="41"/>
      <c r="O70" s="39"/>
      <c r="P70" s="39"/>
      <c r="Q70" s="39"/>
    </row>
    <row r="71" spans="1:17" ht="46.5" customHeight="1" x14ac:dyDescent="0.25">
      <c r="A71" s="33">
        <v>63</v>
      </c>
      <c r="B71" s="34"/>
      <c r="C71" s="35" t="s">
        <v>144</v>
      </c>
      <c r="D71" s="34"/>
      <c r="E71" s="37" t="s">
        <v>147</v>
      </c>
      <c r="F71" s="38">
        <v>300000</v>
      </c>
      <c r="G71" s="42"/>
      <c r="H71" s="39" t="s">
        <v>71</v>
      </c>
      <c r="I71" s="54">
        <v>300000</v>
      </c>
      <c r="J71" s="39"/>
      <c r="K71" s="39"/>
      <c r="L71" s="39"/>
      <c r="M71" s="43">
        <v>44612</v>
      </c>
      <c r="N71" s="43">
        <v>44620</v>
      </c>
      <c r="O71" s="43">
        <v>44626</v>
      </c>
      <c r="P71" s="43">
        <v>44640</v>
      </c>
      <c r="Q71" s="39"/>
    </row>
    <row r="72" spans="1:17" ht="46.5" customHeight="1" x14ac:dyDescent="0.25">
      <c r="A72" s="33">
        <v>64</v>
      </c>
      <c r="B72" s="34"/>
      <c r="C72" s="35" t="s">
        <v>144</v>
      </c>
      <c r="D72" s="34"/>
      <c r="E72" s="37" t="s">
        <v>148</v>
      </c>
      <c r="F72" s="38">
        <v>5000000</v>
      </c>
      <c r="G72" s="42"/>
      <c r="H72" s="39" t="s">
        <v>71</v>
      </c>
      <c r="I72" s="54">
        <v>5000000</v>
      </c>
      <c r="J72" s="39"/>
      <c r="K72" s="39"/>
      <c r="L72" s="39"/>
      <c r="M72" s="43">
        <v>44661</v>
      </c>
      <c r="N72" s="43">
        <v>44669</v>
      </c>
      <c r="O72" s="43">
        <v>44689</v>
      </c>
      <c r="P72" s="43">
        <v>44713</v>
      </c>
      <c r="Q72" s="39"/>
    </row>
    <row r="73" spans="1:17" ht="46.5" customHeight="1" x14ac:dyDescent="0.25">
      <c r="A73" s="33">
        <v>65</v>
      </c>
      <c r="B73" s="34"/>
      <c r="C73" s="35" t="s">
        <v>144</v>
      </c>
      <c r="D73" s="34"/>
      <c r="E73" s="37" t="s">
        <v>149</v>
      </c>
      <c r="F73" s="38">
        <v>700000</v>
      </c>
      <c r="G73" s="42"/>
      <c r="H73" s="39"/>
      <c r="I73" s="54">
        <v>700000</v>
      </c>
      <c r="J73" s="39"/>
      <c r="K73" s="39"/>
      <c r="L73" s="39"/>
      <c r="M73" s="41"/>
      <c r="N73" s="41"/>
      <c r="O73" s="41"/>
      <c r="P73" s="41"/>
      <c r="Q73" s="39"/>
    </row>
    <row r="74" spans="1:17" ht="46.5" customHeight="1" x14ac:dyDescent="0.25">
      <c r="A74" s="33">
        <v>66</v>
      </c>
      <c r="B74" s="34">
        <v>2022</v>
      </c>
      <c r="C74" s="35" t="s">
        <v>144</v>
      </c>
      <c r="D74" s="34" t="s">
        <v>150</v>
      </c>
      <c r="E74" s="37" t="s">
        <v>151</v>
      </c>
      <c r="F74" s="38">
        <v>8868134</v>
      </c>
      <c r="G74" s="42"/>
      <c r="H74" s="39" t="s">
        <v>152</v>
      </c>
      <c r="I74" s="54">
        <v>8868134</v>
      </c>
      <c r="J74" s="39"/>
      <c r="K74" s="39"/>
      <c r="L74" s="39"/>
      <c r="M74" s="41"/>
      <c r="N74" s="41"/>
      <c r="O74" s="39"/>
      <c r="P74" s="39"/>
      <c r="Q74" s="39" t="s">
        <v>153</v>
      </c>
    </row>
    <row r="75" spans="1:17" ht="46.5" customHeight="1" x14ac:dyDescent="0.25">
      <c r="A75" s="33">
        <v>67</v>
      </c>
      <c r="B75" s="34">
        <v>2022</v>
      </c>
      <c r="C75" s="35" t="s">
        <v>154</v>
      </c>
      <c r="D75" s="34" t="s">
        <v>155</v>
      </c>
      <c r="E75" s="60" t="s">
        <v>156</v>
      </c>
      <c r="F75" s="38">
        <v>25000</v>
      </c>
      <c r="G75" s="42" t="s">
        <v>70</v>
      </c>
      <c r="H75" s="39" t="s">
        <v>57</v>
      </c>
      <c r="I75" s="39">
        <f>F75</f>
        <v>25000</v>
      </c>
      <c r="J75" s="39"/>
      <c r="K75" s="39"/>
      <c r="L75" s="39"/>
      <c r="M75" s="41" t="s">
        <v>157</v>
      </c>
      <c r="N75" s="41" t="s">
        <v>157</v>
      </c>
      <c r="O75" s="39" t="s">
        <v>157</v>
      </c>
      <c r="P75" s="39"/>
      <c r="Q75" s="39"/>
    </row>
    <row r="76" spans="1:17" ht="46.5" customHeight="1" x14ac:dyDescent="0.25">
      <c r="A76" s="33">
        <v>68</v>
      </c>
      <c r="B76" s="34"/>
      <c r="C76" s="35" t="s">
        <v>158</v>
      </c>
      <c r="D76" s="34"/>
      <c r="E76" s="35" t="s">
        <v>159</v>
      </c>
      <c r="F76" s="47">
        <v>480000</v>
      </c>
      <c r="G76" s="53" t="s">
        <v>70</v>
      </c>
      <c r="H76" s="49" t="s">
        <v>71</v>
      </c>
      <c r="I76" s="49">
        <v>480000</v>
      </c>
      <c r="J76" s="49">
        <f t="shared" ref="J76:K78" si="6">I76*(1+10%)</f>
        <v>528000</v>
      </c>
      <c r="K76" s="49">
        <f t="shared" si="6"/>
        <v>580800</v>
      </c>
      <c r="L76" s="49">
        <f t="shared" ref="L76:L78" si="7">SUM(I76:K76)</f>
        <v>1588800</v>
      </c>
      <c r="M76" s="43">
        <v>44586</v>
      </c>
      <c r="N76" s="43">
        <v>44601</v>
      </c>
      <c r="O76" s="43">
        <v>44607</v>
      </c>
      <c r="P76" s="39"/>
      <c r="Q76" s="39"/>
    </row>
    <row r="77" spans="1:17" ht="46.5" customHeight="1" x14ac:dyDescent="0.25">
      <c r="A77" s="33">
        <v>69</v>
      </c>
      <c r="B77" s="34"/>
      <c r="C77" s="35" t="s">
        <v>158</v>
      </c>
      <c r="D77" s="34"/>
      <c r="E77" s="35" t="s">
        <v>160</v>
      </c>
      <c r="F77" s="47">
        <f>12*8500</f>
        <v>102000</v>
      </c>
      <c r="G77" s="53" t="s">
        <v>70</v>
      </c>
      <c r="H77" s="49" t="s">
        <v>71</v>
      </c>
      <c r="I77" s="49">
        <v>102000</v>
      </c>
      <c r="J77" s="49">
        <f t="shared" si="6"/>
        <v>112200.00000000001</v>
      </c>
      <c r="K77" s="49">
        <f t="shared" si="6"/>
        <v>123420.00000000003</v>
      </c>
      <c r="L77" s="49">
        <f t="shared" si="7"/>
        <v>337620</v>
      </c>
      <c r="M77" s="43">
        <v>44713</v>
      </c>
      <c r="N77" s="43">
        <v>44722</v>
      </c>
      <c r="O77" s="43">
        <v>44737</v>
      </c>
      <c r="P77" s="39"/>
      <c r="Q77" s="39"/>
    </row>
    <row r="78" spans="1:17" ht="46.5" customHeight="1" x14ac:dyDescent="0.25">
      <c r="A78" s="33">
        <v>70</v>
      </c>
      <c r="B78" s="34"/>
      <c r="C78" s="35" t="s">
        <v>158</v>
      </c>
      <c r="D78" s="34"/>
      <c r="E78" s="35" t="s">
        <v>161</v>
      </c>
      <c r="F78" s="47">
        <v>600000</v>
      </c>
      <c r="G78" s="53" t="s">
        <v>162</v>
      </c>
      <c r="H78" s="49" t="s">
        <v>66</v>
      </c>
      <c r="I78" s="49">
        <v>600000</v>
      </c>
      <c r="J78" s="49">
        <f t="shared" si="6"/>
        <v>660000</v>
      </c>
      <c r="K78" s="49">
        <f t="shared" si="6"/>
        <v>726000.00000000012</v>
      </c>
      <c r="L78" s="49">
        <f t="shared" si="7"/>
        <v>1986000</v>
      </c>
      <c r="M78" s="43"/>
      <c r="N78" s="43"/>
      <c r="O78" s="43">
        <v>44866</v>
      </c>
      <c r="P78" s="39"/>
      <c r="Q78" s="39"/>
    </row>
    <row r="79" spans="1:17" ht="46.5" customHeight="1" x14ac:dyDescent="0.25">
      <c r="A79" s="33">
        <v>71</v>
      </c>
      <c r="B79" s="34"/>
      <c r="C79" s="37" t="s">
        <v>163</v>
      </c>
      <c r="D79" s="34"/>
      <c r="E79" s="37" t="s">
        <v>164</v>
      </c>
      <c r="F79" s="38">
        <v>130414.47</v>
      </c>
      <c r="G79" s="42"/>
      <c r="H79" s="39" t="s">
        <v>71</v>
      </c>
      <c r="I79" s="40">
        <v>130414.47</v>
      </c>
      <c r="J79" s="39"/>
      <c r="K79" s="39"/>
      <c r="L79" s="61">
        <f>SUM(I79:K79)</f>
        <v>130414.47</v>
      </c>
      <c r="M79" s="43">
        <v>44602</v>
      </c>
      <c r="N79" s="43">
        <v>44609</v>
      </c>
      <c r="O79" s="43">
        <v>44617</v>
      </c>
      <c r="P79" s="39"/>
      <c r="Q79" s="39"/>
    </row>
    <row r="80" spans="1:17" ht="46.5" customHeight="1" x14ac:dyDescent="0.25">
      <c r="A80" s="33">
        <v>72</v>
      </c>
      <c r="B80" s="34"/>
      <c r="C80" s="37" t="s">
        <v>163</v>
      </c>
      <c r="D80" s="34"/>
      <c r="E80" s="37" t="s">
        <v>165</v>
      </c>
      <c r="F80" s="38">
        <v>100000</v>
      </c>
      <c r="G80" s="42"/>
      <c r="H80" s="39" t="s">
        <v>71</v>
      </c>
      <c r="I80" s="40">
        <v>100000</v>
      </c>
      <c r="J80" s="39"/>
      <c r="K80" s="39"/>
      <c r="L80" s="40">
        <f t="shared" ref="L80:L82" si="8">SUM(I80:K80)</f>
        <v>100000</v>
      </c>
      <c r="M80" s="43">
        <v>44602</v>
      </c>
      <c r="N80" s="43">
        <v>44609</v>
      </c>
      <c r="O80" s="43">
        <v>44617</v>
      </c>
      <c r="P80" s="39"/>
      <c r="Q80" s="39"/>
    </row>
    <row r="81" spans="1:17" ht="46.5" customHeight="1" x14ac:dyDescent="0.25">
      <c r="A81" s="33">
        <v>73</v>
      </c>
      <c r="B81" s="34"/>
      <c r="C81" s="37" t="s">
        <v>163</v>
      </c>
      <c r="D81" s="34"/>
      <c r="E81" s="37" t="s">
        <v>166</v>
      </c>
      <c r="F81" s="38">
        <v>83933.52</v>
      </c>
      <c r="G81" s="42"/>
      <c r="H81" s="39" t="s">
        <v>71</v>
      </c>
      <c r="I81" s="40">
        <v>83933.52</v>
      </c>
      <c r="J81" s="39"/>
      <c r="K81" s="39"/>
      <c r="L81" s="40">
        <f t="shared" si="8"/>
        <v>83933.52</v>
      </c>
      <c r="M81" s="43">
        <v>44592</v>
      </c>
      <c r="N81" s="43">
        <v>44602</v>
      </c>
      <c r="O81" s="43">
        <v>44609</v>
      </c>
      <c r="P81" s="39"/>
      <c r="Q81" s="39"/>
    </row>
    <row r="82" spans="1:17" ht="46.5" customHeight="1" x14ac:dyDescent="0.25">
      <c r="A82" s="33">
        <v>74</v>
      </c>
      <c r="B82" s="62"/>
      <c r="C82" s="63" t="s">
        <v>163</v>
      </c>
      <c r="D82" s="62"/>
      <c r="E82" s="63" t="s">
        <v>167</v>
      </c>
      <c r="F82" s="64">
        <v>3071597.95</v>
      </c>
      <c r="G82" s="65"/>
      <c r="H82" s="66" t="s">
        <v>168</v>
      </c>
      <c r="I82" s="67">
        <v>3071597.95</v>
      </c>
      <c r="J82" s="66"/>
      <c r="K82" s="66"/>
      <c r="L82" s="67">
        <f t="shared" si="8"/>
        <v>3071597.95</v>
      </c>
      <c r="M82" s="43">
        <v>44591</v>
      </c>
      <c r="N82" s="43">
        <v>44602</v>
      </c>
      <c r="O82" s="43">
        <v>44609</v>
      </c>
      <c r="P82" s="66"/>
      <c r="Q82" s="66"/>
    </row>
    <row r="83" spans="1:17" ht="46.5" customHeight="1" x14ac:dyDescent="0.25">
      <c r="A83" s="33">
        <v>75</v>
      </c>
      <c r="B83" s="68">
        <v>2022</v>
      </c>
      <c r="C83" s="69" t="s">
        <v>169</v>
      </c>
      <c r="D83" s="68" t="s">
        <v>170</v>
      </c>
      <c r="E83" s="69" t="s">
        <v>171</v>
      </c>
      <c r="F83" s="70">
        <v>7000</v>
      </c>
      <c r="G83" s="68" t="s">
        <v>57</v>
      </c>
      <c r="H83" s="71" t="s">
        <v>57</v>
      </c>
      <c r="I83" s="71">
        <v>7100</v>
      </c>
      <c r="J83" s="71">
        <v>7500</v>
      </c>
      <c r="K83" s="71" t="s">
        <v>170</v>
      </c>
      <c r="L83" s="71" t="s">
        <v>170</v>
      </c>
      <c r="M83" s="71" t="s">
        <v>170</v>
      </c>
      <c r="N83" s="71" t="s">
        <v>170</v>
      </c>
      <c r="O83" s="71" t="s">
        <v>170</v>
      </c>
      <c r="P83" s="71" t="s">
        <v>170</v>
      </c>
      <c r="Q83" s="71"/>
    </row>
    <row r="84" spans="1:17" ht="46.5" customHeight="1" x14ac:dyDescent="0.25">
      <c r="A84" s="33">
        <v>76</v>
      </c>
      <c r="B84" s="68">
        <v>2022</v>
      </c>
      <c r="C84" s="69" t="s">
        <v>169</v>
      </c>
      <c r="D84" s="68" t="s">
        <v>170</v>
      </c>
      <c r="E84" s="69" t="s">
        <v>172</v>
      </c>
      <c r="F84" s="70">
        <v>7500</v>
      </c>
      <c r="G84" s="68" t="s">
        <v>57</v>
      </c>
      <c r="H84" s="71" t="s">
        <v>57</v>
      </c>
      <c r="I84" s="71">
        <v>7800</v>
      </c>
      <c r="J84" s="71">
        <v>8500</v>
      </c>
      <c r="K84" s="71" t="s">
        <v>170</v>
      </c>
      <c r="L84" s="71" t="s">
        <v>170</v>
      </c>
      <c r="M84" s="71" t="s">
        <v>170</v>
      </c>
      <c r="N84" s="71" t="s">
        <v>170</v>
      </c>
      <c r="O84" s="71" t="s">
        <v>170</v>
      </c>
      <c r="P84" s="71" t="s">
        <v>170</v>
      </c>
      <c r="Q84" s="71"/>
    </row>
    <row r="85" spans="1:17" ht="46.5" customHeight="1" x14ac:dyDescent="0.25">
      <c r="A85" s="33">
        <v>77</v>
      </c>
      <c r="B85" s="68">
        <v>2022</v>
      </c>
      <c r="C85" s="69" t="s">
        <v>169</v>
      </c>
      <c r="D85" s="68" t="s">
        <v>170</v>
      </c>
      <c r="E85" s="69" t="s">
        <v>173</v>
      </c>
      <c r="F85" s="70">
        <v>7500</v>
      </c>
      <c r="G85" s="68" t="s">
        <v>57</v>
      </c>
      <c r="H85" s="71" t="s">
        <v>57</v>
      </c>
      <c r="I85" s="71">
        <v>7800</v>
      </c>
      <c r="J85" s="71">
        <v>8000</v>
      </c>
      <c r="K85" s="71" t="s">
        <v>170</v>
      </c>
      <c r="L85" s="71" t="s">
        <v>170</v>
      </c>
      <c r="M85" s="71" t="s">
        <v>170</v>
      </c>
      <c r="N85" s="71" t="s">
        <v>170</v>
      </c>
      <c r="O85" s="71" t="s">
        <v>170</v>
      </c>
      <c r="P85" s="71" t="s">
        <v>170</v>
      </c>
      <c r="Q85" s="71"/>
    </row>
    <row r="86" spans="1:17" ht="46.5" customHeight="1" x14ac:dyDescent="0.25">
      <c r="A86" s="33">
        <v>78</v>
      </c>
      <c r="B86" s="68">
        <v>2022</v>
      </c>
      <c r="C86" s="69" t="s">
        <v>169</v>
      </c>
      <c r="D86" s="68" t="s">
        <v>170</v>
      </c>
      <c r="E86" s="69" t="s">
        <v>174</v>
      </c>
      <c r="F86" s="70">
        <v>8000</v>
      </c>
      <c r="G86" s="68" t="s">
        <v>57</v>
      </c>
      <c r="H86" s="71" t="s">
        <v>57</v>
      </c>
      <c r="I86" s="71">
        <v>8500</v>
      </c>
      <c r="J86" s="71">
        <v>9000</v>
      </c>
      <c r="K86" s="71" t="s">
        <v>170</v>
      </c>
      <c r="L86" s="71" t="s">
        <v>170</v>
      </c>
      <c r="M86" s="71" t="s">
        <v>170</v>
      </c>
      <c r="N86" s="71" t="s">
        <v>170</v>
      </c>
      <c r="O86" s="71" t="s">
        <v>170</v>
      </c>
      <c r="P86" s="71" t="s">
        <v>170</v>
      </c>
      <c r="Q86" s="71"/>
    </row>
    <row r="87" spans="1:17" ht="93.75" customHeight="1" x14ac:dyDescent="0.25">
      <c r="A87" s="33">
        <v>79</v>
      </c>
      <c r="B87" s="68">
        <v>2022</v>
      </c>
      <c r="C87" s="69" t="s">
        <v>169</v>
      </c>
      <c r="D87" s="68" t="s">
        <v>170</v>
      </c>
      <c r="E87" s="69" t="s">
        <v>175</v>
      </c>
      <c r="F87" s="70">
        <v>500000</v>
      </c>
      <c r="G87" s="68" t="s">
        <v>57</v>
      </c>
      <c r="H87" s="71" t="s">
        <v>57</v>
      </c>
      <c r="I87" s="71">
        <v>295946</v>
      </c>
      <c r="J87" s="71">
        <v>295946</v>
      </c>
      <c r="K87" s="71" t="s">
        <v>170</v>
      </c>
      <c r="L87" s="71" t="s">
        <v>170</v>
      </c>
      <c r="M87" s="71" t="s">
        <v>170</v>
      </c>
      <c r="N87" s="71" t="s">
        <v>170</v>
      </c>
      <c r="O87" s="71" t="s">
        <v>170</v>
      </c>
      <c r="P87" s="71" t="s">
        <v>170</v>
      </c>
      <c r="Q87" s="71"/>
    </row>
    <row r="88" spans="1:17" ht="46.5" customHeight="1" x14ac:dyDescent="0.25">
      <c r="A88" s="33">
        <v>80</v>
      </c>
      <c r="B88" s="68">
        <v>2022</v>
      </c>
      <c r="C88" s="69" t="s">
        <v>169</v>
      </c>
      <c r="D88" s="68" t="s">
        <v>170</v>
      </c>
      <c r="E88" s="69" t="s">
        <v>176</v>
      </c>
      <c r="F88" s="70">
        <v>218000</v>
      </c>
      <c r="G88" s="68" t="s">
        <v>57</v>
      </c>
      <c r="H88" s="71" t="s">
        <v>57</v>
      </c>
      <c r="I88" s="71">
        <v>224540</v>
      </c>
      <c r="J88" s="71">
        <v>231276</v>
      </c>
      <c r="K88" s="71" t="s">
        <v>170</v>
      </c>
      <c r="L88" s="71" t="s">
        <v>170</v>
      </c>
      <c r="M88" s="71" t="s">
        <v>170</v>
      </c>
      <c r="N88" s="71" t="s">
        <v>170</v>
      </c>
      <c r="O88" s="71" t="s">
        <v>170</v>
      </c>
      <c r="P88" s="71" t="s">
        <v>170</v>
      </c>
      <c r="Q88" s="71"/>
    </row>
    <row r="89" spans="1:17" ht="46.5" customHeight="1" x14ac:dyDescent="0.25">
      <c r="A89" s="33">
        <v>81</v>
      </c>
      <c r="B89" s="72">
        <v>2022</v>
      </c>
      <c r="C89" s="73" t="s">
        <v>177</v>
      </c>
      <c r="D89" s="72" t="s">
        <v>178</v>
      </c>
      <c r="E89" s="74" t="s">
        <v>179</v>
      </c>
      <c r="F89" s="75">
        <v>100000</v>
      </c>
      <c r="G89" s="76" t="s">
        <v>70</v>
      </c>
      <c r="H89" s="77" t="s">
        <v>71</v>
      </c>
      <c r="I89" s="78">
        <v>100000</v>
      </c>
      <c r="J89" s="77">
        <f t="shared" ref="J89:J101" si="9">I89*30/100+I89</f>
        <v>130000</v>
      </c>
      <c r="K89" s="77">
        <f t="shared" ref="K89:K101" si="10">I89*45/100+I89</f>
        <v>145000</v>
      </c>
      <c r="L89" s="77">
        <v>100000</v>
      </c>
      <c r="M89" s="43">
        <v>44756</v>
      </c>
      <c r="N89" s="43">
        <v>44763</v>
      </c>
      <c r="O89" s="43">
        <v>44763</v>
      </c>
      <c r="P89" s="43">
        <v>44770</v>
      </c>
      <c r="Q89" s="79"/>
    </row>
    <row r="90" spans="1:17" ht="46.5" customHeight="1" x14ac:dyDescent="0.25">
      <c r="A90" s="33">
        <v>82</v>
      </c>
      <c r="B90" s="39">
        <v>2022</v>
      </c>
      <c r="C90" s="35" t="s">
        <v>177</v>
      </c>
      <c r="D90" s="39" t="s">
        <v>180</v>
      </c>
      <c r="E90" s="37" t="s">
        <v>181</v>
      </c>
      <c r="F90" s="80">
        <v>100000</v>
      </c>
      <c r="G90" s="81" t="s">
        <v>70</v>
      </c>
      <c r="H90" s="82" t="s">
        <v>71</v>
      </c>
      <c r="I90" s="83">
        <v>100000</v>
      </c>
      <c r="J90" s="82">
        <f t="shared" si="9"/>
        <v>130000</v>
      </c>
      <c r="K90" s="82">
        <f t="shared" si="10"/>
        <v>145000</v>
      </c>
      <c r="L90" s="82">
        <v>100000</v>
      </c>
      <c r="M90" s="43">
        <v>44805</v>
      </c>
      <c r="N90" s="43">
        <v>44812</v>
      </c>
      <c r="O90" s="43">
        <v>44753</v>
      </c>
      <c r="P90" s="43">
        <v>44761</v>
      </c>
      <c r="Q90" s="84"/>
    </row>
    <row r="91" spans="1:17" ht="46.5" customHeight="1" x14ac:dyDescent="0.25">
      <c r="A91" s="33">
        <v>83</v>
      </c>
      <c r="B91" s="39">
        <v>2022</v>
      </c>
      <c r="C91" s="35" t="s">
        <v>177</v>
      </c>
      <c r="D91" s="39" t="s">
        <v>182</v>
      </c>
      <c r="E91" s="37" t="s">
        <v>183</v>
      </c>
      <c r="F91" s="80">
        <v>81000</v>
      </c>
      <c r="G91" s="81" t="s">
        <v>70</v>
      </c>
      <c r="H91" s="82" t="s">
        <v>71</v>
      </c>
      <c r="I91" s="83">
        <v>81000</v>
      </c>
      <c r="J91" s="82">
        <f t="shared" si="9"/>
        <v>105300</v>
      </c>
      <c r="K91" s="82">
        <f t="shared" si="10"/>
        <v>117450</v>
      </c>
      <c r="L91" s="82">
        <v>81000</v>
      </c>
      <c r="M91" s="43">
        <v>44822</v>
      </c>
      <c r="N91" s="43">
        <v>44829</v>
      </c>
      <c r="O91" s="43">
        <v>44830</v>
      </c>
      <c r="P91" s="43">
        <v>44833</v>
      </c>
      <c r="Q91" s="84"/>
    </row>
    <row r="92" spans="1:17" ht="46.5" customHeight="1" x14ac:dyDescent="0.25">
      <c r="A92" s="33">
        <v>84</v>
      </c>
      <c r="B92" s="39">
        <v>2022</v>
      </c>
      <c r="C92" s="35" t="s">
        <v>177</v>
      </c>
      <c r="D92" s="39" t="s">
        <v>184</v>
      </c>
      <c r="E92" s="37" t="s">
        <v>185</v>
      </c>
      <c r="F92" s="80">
        <v>400000</v>
      </c>
      <c r="G92" s="81" t="s">
        <v>70</v>
      </c>
      <c r="H92" s="82" t="s">
        <v>71</v>
      </c>
      <c r="I92" s="83">
        <v>400000</v>
      </c>
      <c r="J92" s="82">
        <f t="shared" si="9"/>
        <v>520000</v>
      </c>
      <c r="K92" s="82">
        <f t="shared" si="10"/>
        <v>580000</v>
      </c>
      <c r="L92" s="82">
        <v>400000</v>
      </c>
      <c r="M92" s="43">
        <v>44805</v>
      </c>
      <c r="N92" s="43">
        <v>44816</v>
      </c>
      <c r="O92" s="43">
        <v>44825</v>
      </c>
      <c r="P92" s="43">
        <v>44830</v>
      </c>
      <c r="Q92" s="84"/>
    </row>
    <row r="93" spans="1:17" ht="46.5" customHeight="1" x14ac:dyDescent="0.25">
      <c r="A93" s="33">
        <v>85</v>
      </c>
      <c r="B93" s="39">
        <v>2022</v>
      </c>
      <c r="C93" s="35" t="s">
        <v>177</v>
      </c>
      <c r="D93" s="39" t="s">
        <v>186</v>
      </c>
      <c r="E93" s="37" t="s">
        <v>187</v>
      </c>
      <c r="F93" s="80">
        <v>50000</v>
      </c>
      <c r="G93" s="81" t="s">
        <v>70</v>
      </c>
      <c r="H93" s="82" t="s">
        <v>71</v>
      </c>
      <c r="I93" s="83">
        <v>50000</v>
      </c>
      <c r="J93" s="82">
        <f t="shared" si="9"/>
        <v>65000</v>
      </c>
      <c r="K93" s="82">
        <f t="shared" si="10"/>
        <v>72500</v>
      </c>
      <c r="L93" s="82">
        <v>50000</v>
      </c>
      <c r="M93" s="43">
        <v>44847</v>
      </c>
      <c r="N93" s="43">
        <v>44853</v>
      </c>
      <c r="O93" s="43">
        <v>44853</v>
      </c>
      <c r="P93" s="43">
        <v>44857</v>
      </c>
      <c r="Q93" s="84"/>
    </row>
    <row r="94" spans="1:17" ht="46.5" customHeight="1" x14ac:dyDescent="0.25">
      <c r="A94" s="33">
        <v>86</v>
      </c>
      <c r="B94" s="39">
        <v>2022</v>
      </c>
      <c r="C94" s="35" t="s">
        <v>177</v>
      </c>
      <c r="D94" s="39" t="s">
        <v>188</v>
      </c>
      <c r="E94" s="37" t="s">
        <v>189</v>
      </c>
      <c r="F94" s="80">
        <v>400000</v>
      </c>
      <c r="G94" s="81" t="s">
        <v>70</v>
      </c>
      <c r="H94" s="82" t="s">
        <v>71</v>
      </c>
      <c r="I94" s="83">
        <v>400000</v>
      </c>
      <c r="J94" s="82">
        <f t="shared" si="9"/>
        <v>520000</v>
      </c>
      <c r="K94" s="82">
        <f t="shared" si="10"/>
        <v>580000</v>
      </c>
      <c r="L94" s="82">
        <v>400000</v>
      </c>
      <c r="M94" s="43">
        <v>44854</v>
      </c>
      <c r="N94" s="43">
        <v>44865</v>
      </c>
      <c r="O94" s="43">
        <v>44867</v>
      </c>
      <c r="P94" s="43">
        <v>44872</v>
      </c>
      <c r="Q94" s="84"/>
    </row>
    <row r="95" spans="1:17" ht="46.5" customHeight="1" x14ac:dyDescent="0.25">
      <c r="A95" s="33">
        <v>87</v>
      </c>
      <c r="B95" s="39">
        <v>2022</v>
      </c>
      <c r="C95" s="35" t="s">
        <v>177</v>
      </c>
      <c r="D95" s="39" t="s">
        <v>190</v>
      </c>
      <c r="E95" s="37" t="s">
        <v>191</v>
      </c>
      <c r="F95" s="80">
        <v>82675</v>
      </c>
      <c r="G95" s="81" t="s">
        <v>70</v>
      </c>
      <c r="H95" s="82" t="s">
        <v>71</v>
      </c>
      <c r="I95" s="83">
        <v>82675</v>
      </c>
      <c r="J95" s="82">
        <f t="shared" si="9"/>
        <v>107477.5</v>
      </c>
      <c r="K95" s="82">
        <f t="shared" si="10"/>
        <v>119878.75</v>
      </c>
      <c r="L95" s="82">
        <v>82675</v>
      </c>
      <c r="M95" s="43">
        <v>44881</v>
      </c>
      <c r="N95" s="43">
        <v>44892</v>
      </c>
      <c r="O95" s="43">
        <v>44893</v>
      </c>
      <c r="P95" s="43">
        <v>44899</v>
      </c>
      <c r="Q95" s="84"/>
    </row>
    <row r="96" spans="1:17" ht="46.5" customHeight="1" x14ac:dyDescent="0.25">
      <c r="A96" s="33">
        <v>88</v>
      </c>
      <c r="B96" s="39">
        <v>2022</v>
      </c>
      <c r="C96" s="35" t="s">
        <v>177</v>
      </c>
      <c r="D96" s="39" t="s">
        <v>192</v>
      </c>
      <c r="E96" s="37" t="s">
        <v>193</v>
      </c>
      <c r="F96" s="80">
        <v>200000</v>
      </c>
      <c r="G96" s="81" t="s">
        <v>70</v>
      </c>
      <c r="H96" s="82" t="s">
        <v>71</v>
      </c>
      <c r="I96" s="83">
        <v>200000</v>
      </c>
      <c r="J96" s="82">
        <f t="shared" si="9"/>
        <v>260000</v>
      </c>
      <c r="K96" s="82">
        <f t="shared" si="10"/>
        <v>290000</v>
      </c>
      <c r="L96" s="82">
        <v>200000</v>
      </c>
      <c r="M96" s="43">
        <v>44906</v>
      </c>
      <c r="N96" s="43">
        <v>44913</v>
      </c>
      <c r="O96" s="43">
        <v>44914</v>
      </c>
      <c r="P96" s="43">
        <v>44917</v>
      </c>
      <c r="Q96" s="84"/>
    </row>
    <row r="97" spans="1:17" ht="46.5" customHeight="1" x14ac:dyDescent="0.25">
      <c r="A97" s="33">
        <v>89</v>
      </c>
      <c r="B97" s="39">
        <v>2022</v>
      </c>
      <c r="C97" s="35" t="s">
        <v>177</v>
      </c>
      <c r="D97" s="39" t="s">
        <v>194</v>
      </c>
      <c r="E97" s="37" t="s">
        <v>195</v>
      </c>
      <c r="F97" s="80">
        <v>200000</v>
      </c>
      <c r="G97" s="42"/>
      <c r="H97" s="39"/>
      <c r="I97" s="83">
        <v>200000</v>
      </c>
      <c r="J97" s="82">
        <f t="shared" si="9"/>
        <v>260000</v>
      </c>
      <c r="K97" s="82">
        <f t="shared" si="10"/>
        <v>290000</v>
      </c>
      <c r="L97" s="82">
        <v>200000</v>
      </c>
      <c r="M97" s="43"/>
      <c r="N97" s="43"/>
      <c r="O97" s="43"/>
      <c r="P97" s="43"/>
      <c r="Q97" s="84" t="s">
        <v>196</v>
      </c>
    </row>
    <row r="98" spans="1:17" ht="46.5" customHeight="1" x14ac:dyDescent="0.25">
      <c r="A98" s="33">
        <v>90</v>
      </c>
      <c r="B98" s="39">
        <v>2022</v>
      </c>
      <c r="C98" s="35" t="s">
        <v>177</v>
      </c>
      <c r="D98" s="39" t="s">
        <v>197</v>
      </c>
      <c r="E98" s="37" t="s">
        <v>198</v>
      </c>
      <c r="F98" s="80">
        <v>65000</v>
      </c>
      <c r="G98" s="42" t="s">
        <v>70</v>
      </c>
      <c r="H98" s="39" t="s">
        <v>71</v>
      </c>
      <c r="I98" s="83">
        <v>65000</v>
      </c>
      <c r="J98" s="82">
        <f t="shared" si="9"/>
        <v>84500</v>
      </c>
      <c r="K98" s="82">
        <f t="shared" si="10"/>
        <v>94250</v>
      </c>
      <c r="L98" s="82">
        <v>65000</v>
      </c>
      <c r="M98" s="43"/>
      <c r="N98" s="43"/>
      <c r="O98" s="43"/>
      <c r="P98" s="43"/>
      <c r="Q98" s="84" t="s">
        <v>196</v>
      </c>
    </row>
    <row r="99" spans="1:17" ht="46.5" customHeight="1" x14ac:dyDescent="0.25">
      <c r="A99" s="33">
        <v>91</v>
      </c>
      <c r="B99" s="39">
        <v>2022</v>
      </c>
      <c r="C99" s="35" t="s">
        <v>177</v>
      </c>
      <c r="D99" s="39" t="s">
        <v>199</v>
      </c>
      <c r="E99" s="37" t="s">
        <v>200</v>
      </c>
      <c r="F99" s="80">
        <v>2474783</v>
      </c>
      <c r="G99" s="42" t="s">
        <v>70</v>
      </c>
      <c r="H99" s="39" t="s">
        <v>201</v>
      </c>
      <c r="I99" s="83">
        <v>2474783</v>
      </c>
      <c r="J99" s="82">
        <f t="shared" si="9"/>
        <v>3217217.9</v>
      </c>
      <c r="K99" s="82">
        <f t="shared" si="10"/>
        <v>3588435.35</v>
      </c>
      <c r="L99" s="82">
        <v>2474783</v>
      </c>
      <c r="M99" s="43"/>
      <c r="N99" s="43"/>
      <c r="O99" s="43"/>
      <c r="P99" s="43"/>
      <c r="Q99" s="84" t="s">
        <v>196</v>
      </c>
    </row>
    <row r="100" spans="1:17" ht="46.5" customHeight="1" x14ac:dyDescent="0.25">
      <c r="A100" s="33">
        <v>92</v>
      </c>
      <c r="B100" s="39">
        <v>2022</v>
      </c>
      <c r="C100" s="35" t="s">
        <v>177</v>
      </c>
      <c r="D100" s="39" t="s">
        <v>202</v>
      </c>
      <c r="E100" s="37" t="s">
        <v>203</v>
      </c>
      <c r="F100" s="80">
        <v>950000</v>
      </c>
      <c r="G100" s="42" t="s">
        <v>70</v>
      </c>
      <c r="H100" s="39" t="s">
        <v>201</v>
      </c>
      <c r="I100" s="83">
        <v>950000</v>
      </c>
      <c r="J100" s="82">
        <f t="shared" si="9"/>
        <v>1235000</v>
      </c>
      <c r="K100" s="82">
        <f t="shared" si="10"/>
        <v>1377500</v>
      </c>
      <c r="L100" s="82">
        <v>950000</v>
      </c>
      <c r="M100" s="43"/>
      <c r="N100" s="43"/>
      <c r="O100" s="43"/>
      <c r="P100" s="43"/>
      <c r="Q100" s="84" t="s">
        <v>196</v>
      </c>
    </row>
    <row r="101" spans="1:17" ht="46.5" customHeight="1" x14ac:dyDescent="0.25">
      <c r="A101" s="33">
        <v>93</v>
      </c>
      <c r="B101" s="66">
        <v>2022</v>
      </c>
      <c r="C101" s="85" t="s">
        <v>177</v>
      </c>
      <c r="D101" s="66" t="s">
        <v>204</v>
      </c>
      <c r="E101" s="63" t="s">
        <v>205</v>
      </c>
      <c r="F101" s="86">
        <v>255800</v>
      </c>
      <c r="G101" s="65" t="s">
        <v>70</v>
      </c>
      <c r="H101" s="66" t="s">
        <v>201</v>
      </c>
      <c r="I101" s="87">
        <v>950000</v>
      </c>
      <c r="J101" s="88">
        <f t="shared" si="9"/>
        <v>1235000</v>
      </c>
      <c r="K101" s="88">
        <f t="shared" si="10"/>
        <v>1377500</v>
      </c>
      <c r="L101" s="88">
        <v>950000</v>
      </c>
      <c r="M101" s="43"/>
      <c r="N101" s="43"/>
      <c r="O101" s="43"/>
      <c r="P101" s="43"/>
      <c r="Q101" s="89" t="s">
        <v>196</v>
      </c>
    </row>
    <row r="102" spans="1:17" ht="46.5" customHeight="1" x14ac:dyDescent="0.25">
      <c r="A102" s="33">
        <v>94</v>
      </c>
      <c r="B102" s="68">
        <v>2022</v>
      </c>
      <c r="C102" s="90" t="s">
        <v>206</v>
      </c>
      <c r="D102" s="68" t="s">
        <v>207</v>
      </c>
      <c r="E102" s="91" t="s">
        <v>208</v>
      </c>
      <c r="F102" s="70">
        <v>75000</v>
      </c>
      <c r="G102" s="68" t="s">
        <v>70</v>
      </c>
      <c r="H102" s="71" t="s">
        <v>66</v>
      </c>
      <c r="I102" s="71">
        <v>75000</v>
      </c>
      <c r="J102" s="71">
        <v>78750</v>
      </c>
      <c r="K102" s="71">
        <v>82687.5</v>
      </c>
      <c r="L102" s="71">
        <v>236437.5</v>
      </c>
      <c r="M102" s="92" t="s">
        <v>72</v>
      </c>
      <c r="N102" s="92" t="s">
        <v>72</v>
      </c>
      <c r="O102" s="92" t="s">
        <v>72</v>
      </c>
      <c r="P102" s="92" t="s">
        <v>72</v>
      </c>
      <c r="Q102" s="92" t="s">
        <v>72</v>
      </c>
    </row>
    <row r="103" spans="1:17" ht="46.5" customHeight="1" x14ac:dyDescent="0.25">
      <c r="A103" s="33">
        <v>95</v>
      </c>
      <c r="B103" s="68">
        <v>2022</v>
      </c>
      <c r="C103" s="90" t="s">
        <v>206</v>
      </c>
      <c r="D103" s="68" t="s">
        <v>209</v>
      </c>
      <c r="E103" s="91" t="s">
        <v>210</v>
      </c>
      <c r="F103" s="70">
        <v>1000000</v>
      </c>
      <c r="G103" s="68" t="s">
        <v>70</v>
      </c>
      <c r="H103" s="71" t="s">
        <v>66</v>
      </c>
      <c r="I103" s="71">
        <v>1000000</v>
      </c>
      <c r="J103" s="71">
        <v>1050000</v>
      </c>
      <c r="K103" s="71">
        <v>1102500</v>
      </c>
      <c r="L103" s="71">
        <v>3152500</v>
      </c>
      <c r="M103" s="92" t="s">
        <v>72</v>
      </c>
      <c r="N103" s="92" t="s">
        <v>72</v>
      </c>
      <c r="O103" s="92" t="s">
        <v>72</v>
      </c>
      <c r="P103" s="92" t="s">
        <v>72</v>
      </c>
      <c r="Q103" s="92" t="s">
        <v>72</v>
      </c>
    </row>
    <row r="104" spans="1:17" ht="46.5" customHeight="1" x14ac:dyDescent="0.25">
      <c r="A104" s="33">
        <v>96</v>
      </c>
      <c r="B104" s="68">
        <v>2022</v>
      </c>
      <c r="C104" s="90" t="s">
        <v>206</v>
      </c>
      <c r="D104" s="68" t="s">
        <v>211</v>
      </c>
      <c r="E104" s="91" t="s">
        <v>212</v>
      </c>
      <c r="F104" s="70">
        <v>400000</v>
      </c>
      <c r="G104" s="68" t="s">
        <v>70</v>
      </c>
      <c r="H104" s="71" t="s">
        <v>66</v>
      </c>
      <c r="I104" s="71">
        <v>400000</v>
      </c>
      <c r="J104" s="71">
        <v>420000</v>
      </c>
      <c r="K104" s="71">
        <v>441000</v>
      </c>
      <c r="L104" s="71">
        <v>1261000</v>
      </c>
      <c r="M104" s="92" t="s">
        <v>72</v>
      </c>
      <c r="N104" s="92" t="s">
        <v>72</v>
      </c>
      <c r="O104" s="92" t="s">
        <v>72</v>
      </c>
      <c r="P104" s="92" t="s">
        <v>72</v>
      </c>
      <c r="Q104" s="92" t="s">
        <v>72</v>
      </c>
    </row>
    <row r="105" spans="1:17" ht="46.5" customHeight="1" x14ac:dyDescent="0.25">
      <c r="A105" s="33">
        <v>97</v>
      </c>
      <c r="B105" s="68">
        <v>2022</v>
      </c>
      <c r="C105" s="90" t="s">
        <v>206</v>
      </c>
      <c r="D105" s="68" t="s">
        <v>213</v>
      </c>
      <c r="E105" s="91" t="s">
        <v>214</v>
      </c>
      <c r="F105" s="70">
        <v>60000</v>
      </c>
      <c r="G105" s="68" t="s">
        <v>70</v>
      </c>
      <c r="H105" s="71" t="s">
        <v>66</v>
      </c>
      <c r="I105" s="71">
        <v>60000</v>
      </c>
      <c r="J105" s="71">
        <v>63000</v>
      </c>
      <c r="K105" s="71">
        <v>66150</v>
      </c>
      <c r="L105" s="71">
        <v>189150</v>
      </c>
      <c r="M105" s="92" t="s">
        <v>72</v>
      </c>
      <c r="N105" s="92" t="s">
        <v>72</v>
      </c>
      <c r="O105" s="71" t="s">
        <v>215</v>
      </c>
      <c r="P105" s="92" t="s">
        <v>72</v>
      </c>
      <c r="Q105" s="92" t="s">
        <v>72</v>
      </c>
    </row>
    <row r="106" spans="1:17" ht="46.5" customHeight="1" x14ac:dyDescent="0.25">
      <c r="A106" s="33">
        <v>98</v>
      </c>
      <c r="B106" s="68">
        <v>2022</v>
      </c>
      <c r="C106" s="90" t="s">
        <v>206</v>
      </c>
      <c r="D106" s="68" t="s">
        <v>216</v>
      </c>
      <c r="E106" s="91" t="s">
        <v>217</v>
      </c>
      <c r="F106" s="70">
        <v>1000</v>
      </c>
      <c r="G106" s="68" t="s">
        <v>70</v>
      </c>
      <c r="H106" s="71" t="s">
        <v>57</v>
      </c>
      <c r="I106" s="71">
        <v>1000</v>
      </c>
      <c r="J106" s="71">
        <v>1050</v>
      </c>
      <c r="K106" s="71">
        <v>1102.5</v>
      </c>
      <c r="L106" s="71">
        <v>3152.5</v>
      </c>
      <c r="M106" s="92" t="s">
        <v>72</v>
      </c>
      <c r="N106" s="92" t="s">
        <v>72</v>
      </c>
      <c r="O106" s="92" t="s">
        <v>72</v>
      </c>
      <c r="P106" s="92" t="s">
        <v>72</v>
      </c>
      <c r="Q106" s="92" t="s">
        <v>72</v>
      </c>
    </row>
    <row r="107" spans="1:17" ht="46.5" customHeight="1" x14ac:dyDescent="0.25">
      <c r="A107" s="33">
        <v>99</v>
      </c>
      <c r="B107" s="68">
        <v>2022</v>
      </c>
      <c r="C107" s="90" t="s">
        <v>206</v>
      </c>
      <c r="D107" s="68" t="s">
        <v>218</v>
      </c>
      <c r="E107" s="91" t="s">
        <v>219</v>
      </c>
      <c r="F107" s="70">
        <v>300000</v>
      </c>
      <c r="G107" s="68" t="s">
        <v>70</v>
      </c>
      <c r="H107" s="71" t="s">
        <v>57</v>
      </c>
      <c r="I107" s="71">
        <v>300000</v>
      </c>
      <c r="J107" s="71">
        <v>315000</v>
      </c>
      <c r="K107" s="71">
        <v>330750</v>
      </c>
      <c r="L107" s="71">
        <v>945750</v>
      </c>
      <c r="M107" s="92" t="s">
        <v>72</v>
      </c>
      <c r="N107" s="92" t="s">
        <v>72</v>
      </c>
      <c r="O107" s="92" t="s">
        <v>72</v>
      </c>
      <c r="P107" s="92" t="s">
        <v>72</v>
      </c>
      <c r="Q107" s="92" t="s">
        <v>72</v>
      </c>
    </row>
    <row r="108" spans="1:17" ht="46.5" customHeight="1" x14ac:dyDescent="0.25">
      <c r="A108" s="33">
        <v>100</v>
      </c>
      <c r="B108" s="68">
        <v>2022</v>
      </c>
      <c r="C108" s="90" t="s">
        <v>206</v>
      </c>
      <c r="D108" s="68" t="s">
        <v>220</v>
      </c>
      <c r="E108" s="91" t="s">
        <v>221</v>
      </c>
      <c r="F108" s="70">
        <v>1000</v>
      </c>
      <c r="G108" s="68" t="s">
        <v>70</v>
      </c>
      <c r="H108" s="71" t="s">
        <v>57</v>
      </c>
      <c r="I108" s="71">
        <v>1000</v>
      </c>
      <c r="J108" s="71">
        <v>1050</v>
      </c>
      <c r="K108" s="71">
        <v>1102.5</v>
      </c>
      <c r="L108" s="71">
        <v>3152.5</v>
      </c>
      <c r="M108" s="92" t="s">
        <v>72</v>
      </c>
      <c r="N108" s="92" t="s">
        <v>72</v>
      </c>
      <c r="O108" s="92" t="s">
        <v>72</v>
      </c>
      <c r="P108" s="92" t="s">
        <v>72</v>
      </c>
      <c r="Q108" s="92" t="s">
        <v>72</v>
      </c>
    </row>
    <row r="109" spans="1:17" ht="46.5" customHeight="1" x14ac:dyDescent="0.25">
      <c r="A109" s="33">
        <v>101</v>
      </c>
      <c r="B109" s="68">
        <v>2022</v>
      </c>
      <c r="C109" s="90" t="s">
        <v>206</v>
      </c>
      <c r="D109" s="68" t="s">
        <v>222</v>
      </c>
      <c r="E109" s="91" t="s">
        <v>223</v>
      </c>
      <c r="F109" s="70">
        <v>25000</v>
      </c>
      <c r="G109" s="68" t="s">
        <v>70</v>
      </c>
      <c r="H109" s="71" t="s">
        <v>57</v>
      </c>
      <c r="I109" s="71">
        <v>25000</v>
      </c>
      <c r="J109" s="71">
        <v>26250</v>
      </c>
      <c r="K109" s="71">
        <v>27562.5</v>
      </c>
      <c r="L109" s="71">
        <v>78812.5</v>
      </c>
      <c r="M109" s="92" t="s">
        <v>72</v>
      </c>
      <c r="N109" s="92" t="s">
        <v>72</v>
      </c>
      <c r="O109" s="92" t="s">
        <v>72</v>
      </c>
      <c r="P109" s="92" t="s">
        <v>72</v>
      </c>
      <c r="Q109" s="92" t="s">
        <v>72</v>
      </c>
    </row>
    <row r="110" spans="1:17" ht="46.5" customHeight="1" x14ac:dyDescent="0.25">
      <c r="A110" s="33">
        <v>102</v>
      </c>
      <c r="B110" s="68">
        <v>2022</v>
      </c>
      <c r="C110" s="90" t="s">
        <v>206</v>
      </c>
      <c r="D110" s="68" t="s">
        <v>224</v>
      </c>
      <c r="E110" s="91" t="s">
        <v>225</v>
      </c>
      <c r="F110" s="70">
        <v>5000</v>
      </c>
      <c r="G110" s="68" t="s">
        <v>70</v>
      </c>
      <c r="H110" s="71" t="s">
        <v>57</v>
      </c>
      <c r="I110" s="71">
        <v>5000</v>
      </c>
      <c r="J110" s="71">
        <v>5250</v>
      </c>
      <c r="K110" s="71">
        <v>5512.5</v>
      </c>
      <c r="L110" s="71">
        <v>15762.5</v>
      </c>
      <c r="M110" s="92" t="s">
        <v>72</v>
      </c>
      <c r="N110" s="92" t="s">
        <v>72</v>
      </c>
      <c r="O110" s="92" t="s">
        <v>72</v>
      </c>
      <c r="P110" s="92" t="s">
        <v>72</v>
      </c>
      <c r="Q110" s="92" t="s">
        <v>72</v>
      </c>
    </row>
    <row r="111" spans="1:17" ht="46.5" customHeight="1" x14ac:dyDescent="0.25">
      <c r="A111" s="33">
        <v>103</v>
      </c>
      <c r="B111" s="68">
        <v>2022</v>
      </c>
      <c r="C111" s="90" t="s">
        <v>206</v>
      </c>
      <c r="D111" s="68" t="s">
        <v>226</v>
      </c>
      <c r="E111" s="91" t="s">
        <v>227</v>
      </c>
      <c r="F111" s="70">
        <v>50000</v>
      </c>
      <c r="G111" s="68" t="s">
        <v>70</v>
      </c>
      <c r="H111" s="71" t="s">
        <v>66</v>
      </c>
      <c r="I111" s="71">
        <v>50000</v>
      </c>
      <c r="J111" s="71">
        <v>52500</v>
      </c>
      <c r="K111" s="71">
        <v>55125</v>
      </c>
      <c r="L111" s="71">
        <v>157625</v>
      </c>
      <c r="M111" s="92" t="s">
        <v>72</v>
      </c>
      <c r="N111" s="92" t="s">
        <v>72</v>
      </c>
      <c r="O111" s="92" t="s">
        <v>72</v>
      </c>
      <c r="P111" s="92" t="s">
        <v>72</v>
      </c>
      <c r="Q111" s="92" t="s">
        <v>72</v>
      </c>
    </row>
    <row r="112" spans="1:17" ht="46.5" customHeight="1" x14ac:dyDescent="0.25">
      <c r="A112" s="33">
        <v>104</v>
      </c>
      <c r="B112" s="68">
        <v>2022</v>
      </c>
      <c r="C112" s="90" t="s">
        <v>206</v>
      </c>
      <c r="D112" s="68" t="s">
        <v>228</v>
      </c>
      <c r="E112" s="91" t="s">
        <v>229</v>
      </c>
      <c r="F112" s="70">
        <v>15000</v>
      </c>
      <c r="G112" s="68" t="s">
        <v>70</v>
      </c>
      <c r="H112" s="71" t="s">
        <v>66</v>
      </c>
      <c r="I112" s="71">
        <v>15000</v>
      </c>
      <c r="J112" s="71">
        <v>15750</v>
      </c>
      <c r="K112" s="71">
        <v>16537.5</v>
      </c>
      <c r="L112" s="71">
        <v>47287.5</v>
      </c>
      <c r="M112" s="92" t="s">
        <v>72</v>
      </c>
      <c r="N112" s="92" t="s">
        <v>72</v>
      </c>
      <c r="O112" s="92" t="s">
        <v>72</v>
      </c>
      <c r="P112" s="92" t="s">
        <v>72</v>
      </c>
      <c r="Q112" s="92" t="s">
        <v>72</v>
      </c>
    </row>
    <row r="113" spans="1:17" ht="46.5" customHeight="1" x14ac:dyDescent="0.25">
      <c r="A113" s="33">
        <v>105</v>
      </c>
      <c r="B113" s="68">
        <v>2022</v>
      </c>
      <c r="C113" s="90" t="s">
        <v>206</v>
      </c>
      <c r="D113" s="68" t="s">
        <v>230</v>
      </c>
      <c r="E113" s="91" t="s">
        <v>231</v>
      </c>
      <c r="F113" s="70">
        <v>20000</v>
      </c>
      <c r="G113" s="68" t="s">
        <v>70</v>
      </c>
      <c r="H113" s="71" t="s">
        <v>66</v>
      </c>
      <c r="I113" s="71">
        <v>20000</v>
      </c>
      <c r="J113" s="71">
        <v>21000</v>
      </c>
      <c r="K113" s="71">
        <v>22050</v>
      </c>
      <c r="L113" s="71">
        <v>63050</v>
      </c>
      <c r="M113" s="92" t="s">
        <v>72</v>
      </c>
      <c r="N113" s="92" t="s">
        <v>72</v>
      </c>
      <c r="O113" s="92" t="s">
        <v>72</v>
      </c>
      <c r="P113" s="92" t="s">
        <v>72</v>
      </c>
      <c r="Q113" s="92" t="s">
        <v>72</v>
      </c>
    </row>
    <row r="114" spans="1:17" ht="46.5" customHeight="1" x14ac:dyDescent="0.25">
      <c r="A114" s="33">
        <v>106</v>
      </c>
      <c r="B114" s="68">
        <v>2022</v>
      </c>
      <c r="C114" s="90" t="s">
        <v>206</v>
      </c>
      <c r="D114" s="68" t="s">
        <v>232</v>
      </c>
      <c r="E114" s="91" t="s">
        <v>233</v>
      </c>
      <c r="F114" s="70">
        <v>3000</v>
      </c>
      <c r="G114" s="68" t="s">
        <v>70</v>
      </c>
      <c r="H114" s="71" t="s">
        <v>66</v>
      </c>
      <c r="I114" s="71">
        <v>3000</v>
      </c>
      <c r="J114" s="71">
        <v>3150</v>
      </c>
      <c r="K114" s="71">
        <v>3307.5</v>
      </c>
      <c r="L114" s="71">
        <v>9457.5</v>
      </c>
      <c r="M114" s="92" t="s">
        <v>72</v>
      </c>
      <c r="N114" s="92" t="s">
        <v>72</v>
      </c>
      <c r="O114" s="92" t="s">
        <v>72</v>
      </c>
      <c r="P114" s="92" t="s">
        <v>72</v>
      </c>
      <c r="Q114" s="92" t="s">
        <v>72</v>
      </c>
    </row>
    <row r="115" spans="1:17" ht="46.5" customHeight="1" x14ac:dyDescent="0.25">
      <c r="A115" s="33">
        <v>107</v>
      </c>
      <c r="B115" s="68">
        <v>2022</v>
      </c>
      <c r="C115" s="90" t="s">
        <v>206</v>
      </c>
      <c r="D115" s="68" t="s">
        <v>234</v>
      </c>
      <c r="E115" s="91" t="s">
        <v>235</v>
      </c>
      <c r="F115" s="70">
        <v>35350.04</v>
      </c>
      <c r="G115" s="68" t="s">
        <v>70</v>
      </c>
      <c r="H115" s="71" t="s">
        <v>66</v>
      </c>
      <c r="I115" s="71">
        <v>35350.04</v>
      </c>
      <c r="J115" s="71">
        <v>37117.542000000001</v>
      </c>
      <c r="K115" s="71">
        <v>38973.419000000002</v>
      </c>
      <c r="L115" s="71">
        <v>111441</v>
      </c>
      <c r="M115" s="92" t="s">
        <v>72</v>
      </c>
      <c r="N115" s="92" t="s">
        <v>72</v>
      </c>
      <c r="O115" s="92" t="s">
        <v>72</v>
      </c>
      <c r="P115" s="92" t="s">
        <v>72</v>
      </c>
      <c r="Q115" s="92" t="s">
        <v>72</v>
      </c>
    </row>
    <row r="116" spans="1:17" ht="46.5" customHeight="1" x14ac:dyDescent="0.25">
      <c r="A116" s="33">
        <v>108</v>
      </c>
      <c r="B116" s="68">
        <v>2022</v>
      </c>
      <c r="C116" s="90" t="s">
        <v>206</v>
      </c>
      <c r="D116" s="68" t="s">
        <v>236</v>
      </c>
      <c r="E116" s="91" t="s">
        <v>237</v>
      </c>
      <c r="F116" s="70">
        <v>5000</v>
      </c>
      <c r="G116" s="68" t="s">
        <v>70</v>
      </c>
      <c r="H116" s="71" t="s">
        <v>66</v>
      </c>
      <c r="I116" s="71">
        <v>5000</v>
      </c>
      <c r="J116" s="71">
        <v>5250</v>
      </c>
      <c r="K116" s="71">
        <v>5512.5</v>
      </c>
      <c r="L116" s="71">
        <v>15762.5</v>
      </c>
      <c r="M116" s="92" t="s">
        <v>72</v>
      </c>
      <c r="N116" s="92" t="s">
        <v>72</v>
      </c>
      <c r="O116" s="92" t="s">
        <v>72</v>
      </c>
      <c r="P116" s="92" t="s">
        <v>72</v>
      </c>
      <c r="Q116" s="92" t="s">
        <v>72</v>
      </c>
    </row>
    <row r="117" spans="1:17" ht="46.5" customHeight="1" x14ac:dyDescent="0.25">
      <c r="A117" s="33">
        <v>109</v>
      </c>
      <c r="B117" s="68">
        <v>2022</v>
      </c>
      <c r="C117" s="90" t="s">
        <v>206</v>
      </c>
      <c r="D117" s="68" t="s">
        <v>238</v>
      </c>
      <c r="E117" s="91" t="s">
        <v>239</v>
      </c>
      <c r="F117" s="70">
        <v>5000</v>
      </c>
      <c r="G117" s="68" t="s">
        <v>70</v>
      </c>
      <c r="H117" s="71" t="s">
        <v>66</v>
      </c>
      <c r="I117" s="71">
        <v>5000</v>
      </c>
      <c r="J117" s="71">
        <v>5250</v>
      </c>
      <c r="K117" s="71">
        <v>5512.5</v>
      </c>
      <c r="L117" s="71">
        <v>15762.5</v>
      </c>
      <c r="M117" s="92" t="s">
        <v>72</v>
      </c>
      <c r="N117" s="92" t="s">
        <v>72</v>
      </c>
      <c r="O117" s="92" t="s">
        <v>72</v>
      </c>
      <c r="P117" s="92" t="s">
        <v>72</v>
      </c>
      <c r="Q117" s="92" t="s">
        <v>72</v>
      </c>
    </row>
    <row r="118" spans="1:17" ht="46.5" customHeight="1" x14ac:dyDescent="0.25">
      <c r="A118" s="33">
        <v>110</v>
      </c>
      <c r="B118" s="68">
        <v>2022</v>
      </c>
      <c r="C118" s="90" t="s">
        <v>206</v>
      </c>
      <c r="D118" s="68" t="s">
        <v>240</v>
      </c>
      <c r="E118" s="91" t="s">
        <v>241</v>
      </c>
      <c r="F118" s="70">
        <v>50000</v>
      </c>
      <c r="G118" s="68" t="s">
        <v>70</v>
      </c>
      <c r="H118" s="71" t="s">
        <v>57</v>
      </c>
      <c r="I118" s="71">
        <v>50000</v>
      </c>
      <c r="J118" s="71">
        <v>52500</v>
      </c>
      <c r="K118" s="71">
        <v>55125</v>
      </c>
      <c r="L118" s="71">
        <v>157625</v>
      </c>
      <c r="M118" s="92" t="s">
        <v>72</v>
      </c>
      <c r="N118" s="92" t="s">
        <v>72</v>
      </c>
      <c r="O118" s="92" t="s">
        <v>72</v>
      </c>
      <c r="P118" s="92" t="s">
        <v>72</v>
      </c>
      <c r="Q118" s="92" t="s">
        <v>72</v>
      </c>
    </row>
    <row r="119" spans="1:17" ht="46.5" customHeight="1" x14ac:dyDescent="0.25">
      <c r="A119" s="33">
        <v>111</v>
      </c>
      <c r="B119" s="68">
        <v>2022</v>
      </c>
      <c r="C119" s="90" t="s">
        <v>206</v>
      </c>
      <c r="D119" s="68" t="s">
        <v>242</v>
      </c>
      <c r="E119" s="91" t="s">
        <v>243</v>
      </c>
      <c r="F119" s="70">
        <v>25000</v>
      </c>
      <c r="G119" s="68" t="s">
        <v>70</v>
      </c>
      <c r="H119" s="71" t="s">
        <v>57</v>
      </c>
      <c r="I119" s="71">
        <v>25000</v>
      </c>
      <c r="J119" s="71">
        <v>26250</v>
      </c>
      <c r="K119" s="71">
        <v>27562.5</v>
      </c>
      <c r="L119" s="71">
        <v>78812.5</v>
      </c>
      <c r="M119" s="92" t="s">
        <v>72</v>
      </c>
      <c r="N119" s="92" t="s">
        <v>72</v>
      </c>
      <c r="O119" s="92" t="s">
        <v>72</v>
      </c>
      <c r="P119" s="92" t="s">
        <v>72</v>
      </c>
      <c r="Q119" s="92" t="s">
        <v>72</v>
      </c>
    </row>
    <row r="120" spans="1:17" ht="46.5" customHeight="1" x14ac:dyDescent="0.25">
      <c r="A120" s="33">
        <v>112</v>
      </c>
      <c r="B120" s="68">
        <v>2022</v>
      </c>
      <c r="C120" s="90" t="s">
        <v>206</v>
      </c>
      <c r="D120" s="68" t="s">
        <v>244</v>
      </c>
      <c r="E120" s="91" t="s">
        <v>245</v>
      </c>
      <c r="F120" s="70">
        <v>5000</v>
      </c>
      <c r="G120" s="68" t="s">
        <v>70</v>
      </c>
      <c r="H120" s="71" t="s">
        <v>57</v>
      </c>
      <c r="I120" s="71">
        <v>5000</v>
      </c>
      <c r="J120" s="71">
        <v>5250</v>
      </c>
      <c r="K120" s="71">
        <v>5512.5</v>
      </c>
      <c r="L120" s="71">
        <v>15762.5</v>
      </c>
      <c r="M120" s="92" t="s">
        <v>72</v>
      </c>
      <c r="N120" s="92" t="s">
        <v>72</v>
      </c>
      <c r="O120" s="92" t="s">
        <v>72</v>
      </c>
      <c r="P120" s="92" t="s">
        <v>72</v>
      </c>
      <c r="Q120" s="92" t="s">
        <v>72</v>
      </c>
    </row>
    <row r="121" spans="1:17" ht="46.5" customHeight="1" x14ac:dyDescent="0.25">
      <c r="A121" s="33">
        <v>113</v>
      </c>
      <c r="B121" s="68">
        <v>2022</v>
      </c>
      <c r="C121" s="90" t="s">
        <v>206</v>
      </c>
      <c r="D121" s="68" t="s">
        <v>246</v>
      </c>
      <c r="E121" s="91" t="s">
        <v>247</v>
      </c>
      <c r="F121" s="70">
        <v>150000</v>
      </c>
      <c r="G121" s="68" t="s">
        <v>70</v>
      </c>
      <c r="H121" s="71" t="s">
        <v>57</v>
      </c>
      <c r="I121" s="71">
        <v>150000</v>
      </c>
      <c r="J121" s="71">
        <v>157500</v>
      </c>
      <c r="K121" s="71">
        <v>165375</v>
      </c>
      <c r="L121" s="71">
        <v>472875</v>
      </c>
      <c r="M121" s="92" t="s">
        <v>72</v>
      </c>
      <c r="N121" s="92" t="s">
        <v>72</v>
      </c>
      <c r="O121" s="92" t="s">
        <v>72</v>
      </c>
      <c r="P121" s="92" t="s">
        <v>72</v>
      </c>
      <c r="Q121" s="92" t="s">
        <v>72</v>
      </c>
    </row>
    <row r="122" spans="1:17" ht="46.5" customHeight="1" x14ac:dyDescent="0.25">
      <c r="A122" s="33">
        <v>114</v>
      </c>
      <c r="B122" s="68">
        <v>2022</v>
      </c>
      <c r="C122" s="90" t="s">
        <v>206</v>
      </c>
      <c r="D122" s="68" t="s">
        <v>248</v>
      </c>
      <c r="E122" s="91" t="s">
        <v>249</v>
      </c>
      <c r="F122" s="70">
        <v>25000</v>
      </c>
      <c r="G122" s="68" t="s">
        <v>70</v>
      </c>
      <c r="H122" s="71" t="s">
        <v>57</v>
      </c>
      <c r="I122" s="71">
        <v>25000</v>
      </c>
      <c r="J122" s="71">
        <v>26250</v>
      </c>
      <c r="K122" s="71">
        <v>27562.5</v>
      </c>
      <c r="L122" s="71">
        <v>78812.5</v>
      </c>
      <c r="M122" s="92" t="s">
        <v>72</v>
      </c>
      <c r="N122" s="92" t="s">
        <v>72</v>
      </c>
      <c r="O122" s="92" t="s">
        <v>72</v>
      </c>
      <c r="P122" s="92" t="s">
        <v>72</v>
      </c>
      <c r="Q122" s="92" t="s">
        <v>72</v>
      </c>
    </row>
    <row r="123" spans="1:17" ht="46.5" customHeight="1" x14ac:dyDescent="0.25">
      <c r="A123" s="33">
        <v>115</v>
      </c>
      <c r="B123" s="93">
        <v>2022</v>
      </c>
      <c r="C123" s="94" t="s">
        <v>206</v>
      </c>
      <c r="D123" s="93" t="s">
        <v>250</v>
      </c>
      <c r="E123" s="95" t="s">
        <v>251</v>
      </c>
      <c r="F123" s="96">
        <v>400000</v>
      </c>
      <c r="G123" s="93" t="s">
        <v>70</v>
      </c>
      <c r="H123" s="97" t="s">
        <v>66</v>
      </c>
      <c r="I123" s="97">
        <v>400000</v>
      </c>
      <c r="J123" s="97">
        <v>420000</v>
      </c>
      <c r="K123" s="97">
        <v>441000</v>
      </c>
      <c r="L123" s="97">
        <v>1261000</v>
      </c>
      <c r="M123" s="98" t="s">
        <v>72</v>
      </c>
      <c r="N123" s="98" t="s">
        <v>72</v>
      </c>
      <c r="O123" s="98" t="s">
        <v>72</v>
      </c>
      <c r="P123" s="98" t="s">
        <v>72</v>
      </c>
      <c r="Q123" s="98" t="s">
        <v>72</v>
      </c>
    </row>
    <row r="124" spans="1:17" ht="46.5" customHeight="1" x14ac:dyDescent="0.25">
      <c r="A124" s="33">
        <v>116</v>
      </c>
      <c r="B124" s="68">
        <v>2022</v>
      </c>
      <c r="C124" s="69" t="s">
        <v>252</v>
      </c>
      <c r="D124" s="68" t="s">
        <v>253</v>
      </c>
      <c r="E124" s="69" t="s">
        <v>254</v>
      </c>
      <c r="F124" s="70">
        <v>198000</v>
      </c>
      <c r="G124" s="68" t="s">
        <v>71</v>
      </c>
      <c r="H124" s="99"/>
      <c r="I124" s="100">
        <v>198000</v>
      </c>
      <c r="J124" s="92" t="s">
        <v>72</v>
      </c>
      <c r="K124" s="92" t="s">
        <v>72</v>
      </c>
      <c r="L124" s="100">
        <v>198000</v>
      </c>
      <c r="M124" s="71" t="s">
        <v>255</v>
      </c>
      <c r="N124" s="71" t="s">
        <v>255</v>
      </c>
      <c r="O124" s="71" t="s">
        <v>255</v>
      </c>
      <c r="P124" s="71" t="s">
        <v>255</v>
      </c>
      <c r="Q124" s="71" t="s">
        <v>170</v>
      </c>
    </row>
    <row r="125" spans="1:17" ht="46.5" customHeight="1" x14ac:dyDescent="0.25">
      <c r="A125" s="33">
        <v>117</v>
      </c>
      <c r="B125" s="68">
        <v>2023</v>
      </c>
      <c r="C125" s="69" t="s">
        <v>252</v>
      </c>
      <c r="D125" s="68" t="s">
        <v>256</v>
      </c>
      <c r="E125" s="69" t="s">
        <v>257</v>
      </c>
      <c r="F125" s="70">
        <v>29000</v>
      </c>
      <c r="G125" s="68" t="s">
        <v>57</v>
      </c>
      <c r="H125" s="101"/>
      <c r="I125" s="92" t="s">
        <v>72</v>
      </c>
      <c r="J125" s="100">
        <v>29000</v>
      </c>
      <c r="K125" s="71" t="s">
        <v>258</v>
      </c>
      <c r="L125" s="100">
        <v>29000</v>
      </c>
      <c r="M125" s="71" t="s">
        <v>255</v>
      </c>
      <c r="N125" s="71" t="s">
        <v>255</v>
      </c>
      <c r="O125" s="71" t="s">
        <v>255</v>
      </c>
      <c r="P125" s="71" t="s">
        <v>255</v>
      </c>
      <c r="Q125" s="71" t="s">
        <v>170</v>
      </c>
    </row>
    <row r="126" spans="1:17" ht="46.5" customHeight="1" x14ac:dyDescent="0.25">
      <c r="A126" s="33">
        <v>118</v>
      </c>
      <c r="B126" s="68">
        <v>2024</v>
      </c>
      <c r="C126" s="69" t="s">
        <v>252</v>
      </c>
      <c r="D126" s="68" t="s">
        <v>259</v>
      </c>
      <c r="E126" s="69" t="s">
        <v>257</v>
      </c>
      <c r="F126" s="70">
        <v>29000</v>
      </c>
      <c r="G126" s="68" t="s">
        <v>57</v>
      </c>
      <c r="H126" s="101"/>
      <c r="I126" s="92" t="s">
        <v>72</v>
      </c>
      <c r="J126" s="71" t="s">
        <v>170</v>
      </c>
      <c r="K126" s="100">
        <v>29000</v>
      </c>
      <c r="L126" s="100">
        <v>29000</v>
      </c>
      <c r="M126" s="71" t="s">
        <v>255</v>
      </c>
      <c r="N126" s="71" t="s">
        <v>255</v>
      </c>
      <c r="O126" s="71" t="s">
        <v>255</v>
      </c>
      <c r="P126" s="71" t="s">
        <v>255</v>
      </c>
      <c r="Q126" s="71" t="s">
        <v>170</v>
      </c>
    </row>
    <row r="127" spans="1:17" ht="46.5" customHeight="1" x14ac:dyDescent="0.25">
      <c r="A127" s="33">
        <v>119</v>
      </c>
      <c r="B127" s="68">
        <v>2022</v>
      </c>
      <c r="C127" s="69" t="s">
        <v>252</v>
      </c>
      <c r="D127" s="68" t="s">
        <v>260</v>
      </c>
      <c r="E127" s="69" t="s">
        <v>261</v>
      </c>
      <c r="F127" s="70">
        <v>32000</v>
      </c>
      <c r="G127" s="68" t="s">
        <v>57</v>
      </c>
      <c r="H127" s="102"/>
      <c r="I127" s="71" t="s">
        <v>170</v>
      </c>
      <c r="J127" s="71" t="s">
        <v>170</v>
      </c>
      <c r="K127" s="71" t="s">
        <v>170</v>
      </c>
      <c r="L127" s="71" t="s">
        <v>170</v>
      </c>
      <c r="M127" s="71" t="s">
        <v>170</v>
      </c>
      <c r="N127" s="71" t="s">
        <v>170</v>
      </c>
      <c r="O127" s="71" t="s">
        <v>170</v>
      </c>
      <c r="P127" s="71" t="s">
        <v>170</v>
      </c>
      <c r="Q127" s="71" t="s">
        <v>170</v>
      </c>
    </row>
    <row r="128" spans="1:17" ht="46.5" customHeight="1" x14ac:dyDescent="0.25">
      <c r="A128" s="33">
        <v>120</v>
      </c>
      <c r="B128" s="68">
        <v>2023</v>
      </c>
      <c r="C128" s="69" t="s">
        <v>252</v>
      </c>
      <c r="D128" s="68" t="s">
        <v>262</v>
      </c>
      <c r="E128" s="69" t="s">
        <v>263</v>
      </c>
      <c r="F128" s="70">
        <v>52000</v>
      </c>
      <c r="G128" s="68" t="s">
        <v>71</v>
      </c>
      <c r="H128" s="102"/>
      <c r="I128" s="71" t="s">
        <v>170</v>
      </c>
      <c r="J128" s="71" t="s">
        <v>170</v>
      </c>
      <c r="K128" s="71" t="s">
        <v>170</v>
      </c>
      <c r="L128" s="71" t="s">
        <v>170</v>
      </c>
      <c r="M128" s="71" t="s">
        <v>170</v>
      </c>
      <c r="N128" s="71" t="s">
        <v>170</v>
      </c>
      <c r="O128" s="71" t="s">
        <v>170</v>
      </c>
      <c r="P128" s="71" t="s">
        <v>170</v>
      </c>
      <c r="Q128" s="71" t="s">
        <v>170</v>
      </c>
    </row>
    <row r="129" spans="1:17" ht="46.5" customHeight="1" x14ac:dyDescent="0.25">
      <c r="A129" s="33">
        <v>121</v>
      </c>
      <c r="B129" s="68">
        <v>2024</v>
      </c>
      <c r="C129" s="69" t="s">
        <v>252</v>
      </c>
      <c r="D129" s="68" t="s">
        <v>264</v>
      </c>
      <c r="E129" s="69" t="s">
        <v>265</v>
      </c>
      <c r="F129" s="70">
        <v>24000</v>
      </c>
      <c r="G129" s="68" t="s">
        <v>57</v>
      </c>
      <c r="H129" s="102"/>
      <c r="I129" s="71" t="s">
        <v>170</v>
      </c>
      <c r="J129" s="71" t="s">
        <v>170</v>
      </c>
      <c r="K129" s="71" t="s">
        <v>170</v>
      </c>
      <c r="L129" s="71" t="s">
        <v>170</v>
      </c>
      <c r="M129" s="71" t="s">
        <v>170</v>
      </c>
      <c r="N129" s="71" t="s">
        <v>170</v>
      </c>
      <c r="O129" s="71" t="s">
        <v>170</v>
      </c>
      <c r="P129" s="71" t="s">
        <v>170</v>
      </c>
      <c r="Q129" s="71" t="s">
        <v>170</v>
      </c>
    </row>
    <row r="130" spans="1:17" ht="46.5" customHeight="1" x14ac:dyDescent="0.25">
      <c r="A130" s="33">
        <v>122</v>
      </c>
      <c r="B130" s="93" t="s">
        <v>170</v>
      </c>
      <c r="C130" s="103" t="s">
        <v>252</v>
      </c>
      <c r="D130" s="93" t="s">
        <v>170</v>
      </c>
      <c r="E130" s="103" t="s">
        <v>266</v>
      </c>
      <c r="F130" s="96">
        <v>4500</v>
      </c>
      <c r="G130" s="93" t="s">
        <v>170</v>
      </c>
      <c r="H130" s="104"/>
      <c r="I130" s="97" t="s">
        <v>170</v>
      </c>
      <c r="J130" s="97" t="s">
        <v>170</v>
      </c>
      <c r="K130" s="97" t="s">
        <v>170</v>
      </c>
      <c r="L130" s="97" t="s">
        <v>170</v>
      </c>
      <c r="M130" s="97" t="s">
        <v>170</v>
      </c>
      <c r="N130" s="97" t="s">
        <v>170</v>
      </c>
      <c r="O130" s="97" t="s">
        <v>170</v>
      </c>
      <c r="P130" s="97" t="s">
        <v>170</v>
      </c>
      <c r="Q130" s="97" t="s">
        <v>170</v>
      </c>
    </row>
    <row r="131" spans="1:17" ht="46.5" customHeight="1" x14ac:dyDescent="0.25">
      <c r="A131" s="33">
        <v>123</v>
      </c>
      <c r="B131" s="105">
        <v>2022</v>
      </c>
      <c r="C131" s="106" t="s">
        <v>267</v>
      </c>
      <c r="D131" s="68" t="s">
        <v>268</v>
      </c>
      <c r="E131" s="69" t="s">
        <v>269</v>
      </c>
      <c r="F131" s="107">
        <v>41500</v>
      </c>
      <c r="G131" s="68" t="s">
        <v>70</v>
      </c>
      <c r="H131" s="71" t="s">
        <v>71</v>
      </c>
      <c r="I131" s="71">
        <v>41500</v>
      </c>
      <c r="J131" s="71" t="s">
        <v>170</v>
      </c>
      <c r="K131" s="71" t="s">
        <v>170</v>
      </c>
      <c r="L131" s="71" t="s">
        <v>170</v>
      </c>
      <c r="M131" s="43">
        <v>44598</v>
      </c>
      <c r="N131" s="43">
        <v>44606</v>
      </c>
      <c r="O131" s="43">
        <v>44609</v>
      </c>
      <c r="P131" s="43">
        <v>44616</v>
      </c>
      <c r="Q131" s="71" t="s">
        <v>170</v>
      </c>
    </row>
    <row r="132" spans="1:17" ht="46.5" customHeight="1" x14ac:dyDescent="0.25">
      <c r="A132" s="33">
        <v>124</v>
      </c>
      <c r="B132" s="105">
        <v>2022</v>
      </c>
      <c r="C132" s="106" t="s">
        <v>267</v>
      </c>
      <c r="D132" s="68" t="s">
        <v>270</v>
      </c>
      <c r="E132" s="69" t="s">
        <v>271</v>
      </c>
      <c r="F132" s="107">
        <v>48000</v>
      </c>
      <c r="G132" s="68" t="s">
        <v>70</v>
      </c>
      <c r="H132" s="71" t="s">
        <v>71</v>
      </c>
      <c r="I132" s="71">
        <v>48000</v>
      </c>
      <c r="J132" s="71" t="s">
        <v>170</v>
      </c>
      <c r="K132" s="71" t="s">
        <v>170</v>
      </c>
      <c r="L132" s="71" t="s">
        <v>170</v>
      </c>
      <c r="M132" s="43">
        <v>44640</v>
      </c>
      <c r="N132" s="43">
        <v>44648</v>
      </c>
      <c r="O132" s="43">
        <v>44651</v>
      </c>
      <c r="P132" s="43">
        <v>44658</v>
      </c>
      <c r="Q132" s="71" t="s">
        <v>170</v>
      </c>
    </row>
    <row r="133" spans="1:17" ht="46.5" customHeight="1" x14ac:dyDescent="0.25">
      <c r="A133" s="33">
        <v>125</v>
      </c>
      <c r="B133" s="105">
        <v>2022</v>
      </c>
      <c r="C133" s="106" t="s">
        <v>267</v>
      </c>
      <c r="D133" s="68" t="s">
        <v>272</v>
      </c>
      <c r="E133" s="69" t="s">
        <v>273</v>
      </c>
      <c r="F133" s="107">
        <v>135040</v>
      </c>
      <c r="G133" s="68" t="s">
        <v>70</v>
      </c>
      <c r="H133" s="71" t="s">
        <v>71</v>
      </c>
      <c r="I133" s="71">
        <v>135040</v>
      </c>
      <c r="J133" s="71" t="s">
        <v>170</v>
      </c>
      <c r="K133" s="71" t="s">
        <v>170</v>
      </c>
      <c r="L133" s="71" t="s">
        <v>170</v>
      </c>
      <c r="M133" s="43">
        <v>44745</v>
      </c>
      <c r="N133" s="43">
        <v>44754</v>
      </c>
      <c r="O133" s="43">
        <v>44756</v>
      </c>
      <c r="P133" s="43">
        <v>44763</v>
      </c>
      <c r="Q133" s="71" t="s">
        <v>170</v>
      </c>
    </row>
    <row r="134" spans="1:17" ht="46.5" customHeight="1" x14ac:dyDescent="0.25">
      <c r="A134" s="33">
        <v>126</v>
      </c>
      <c r="B134" s="105">
        <v>2022</v>
      </c>
      <c r="C134" s="106" t="s">
        <v>267</v>
      </c>
      <c r="D134" s="68" t="s">
        <v>274</v>
      </c>
      <c r="E134" s="69" t="s">
        <v>275</v>
      </c>
      <c r="F134" s="107">
        <v>48000</v>
      </c>
      <c r="G134" s="68" t="s">
        <v>70</v>
      </c>
      <c r="H134" s="71" t="s">
        <v>71</v>
      </c>
      <c r="I134" s="71">
        <v>48000</v>
      </c>
      <c r="J134" s="71" t="s">
        <v>170</v>
      </c>
      <c r="K134" s="71" t="s">
        <v>170</v>
      </c>
      <c r="L134" s="71" t="s">
        <v>170</v>
      </c>
      <c r="M134" s="43">
        <v>44774</v>
      </c>
      <c r="N134" s="43">
        <v>44782</v>
      </c>
      <c r="O134" s="43">
        <v>44784</v>
      </c>
      <c r="P134" s="43">
        <v>44791</v>
      </c>
      <c r="Q134" s="97" t="s">
        <v>170</v>
      </c>
    </row>
    <row r="135" spans="1:17" ht="46.5" customHeight="1" x14ac:dyDescent="0.25">
      <c r="A135" s="33">
        <v>127</v>
      </c>
      <c r="B135" s="108">
        <v>2022</v>
      </c>
      <c r="C135" s="109" t="s">
        <v>276</v>
      </c>
      <c r="D135" s="110">
        <v>30</v>
      </c>
      <c r="E135" s="109" t="s">
        <v>277</v>
      </c>
      <c r="F135" s="111">
        <v>135000</v>
      </c>
      <c r="G135" s="110" t="s">
        <v>70</v>
      </c>
      <c r="H135" s="112" t="s">
        <v>71</v>
      </c>
      <c r="I135" s="113">
        <v>135000</v>
      </c>
      <c r="J135" s="112" t="s">
        <v>170</v>
      </c>
      <c r="K135" s="112" t="s">
        <v>170</v>
      </c>
      <c r="L135" s="113">
        <v>135000</v>
      </c>
      <c r="M135" s="43">
        <v>44623</v>
      </c>
      <c r="N135" s="43">
        <v>44666</v>
      </c>
      <c r="O135" s="43">
        <v>44644</v>
      </c>
      <c r="P135" s="114" t="s">
        <v>170</v>
      </c>
      <c r="Q135" s="71"/>
    </row>
    <row r="136" spans="1:17" ht="46.5" customHeight="1" x14ac:dyDescent="0.25">
      <c r="A136" s="33">
        <v>128</v>
      </c>
      <c r="B136" s="115">
        <v>2022</v>
      </c>
      <c r="C136" s="116" t="s">
        <v>276</v>
      </c>
      <c r="D136" s="117">
        <v>31</v>
      </c>
      <c r="E136" s="116" t="s">
        <v>278</v>
      </c>
      <c r="F136" s="118">
        <v>25000</v>
      </c>
      <c r="G136" s="117" t="s">
        <v>70</v>
      </c>
      <c r="H136" s="119" t="s">
        <v>279</v>
      </c>
      <c r="I136" s="120">
        <v>25000</v>
      </c>
      <c r="J136" s="119" t="s">
        <v>170</v>
      </c>
      <c r="K136" s="119" t="s">
        <v>170</v>
      </c>
      <c r="L136" s="120">
        <v>25000</v>
      </c>
      <c r="M136" s="43" t="s">
        <v>170</v>
      </c>
      <c r="N136" s="43" t="s">
        <v>170</v>
      </c>
      <c r="O136" s="43" t="s">
        <v>170</v>
      </c>
      <c r="P136" s="121" t="s">
        <v>170</v>
      </c>
      <c r="Q136" s="71"/>
    </row>
    <row r="137" spans="1:17" ht="46.5" customHeight="1" x14ac:dyDescent="0.25">
      <c r="A137" s="33">
        <v>129</v>
      </c>
      <c r="B137" s="122">
        <v>2022</v>
      </c>
      <c r="C137" s="123" t="s">
        <v>276</v>
      </c>
      <c r="D137" s="124">
        <v>32</v>
      </c>
      <c r="E137" s="123" t="s">
        <v>280</v>
      </c>
      <c r="F137" s="125">
        <v>36000</v>
      </c>
      <c r="G137" s="124" t="s">
        <v>70</v>
      </c>
      <c r="H137" s="126" t="s">
        <v>281</v>
      </c>
      <c r="I137" s="127">
        <v>36000</v>
      </c>
      <c r="J137" s="126">
        <v>0</v>
      </c>
      <c r="K137" s="126">
        <v>0</v>
      </c>
      <c r="L137" s="127">
        <v>36000</v>
      </c>
      <c r="M137" s="43">
        <v>44609</v>
      </c>
      <c r="N137" s="43">
        <v>44612</v>
      </c>
      <c r="O137" s="43">
        <v>44623</v>
      </c>
      <c r="P137" s="128" t="s">
        <v>170</v>
      </c>
      <c r="Q137" s="97"/>
    </row>
    <row r="138" spans="1:17" ht="46.5" customHeight="1" x14ac:dyDescent="0.25">
      <c r="A138" s="33">
        <v>130</v>
      </c>
      <c r="B138" s="105">
        <v>2022</v>
      </c>
      <c r="C138" s="106" t="s">
        <v>282</v>
      </c>
      <c r="D138" s="68" t="s">
        <v>283</v>
      </c>
      <c r="E138" s="106" t="s">
        <v>284</v>
      </c>
      <c r="F138" s="129">
        <v>180000</v>
      </c>
      <c r="G138" s="130" t="s">
        <v>70</v>
      </c>
      <c r="H138" s="131" t="s">
        <v>71</v>
      </c>
      <c r="I138" s="132">
        <v>180000</v>
      </c>
      <c r="J138" s="131" t="s">
        <v>170</v>
      </c>
      <c r="K138" s="131" t="s">
        <v>170</v>
      </c>
      <c r="L138" s="131" t="s">
        <v>170</v>
      </c>
      <c r="M138" s="43">
        <v>44578</v>
      </c>
      <c r="N138" s="43">
        <v>44584</v>
      </c>
      <c r="O138" s="43">
        <v>44591</v>
      </c>
      <c r="P138" s="43">
        <v>44600</v>
      </c>
      <c r="Q138" s="131" t="s">
        <v>170</v>
      </c>
    </row>
    <row r="139" spans="1:17" ht="46.5" customHeight="1" x14ac:dyDescent="0.25">
      <c r="A139" s="33">
        <v>131</v>
      </c>
      <c r="B139" s="105">
        <v>2022</v>
      </c>
      <c r="C139" s="106" t="s">
        <v>282</v>
      </c>
      <c r="D139" s="68" t="s">
        <v>285</v>
      </c>
      <c r="E139" s="69" t="s">
        <v>286</v>
      </c>
      <c r="F139" s="70">
        <v>24000</v>
      </c>
      <c r="G139" s="130" t="s">
        <v>70</v>
      </c>
      <c r="H139" s="71" t="s">
        <v>57</v>
      </c>
      <c r="I139" s="100">
        <v>24000</v>
      </c>
      <c r="J139" s="71" t="s">
        <v>170</v>
      </c>
      <c r="K139" s="71" t="s">
        <v>170</v>
      </c>
      <c r="L139" s="71" t="s">
        <v>170</v>
      </c>
      <c r="M139" s="43">
        <v>44594</v>
      </c>
      <c r="N139" s="43" t="s">
        <v>72</v>
      </c>
      <c r="O139" s="43" t="s">
        <v>72</v>
      </c>
      <c r="P139" s="43">
        <v>44602</v>
      </c>
      <c r="Q139" s="71" t="s">
        <v>170</v>
      </c>
    </row>
    <row r="140" spans="1:17" ht="46.5" customHeight="1" x14ac:dyDescent="0.25">
      <c r="A140" s="33">
        <v>132</v>
      </c>
      <c r="B140" s="105">
        <v>2022</v>
      </c>
      <c r="C140" s="106" t="s">
        <v>282</v>
      </c>
      <c r="D140" s="68" t="s">
        <v>287</v>
      </c>
      <c r="E140" s="69" t="s">
        <v>288</v>
      </c>
      <c r="F140" s="70">
        <v>72500</v>
      </c>
      <c r="G140" s="130" t="s">
        <v>70</v>
      </c>
      <c r="H140" s="71" t="s">
        <v>66</v>
      </c>
      <c r="I140" s="100">
        <v>72500</v>
      </c>
      <c r="J140" s="71" t="s">
        <v>170</v>
      </c>
      <c r="K140" s="71" t="s">
        <v>170</v>
      </c>
      <c r="L140" s="71" t="s">
        <v>170</v>
      </c>
      <c r="M140" s="43">
        <v>44563</v>
      </c>
      <c r="N140" s="43" t="s">
        <v>72</v>
      </c>
      <c r="O140" s="43">
        <v>44567</v>
      </c>
      <c r="P140" s="43" t="s">
        <v>170</v>
      </c>
      <c r="Q140" s="71" t="s">
        <v>170</v>
      </c>
    </row>
    <row r="141" spans="1:17" ht="46.5" customHeight="1" x14ac:dyDescent="0.25">
      <c r="A141" s="33">
        <v>133</v>
      </c>
      <c r="B141" s="133">
        <v>2022</v>
      </c>
      <c r="C141" s="134" t="s">
        <v>282</v>
      </c>
      <c r="D141" s="93" t="s">
        <v>289</v>
      </c>
      <c r="E141" s="103" t="s">
        <v>290</v>
      </c>
      <c r="F141" s="96">
        <v>240000</v>
      </c>
      <c r="G141" s="135" t="s">
        <v>70</v>
      </c>
      <c r="H141" s="97" t="s">
        <v>71</v>
      </c>
      <c r="I141" s="136">
        <v>240000</v>
      </c>
      <c r="J141" s="97" t="s">
        <v>170</v>
      </c>
      <c r="K141" s="97" t="s">
        <v>170</v>
      </c>
      <c r="L141" s="97" t="s">
        <v>170</v>
      </c>
      <c r="M141" s="43">
        <v>44720</v>
      </c>
      <c r="N141" s="43">
        <v>44732</v>
      </c>
      <c r="O141" s="43">
        <v>44742</v>
      </c>
      <c r="P141" s="43">
        <v>44759</v>
      </c>
      <c r="Q141" s="97" t="s">
        <v>170</v>
      </c>
    </row>
    <row r="142" spans="1:17" ht="46.5" customHeight="1" x14ac:dyDescent="0.25">
      <c r="A142" s="33">
        <v>134</v>
      </c>
      <c r="B142" s="137">
        <v>2022</v>
      </c>
      <c r="C142" s="138" t="s">
        <v>291</v>
      </c>
      <c r="D142" s="137" t="s">
        <v>292</v>
      </c>
      <c r="E142" s="138" t="s">
        <v>293</v>
      </c>
      <c r="F142" s="139">
        <v>120000</v>
      </c>
      <c r="G142" s="137" t="s">
        <v>70</v>
      </c>
      <c r="H142" s="140" t="s">
        <v>170</v>
      </c>
      <c r="I142" s="140" t="s">
        <v>294</v>
      </c>
      <c r="J142" s="140" t="s">
        <v>170</v>
      </c>
      <c r="K142" s="140" t="s">
        <v>170</v>
      </c>
      <c r="L142" s="140" t="s">
        <v>294</v>
      </c>
      <c r="M142" s="140" t="s">
        <v>170</v>
      </c>
      <c r="N142" s="140" t="s">
        <v>170</v>
      </c>
      <c r="O142" s="140" t="s">
        <v>170</v>
      </c>
      <c r="P142" s="140" t="s">
        <v>170</v>
      </c>
      <c r="Q142" s="140" t="s">
        <v>295</v>
      </c>
    </row>
    <row r="143" spans="1:17" ht="46.5" customHeight="1" x14ac:dyDescent="0.25">
      <c r="A143" s="33">
        <v>135</v>
      </c>
      <c r="B143" s="137">
        <v>2022</v>
      </c>
      <c r="C143" s="138" t="s">
        <v>291</v>
      </c>
      <c r="D143" s="137" t="s">
        <v>296</v>
      </c>
      <c r="E143" s="138" t="s">
        <v>297</v>
      </c>
      <c r="F143" s="141">
        <v>100000</v>
      </c>
      <c r="G143" s="137" t="s">
        <v>70</v>
      </c>
      <c r="H143" s="140" t="s">
        <v>170</v>
      </c>
      <c r="I143" s="140" t="s">
        <v>298</v>
      </c>
      <c r="J143" s="140" t="s">
        <v>170</v>
      </c>
      <c r="K143" s="140" t="s">
        <v>170</v>
      </c>
      <c r="L143" s="140" t="s">
        <v>298</v>
      </c>
      <c r="M143" s="140" t="s">
        <v>170</v>
      </c>
      <c r="N143" s="140" t="s">
        <v>170</v>
      </c>
      <c r="O143" s="140" t="s">
        <v>170</v>
      </c>
      <c r="P143" s="140" t="s">
        <v>170</v>
      </c>
      <c r="Q143" s="140" t="s">
        <v>295</v>
      </c>
    </row>
    <row r="144" spans="1:17" ht="46.5" customHeight="1" x14ac:dyDescent="0.25">
      <c r="A144" s="33">
        <v>136</v>
      </c>
      <c r="B144" s="137">
        <v>2022</v>
      </c>
      <c r="C144" s="138" t="s">
        <v>291</v>
      </c>
      <c r="D144" s="137" t="s">
        <v>299</v>
      </c>
      <c r="E144" s="138" t="s">
        <v>300</v>
      </c>
      <c r="F144" s="141">
        <v>230500</v>
      </c>
      <c r="G144" s="137" t="s">
        <v>70</v>
      </c>
      <c r="H144" s="140" t="s">
        <v>170</v>
      </c>
      <c r="I144" s="140" t="s">
        <v>301</v>
      </c>
      <c r="J144" s="140" t="s">
        <v>170</v>
      </c>
      <c r="K144" s="140" t="s">
        <v>170</v>
      </c>
      <c r="L144" s="140" t="s">
        <v>301</v>
      </c>
      <c r="M144" s="140" t="s">
        <v>170</v>
      </c>
      <c r="N144" s="140" t="s">
        <v>170</v>
      </c>
      <c r="O144" s="140" t="s">
        <v>170</v>
      </c>
      <c r="P144" s="140" t="s">
        <v>170</v>
      </c>
      <c r="Q144" s="140" t="s">
        <v>295</v>
      </c>
    </row>
    <row r="145" spans="1:17" ht="46.5" customHeight="1" x14ac:dyDescent="0.25">
      <c r="A145" s="33">
        <v>137</v>
      </c>
      <c r="B145" s="137">
        <v>2022</v>
      </c>
      <c r="C145" s="138" t="s">
        <v>291</v>
      </c>
      <c r="D145" s="137" t="s">
        <v>302</v>
      </c>
      <c r="E145" s="138" t="s">
        <v>303</v>
      </c>
      <c r="F145" s="141">
        <v>10500</v>
      </c>
      <c r="G145" s="137" t="s">
        <v>70</v>
      </c>
      <c r="H145" s="140" t="s">
        <v>170</v>
      </c>
      <c r="I145" s="140" t="s">
        <v>304</v>
      </c>
      <c r="J145" s="140" t="s">
        <v>170</v>
      </c>
      <c r="K145" s="140" t="s">
        <v>170</v>
      </c>
      <c r="L145" s="140" t="s">
        <v>304</v>
      </c>
      <c r="M145" s="140" t="s">
        <v>170</v>
      </c>
      <c r="N145" s="140" t="s">
        <v>170</v>
      </c>
      <c r="O145" s="140" t="s">
        <v>170</v>
      </c>
      <c r="P145" s="140" t="s">
        <v>170</v>
      </c>
      <c r="Q145" s="140" t="s">
        <v>295</v>
      </c>
    </row>
    <row r="146" spans="1:17" ht="46.5" customHeight="1" x14ac:dyDescent="0.25">
      <c r="A146" s="33">
        <v>138</v>
      </c>
      <c r="B146" s="142">
        <v>2022</v>
      </c>
      <c r="C146" s="143" t="s">
        <v>291</v>
      </c>
      <c r="D146" s="142" t="s">
        <v>305</v>
      </c>
      <c r="E146" s="143" t="s">
        <v>306</v>
      </c>
      <c r="F146" s="144">
        <v>7500</v>
      </c>
      <c r="G146" s="142" t="s">
        <v>70</v>
      </c>
      <c r="H146" s="145" t="s">
        <v>170</v>
      </c>
      <c r="I146" s="145" t="s">
        <v>307</v>
      </c>
      <c r="J146" s="145" t="s">
        <v>170</v>
      </c>
      <c r="K146" s="145" t="s">
        <v>170</v>
      </c>
      <c r="L146" s="145" t="s">
        <v>307</v>
      </c>
      <c r="M146" s="145" t="s">
        <v>170</v>
      </c>
      <c r="N146" s="145" t="s">
        <v>170</v>
      </c>
      <c r="O146" s="145" t="s">
        <v>170</v>
      </c>
      <c r="P146" s="145" t="s">
        <v>170</v>
      </c>
      <c r="Q146" s="145" t="s">
        <v>308</v>
      </c>
    </row>
    <row r="147" spans="1:17" ht="46.5" customHeight="1" x14ac:dyDescent="0.25">
      <c r="A147" s="33">
        <v>139</v>
      </c>
      <c r="B147" s="68">
        <v>2022</v>
      </c>
      <c r="C147" s="146" t="s">
        <v>309</v>
      </c>
      <c r="D147" s="68" t="s">
        <v>170</v>
      </c>
      <c r="E147" s="69" t="s">
        <v>310</v>
      </c>
      <c r="F147" s="107">
        <v>200000</v>
      </c>
      <c r="G147" s="68" t="s">
        <v>66</v>
      </c>
      <c r="H147" s="71" t="s">
        <v>66</v>
      </c>
      <c r="I147" s="71" t="s">
        <v>170</v>
      </c>
      <c r="J147" s="71" t="s">
        <v>170</v>
      </c>
      <c r="K147" s="71">
        <v>200000</v>
      </c>
      <c r="L147" s="147">
        <v>44630</v>
      </c>
      <c r="M147" s="147">
        <v>44640</v>
      </c>
      <c r="N147" s="71" t="s">
        <v>170</v>
      </c>
      <c r="O147" s="71" t="s">
        <v>170</v>
      </c>
      <c r="P147" s="71" t="s">
        <v>170</v>
      </c>
      <c r="Q147" s="71" t="s">
        <v>170</v>
      </c>
    </row>
    <row r="148" spans="1:17" ht="46.5" customHeight="1" x14ac:dyDescent="0.25">
      <c r="A148" s="33">
        <v>140</v>
      </c>
      <c r="B148" s="68">
        <v>2022</v>
      </c>
      <c r="C148" s="146" t="s">
        <v>309</v>
      </c>
      <c r="D148" s="68" t="s">
        <v>170</v>
      </c>
      <c r="E148" s="69" t="s">
        <v>311</v>
      </c>
      <c r="F148" s="107">
        <v>100000</v>
      </c>
      <c r="G148" s="68" t="s">
        <v>66</v>
      </c>
      <c r="H148" s="71" t="s">
        <v>66</v>
      </c>
      <c r="I148" s="71" t="s">
        <v>170</v>
      </c>
      <c r="J148" s="71" t="s">
        <v>170</v>
      </c>
      <c r="K148" s="71">
        <v>50000</v>
      </c>
      <c r="L148" s="147">
        <v>44682</v>
      </c>
      <c r="M148" s="147">
        <v>44691</v>
      </c>
      <c r="N148" s="71" t="s">
        <v>170</v>
      </c>
      <c r="O148" s="71" t="s">
        <v>170</v>
      </c>
      <c r="P148" s="71" t="s">
        <v>170</v>
      </c>
      <c r="Q148" s="71" t="s">
        <v>170</v>
      </c>
    </row>
    <row r="149" spans="1:17" ht="46.5" customHeight="1" x14ac:dyDescent="0.25">
      <c r="A149" s="33">
        <v>141</v>
      </c>
      <c r="B149" s="68">
        <v>2022</v>
      </c>
      <c r="C149" s="146" t="s">
        <v>309</v>
      </c>
      <c r="D149" s="68" t="s">
        <v>170</v>
      </c>
      <c r="E149" s="69" t="s">
        <v>312</v>
      </c>
      <c r="F149" s="107">
        <v>600000</v>
      </c>
      <c r="G149" s="68" t="s">
        <v>313</v>
      </c>
      <c r="H149" s="71" t="s">
        <v>313</v>
      </c>
      <c r="I149" s="71">
        <v>60000</v>
      </c>
      <c r="J149" s="71">
        <v>60000</v>
      </c>
      <c r="K149" s="71">
        <v>1500000</v>
      </c>
      <c r="L149" s="147">
        <v>44593</v>
      </c>
      <c r="M149" s="71" t="s">
        <v>170</v>
      </c>
      <c r="N149" s="71" t="s">
        <v>170</v>
      </c>
      <c r="O149" s="71" t="s">
        <v>170</v>
      </c>
      <c r="P149" s="71" t="s">
        <v>170</v>
      </c>
      <c r="Q149" s="71" t="s">
        <v>170</v>
      </c>
    </row>
    <row r="150" spans="1:17" ht="46.5" customHeight="1" x14ac:dyDescent="0.25">
      <c r="A150" s="33">
        <v>142</v>
      </c>
      <c r="B150" s="68">
        <v>2022</v>
      </c>
      <c r="C150" s="146" t="s">
        <v>309</v>
      </c>
      <c r="D150" s="68" t="s">
        <v>170</v>
      </c>
      <c r="E150" s="69" t="s">
        <v>314</v>
      </c>
      <c r="F150" s="107">
        <v>500000</v>
      </c>
      <c r="G150" s="68" t="s">
        <v>315</v>
      </c>
      <c r="H150" s="71" t="s">
        <v>315</v>
      </c>
      <c r="I150" s="71">
        <v>500000</v>
      </c>
      <c r="J150" s="71">
        <v>500000</v>
      </c>
      <c r="K150" s="71">
        <v>1500000</v>
      </c>
      <c r="L150" s="147">
        <v>44621</v>
      </c>
      <c r="M150" s="147">
        <v>44630</v>
      </c>
      <c r="N150" s="71" t="s">
        <v>170</v>
      </c>
      <c r="O150" s="71" t="s">
        <v>170</v>
      </c>
      <c r="P150" s="71" t="s">
        <v>170</v>
      </c>
      <c r="Q150" s="71" t="s">
        <v>170</v>
      </c>
    </row>
    <row r="151" spans="1:17" ht="46.5" customHeight="1" x14ac:dyDescent="0.25">
      <c r="A151" s="33">
        <v>143</v>
      </c>
      <c r="B151" s="68">
        <v>2022</v>
      </c>
      <c r="C151" s="146" t="s">
        <v>309</v>
      </c>
      <c r="D151" s="68" t="s">
        <v>170</v>
      </c>
      <c r="E151" s="69" t="s">
        <v>316</v>
      </c>
      <c r="F151" s="107">
        <v>70000</v>
      </c>
      <c r="G151" s="68" t="s">
        <v>317</v>
      </c>
      <c r="H151" s="71" t="s">
        <v>317</v>
      </c>
      <c r="I151" s="71">
        <v>70000</v>
      </c>
      <c r="J151" s="71">
        <v>70000</v>
      </c>
      <c r="K151" s="71">
        <v>160000</v>
      </c>
      <c r="L151" s="147">
        <v>44622</v>
      </c>
      <c r="M151" s="147">
        <v>44631</v>
      </c>
      <c r="N151" s="71" t="s">
        <v>170</v>
      </c>
      <c r="O151" s="71" t="s">
        <v>170</v>
      </c>
      <c r="P151" s="71" t="s">
        <v>170</v>
      </c>
      <c r="Q151" s="71" t="s">
        <v>170</v>
      </c>
    </row>
    <row r="152" spans="1:17" ht="46.5" customHeight="1" x14ac:dyDescent="0.25">
      <c r="A152" s="33">
        <v>144</v>
      </c>
      <c r="B152" s="68">
        <v>2022</v>
      </c>
      <c r="C152" s="146" t="s">
        <v>309</v>
      </c>
      <c r="D152" s="68" t="s">
        <v>170</v>
      </c>
      <c r="E152" s="69" t="s">
        <v>318</v>
      </c>
      <c r="F152" s="107">
        <v>120000</v>
      </c>
      <c r="G152" s="68" t="s">
        <v>319</v>
      </c>
      <c r="H152" s="71" t="s">
        <v>319</v>
      </c>
      <c r="I152" s="71">
        <v>120000</v>
      </c>
      <c r="J152" s="71">
        <v>120000</v>
      </c>
      <c r="K152" s="71">
        <v>260000</v>
      </c>
      <c r="L152" s="71" t="s">
        <v>170</v>
      </c>
      <c r="M152" s="71" t="s">
        <v>170</v>
      </c>
      <c r="N152" s="71" t="s">
        <v>170</v>
      </c>
      <c r="O152" s="71" t="s">
        <v>170</v>
      </c>
      <c r="P152" s="71" t="s">
        <v>170</v>
      </c>
      <c r="Q152" s="71" t="s">
        <v>170</v>
      </c>
    </row>
    <row r="153" spans="1:17" ht="46.5" customHeight="1" x14ac:dyDescent="0.25">
      <c r="A153" s="33">
        <v>145</v>
      </c>
      <c r="B153" s="68">
        <v>2022</v>
      </c>
      <c r="C153" s="146" t="s">
        <v>309</v>
      </c>
      <c r="D153" s="68" t="s">
        <v>170</v>
      </c>
      <c r="E153" s="69" t="s">
        <v>320</v>
      </c>
      <c r="F153" s="107">
        <v>50000</v>
      </c>
      <c r="G153" s="68" t="s">
        <v>22</v>
      </c>
      <c r="H153" s="71" t="s">
        <v>22</v>
      </c>
      <c r="I153" s="71">
        <v>5000</v>
      </c>
      <c r="J153" s="71">
        <v>5000</v>
      </c>
      <c r="K153" s="71">
        <v>15000</v>
      </c>
      <c r="L153" s="71" t="s">
        <v>170</v>
      </c>
      <c r="M153" s="71" t="s">
        <v>170</v>
      </c>
      <c r="N153" s="71" t="s">
        <v>170</v>
      </c>
      <c r="O153" s="71" t="s">
        <v>170</v>
      </c>
      <c r="P153" s="71" t="s">
        <v>170</v>
      </c>
      <c r="Q153" s="71" t="s">
        <v>170</v>
      </c>
    </row>
    <row r="154" spans="1:17" ht="46.5" customHeight="1" x14ac:dyDescent="0.25">
      <c r="A154" s="33">
        <v>146</v>
      </c>
      <c r="B154" s="68">
        <v>2022</v>
      </c>
      <c r="C154" s="146" t="s">
        <v>309</v>
      </c>
      <c r="D154" s="68" t="s">
        <v>170</v>
      </c>
      <c r="E154" s="69" t="s">
        <v>321</v>
      </c>
      <c r="F154" s="107">
        <v>30000</v>
      </c>
      <c r="G154" s="68" t="s">
        <v>322</v>
      </c>
      <c r="H154" s="71" t="s">
        <v>322</v>
      </c>
      <c r="I154" s="71">
        <v>30000</v>
      </c>
      <c r="J154" s="71">
        <v>30000</v>
      </c>
      <c r="K154" s="71">
        <v>90000</v>
      </c>
      <c r="L154" s="147">
        <v>44743</v>
      </c>
      <c r="M154" s="147">
        <v>44752</v>
      </c>
      <c r="N154" s="71" t="s">
        <v>170</v>
      </c>
      <c r="O154" s="71" t="s">
        <v>170</v>
      </c>
      <c r="P154" s="71" t="s">
        <v>170</v>
      </c>
      <c r="Q154" s="71" t="s">
        <v>170</v>
      </c>
    </row>
    <row r="155" spans="1:17" ht="46.5" customHeight="1" x14ac:dyDescent="0.25">
      <c r="A155" s="33">
        <v>147</v>
      </c>
      <c r="B155" s="68">
        <v>2022</v>
      </c>
      <c r="C155" s="146" t="s">
        <v>309</v>
      </c>
      <c r="D155" s="68" t="s">
        <v>170</v>
      </c>
      <c r="E155" s="69" t="s">
        <v>323</v>
      </c>
      <c r="F155" s="107">
        <v>10000</v>
      </c>
      <c r="G155" s="68" t="s">
        <v>66</v>
      </c>
      <c r="H155" s="71" t="s">
        <v>66</v>
      </c>
      <c r="I155" s="71">
        <v>10000</v>
      </c>
      <c r="J155" s="71">
        <v>10000</v>
      </c>
      <c r="K155" s="71">
        <v>30000</v>
      </c>
      <c r="L155" s="147">
        <v>44621</v>
      </c>
      <c r="M155" s="147">
        <v>44630</v>
      </c>
      <c r="N155" s="71" t="s">
        <v>170</v>
      </c>
      <c r="O155" s="71" t="s">
        <v>170</v>
      </c>
      <c r="P155" s="71" t="s">
        <v>170</v>
      </c>
      <c r="Q155" s="71" t="s">
        <v>170</v>
      </c>
    </row>
    <row r="156" spans="1:17" ht="46.5" customHeight="1" x14ac:dyDescent="0.25">
      <c r="A156" s="33">
        <v>148</v>
      </c>
      <c r="B156" s="68">
        <v>2022</v>
      </c>
      <c r="C156" s="146" t="s">
        <v>309</v>
      </c>
      <c r="D156" s="68" t="s">
        <v>170</v>
      </c>
      <c r="E156" s="69" t="s">
        <v>324</v>
      </c>
      <c r="F156" s="107">
        <v>100000</v>
      </c>
      <c r="G156" s="68" t="s">
        <v>71</v>
      </c>
      <c r="H156" s="71" t="s">
        <v>71</v>
      </c>
      <c r="I156" s="71">
        <v>100000</v>
      </c>
      <c r="J156" s="71">
        <v>10000</v>
      </c>
      <c r="K156" s="71">
        <v>205000</v>
      </c>
      <c r="L156" s="147">
        <v>44743</v>
      </c>
      <c r="M156" s="147">
        <v>44752</v>
      </c>
      <c r="N156" s="71" t="s">
        <v>170</v>
      </c>
      <c r="O156" s="71" t="s">
        <v>170</v>
      </c>
      <c r="P156" s="71" t="s">
        <v>170</v>
      </c>
      <c r="Q156" s="71" t="s">
        <v>170</v>
      </c>
    </row>
    <row r="157" spans="1:17" ht="46.5" customHeight="1" x14ac:dyDescent="0.25">
      <c r="A157" s="33">
        <v>149</v>
      </c>
      <c r="B157" s="68">
        <v>2022</v>
      </c>
      <c r="C157" s="146" t="s">
        <v>309</v>
      </c>
      <c r="D157" s="68" t="s">
        <v>170</v>
      </c>
      <c r="E157" s="69" t="s">
        <v>325</v>
      </c>
      <c r="F157" s="107">
        <v>20000</v>
      </c>
      <c r="G157" s="68" t="s">
        <v>66</v>
      </c>
      <c r="H157" s="71" t="s">
        <v>66</v>
      </c>
      <c r="I157" s="71">
        <v>20000</v>
      </c>
      <c r="J157" s="71">
        <v>20000</v>
      </c>
      <c r="K157" s="71">
        <v>50000</v>
      </c>
      <c r="L157" s="147">
        <v>44682</v>
      </c>
      <c r="M157" s="147">
        <v>44691</v>
      </c>
      <c r="N157" s="71" t="s">
        <v>170</v>
      </c>
      <c r="O157" s="71" t="s">
        <v>170</v>
      </c>
      <c r="P157" s="71" t="s">
        <v>170</v>
      </c>
      <c r="Q157" s="71" t="s">
        <v>170</v>
      </c>
    </row>
    <row r="158" spans="1:17" ht="46.5" customHeight="1" x14ac:dyDescent="0.25">
      <c r="A158" s="33">
        <v>150</v>
      </c>
      <c r="B158" s="68">
        <v>2022</v>
      </c>
      <c r="C158" s="146" t="s">
        <v>309</v>
      </c>
      <c r="D158" s="68" t="s">
        <v>170</v>
      </c>
      <c r="E158" s="69" t="s">
        <v>326</v>
      </c>
      <c r="F158" s="107">
        <v>10000</v>
      </c>
      <c r="G158" s="68" t="s">
        <v>66</v>
      </c>
      <c r="H158" s="71" t="s">
        <v>66</v>
      </c>
      <c r="I158" s="71">
        <v>10000</v>
      </c>
      <c r="J158" s="71">
        <v>10000</v>
      </c>
      <c r="K158" s="71">
        <v>30000</v>
      </c>
      <c r="L158" s="147">
        <v>44722</v>
      </c>
      <c r="M158" s="147">
        <v>44732</v>
      </c>
      <c r="N158" s="71" t="s">
        <v>170</v>
      </c>
      <c r="O158" s="71" t="s">
        <v>170</v>
      </c>
      <c r="P158" s="71" t="s">
        <v>170</v>
      </c>
      <c r="Q158" s="71" t="s">
        <v>170</v>
      </c>
    </row>
    <row r="159" spans="1:17" ht="46.5" customHeight="1" x14ac:dyDescent="0.25">
      <c r="A159" s="33">
        <v>151</v>
      </c>
      <c r="B159" s="68">
        <v>2022</v>
      </c>
      <c r="C159" s="146" t="s">
        <v>309</v>
      </c>
      <c r="D159" s="68" t="s">
        <v>170</v>
      </c>
      <c r="E159" s="69" t="s">
        <v>327</v>
      </c>
      <c r="F159" s="107">
        <v>10000</v>
      </c>
      <c r="G159" s="68" t="s">
        <v>66</v>
      </c>
      <c r="H159" s="71" t="s">
        <v>66</v>
      </c>
      <c r="I159" s="71">
        <v>10000</v>
      </c>
      <c r="J159" s="71">
        <v>10000</v>
      </c>
      <c r="K159" s="71">
        <v>30000</v>
      </c>
      <c r="L159" s="71" t="s">
        <v>170</v>
      </c>
      <c r="M159" s="71" t="s">
        <v>170</v>
      </c>
      <c r="N159" s="71" t="s">
        <v>170</v>
      </c>
      <c r="O159" s="71" t="s">
        <v>170</v>
      </c>
      <c r="P159" s="71" t="s">
        <v>170</v>
      </c>
      <c r="Q159" s="71" t="s">
        <v>170</v>
      </c>
    </row>
    <row r="160" spans="1:17" ht="46.5" customHeight="1" x14ac:dyDescent="0.25">
      <c r="A160" s="33">
        <v>152</v>
      </c>
      <c r="B160" s="68">
        <v>2022</v>
      </c>
      <c r="C160" s="146" t="s">
        <v>309</v>
      </c>
      <c r="D160" s="68" t="s">
        <v>170</v>
      </c>
      <c r="E160" s="69" t="s">
        <v>320</v>
      </c>
      <c r="F160" s="107">
        <v>30000</v>
      </c>
      <c r="G160" s="68" t="s">
        <v>66</v>
      </c>
      <c r="H160" s="71" t="s">
        <v>66</v>
      </c>
      <c r="I160" s="71">
        <v>30000</v>
      </c>
      <c r="J160" s="71">
        <v>30000</v>
      </c>
      <c r="K160" s="71">
        <v>70000</v>
      </c>
      <c r="L160" s="71" t="s">
        <v>170</v>
      </c>
      <c r="M160" s="71" t="s">
        <v>170</v>
      </c>
      <c r="N160" s="71" t="s">
        <v>170</v>
      </c>
      <c r="O160" s="71" t="s">
        <v>170</v>
      </c>
      <c r="P160" s="71" t="s">
        <v>170</v>
      </c>
      <c r="Q160" s="71" t="s">
        <v>170</v>
      </c>
    </row>
    <row r="161" spans="1:17" ht="46.5" customHeight="1" x14ac:dyDescent="0.25">
      <c r="A161" s="33">
        <v>153</v>
      </c>
      <c r="B161" s="68">
        <v>2022</v>
      </c>
      <c r="C161" s="146" t="s">
        <v>309</v>
      </c>
      <c r="D161" s="68" t="s">
        <v>170</v>
      </c>
      <c r="E161" s="69" t="s">
        <v>328</v>
      </c>
      <c r="F161" s="107">
        <v>100000</v>
      </c>
      <c r="G161" s="68" t="s">
        <v>66</v>
      </c>
      <c r="H161" s="71" t="s">
        <v>66</v>
      </c>
      <c r="I161" s="71">
        <v>100000</v>
      </c>
      <c r="J161" s="71">
        <v>100000</v>
      </c>
      <c r="K161" s="71">
        <v>210000</v>
      </c>
      <c r="L161" s="147">
        <v>44900</v>
      </c>
      <c r="M161" s="147">
        <v>44905</v>
      </c>
      <c r="N161" s="71" t="s">
        <v>170</v>
      </c>
      <c r="O161" s="71" t="s">
        <v>170</v>
      </c>
      <c r="P161" s="71" t="s">
        <v>170</v>
      </c>
      <c r="Q161" s="71" t="s">
        <v>170</v>
      </c>
    </row>
    <row r="162" spans="1:17" ht="46.5" customHeight="1" x14ac:dyDescent="0.25">
      <c r="A162" s="33">
        <v>154</v>
      </c>
      <c r="B162" s="68">
        <v>2022</v>
      </c>
      <c r="C162" s="146" t="s">
        <v>309</v>
      </c>
      <c r="D162" s="68" t="s">
        <v>170</v>
      </c>
      <c r="E162" s="69" t="s">
        <v>329</v>
      </c>
      <c r="F162" s="107">
        <v>100000</v>
      </c>
      <c r="G162" s="68" t="s">
        <v>66</v>
      </c>
      <c r="H162" s="71" t="s">
        <v>66</v>
      </c>
      <c r="I162" s="71">
        <v>100000</v>
      </c>
      <c r="J162" s="71">
        <v>100000</v>
      </c>
      <c r="K162" s="71">
        <v>300000</v>
      </c>
      <c r="L162" s="147">
        <v>44593</v>
      </c>
      <c r="M162" s="147">
        <v>44602</v>
      </c>
      <c r="N162" s="71" t="s">
        <v>170</v>
      </c>
      <c r="O162" s="71" t="s">
        <v>170</v>
      </c>
      <c r="P162" s="71" t="s">
        <v>170</v>
      </c>
      <c r="Q162" s="71" t="s">
        <v>170</v>
      </c>
    </row>
    <row r="163" spans="1:17" ht="46.5" customHeight="1" x14ac:dyDescent="0.25">
      <c r="A163" s="33">
        <v>155</v>
      </c>
      <c r="B163" s="68">
        <v>2022</v>
      </c>
      <c r="C163" s="146" t="s">
        <v>309</v>
      </c>
      <c r="D163" s="68" t="s">
        <v>170</v>
      </c>
      <c r="E163" s="69" t="s">
        <v>330</v>
      </c>
      <c r="F163" s="107">
        <v>15000</v>
      </c>
      <c r="G163" s="68" t="s">
        <v>66</v>
      </c>
      <c r="H163" s="71" t="s">
        <v>66</v>
      </c>
      <c r="I163" s="71">
        <v>15000</v>
      </c>
      <c r="J163" s="71">
        <v>5000</v>
      </c>
      <c r="K163" s="71">
        <v>35000</v>
      </c>
      <c r="L163" s="147">
        <v>44593</v>
      </c>
      <c r="M163" s="147">
        <v>44602</v>
      </c>
      <c r="N163" s="71" t="s">
        <v>170</v>
      </c>
      <c r="O163" s="71" t="s">
        <v>170</v>
      </c>
      <c r="P163" s="71" t="s">
        <v>170</v>
      </c>
      <c r="Q163" s="71" t="s">
        <v>170</v>
      </c>
    </row>
    <row r="164" spans="1:17" ht="46.5" customHeight="1" x14ac:dyDescent="0.25">
      <c r="A164" s="33">
        <v>156</v>
      </c>
      <c r="B164" s="68">
        <v>2022</v>
      </c>
      <c r="C164" s="146" t="s">
        <v>309</v>
      </c>
      <c r="D164" s="68" t="s">
        <v>170</v>
      </c>
      <c r="E164" s="69" t="s">
        <v>331</v>
      </c>
      <c r="F164" s="107">
        <v>10000</v>
      </c>
      <c r="G164" s="68" t="s">
        <v>66</v>
      </c>
      <c r="H164" s="71" t="s">
        <v>66</v>
      </c>
      <c r="I164" s="71">
        <v>10000</v>
      </c>
      <c r="J164" s="71">
        <v>10000</v>
      </c>
      <c r="K164" s="71">
        <v>30000</v>
      </c>
      <c r="L164" s="147">
        <v>44621</v>
      </c>
      <c r="M164" s="147">
        <v>44630</v>
      </c>
      <c r="N164" s="71" t="s">
        <v>170</v>
      </c>
      <c r="O164" s="71" t="s">
        <v>170</v>
      </c>
      <c r="P164" s="71" t="s">
        <v>170</v>
      </c>
      <c r="Q164" s="71" t="s">
        <v>170</v>
      </c>
    </row>
    <row r="165" spans="1:17" ht="46.5" customHeight="1" x14ac:dyDescent="0.25">
      <c r="A165" s="33">
        <v>157</v>
      </c>
      <c r="B165" s="68">
        <v>2022</v>
      </c>
      <c r="C165" s="146" t="s">
        <v>309</v>
      </c>
      <c r="D165" s="68" t="s">
        <v>170</v>
      </c>
      <c r="E165" s="69" t="s">
        <v>332</v>
      </c>
      <c r="F165" s="107">
        <v>10000</v>
      </c>
      <c r="G165" s="68" t="s">
        <v>66</v>
      </c>
      <c r="H165" s="71" t="s">
        <v>66</v>
      </c>
      <c r="I165" s="71">
        <v>10000</v>
      </c>
      <c r="J165" s="71">
        <v>10000</v>
      </c>
      <c r="K165" s="71">
        <v>30000</v>
      </c>
      <c r="L165" s="71" t="s">
        <v>170</v>
      </c>
      <c r="M165" s="71" t="s">
        <v>170</v>
      </c>
      <c r="N165" s="71" t="s">
        <v>170</v>
      </c>
      <c r="O165" s="71" t="s">
        <v>170</v>
      </c>
      <c r="P165" s="71" t="s">
        <v>170</v>
      </c>
      <c r="Q165" s="71" t="s">
        <v>170</v>
      </c>
    </row>
    <row r="166" spans="1:17" ht="46.5" customHeight="1" x14ac:dyDescent="0.25">
      <c r="A166" s="33">
        <v>158</v>
      </c>
      <c r="B166" s="68">
        <v>2022</v>
      </c>
      <c r="C166" s="146" t="s">
        <v>309</v>
      </c>
      <c r="D166" s="68" t="s">
        <v>170</v>
      </c>
      <c r="E166" s="69" t="s">
        <v>333</v>
      </c>
      <c r="F166" s="107">
        <v>5000</v>
      </c>
      <c r="G166" s="68" t="s">
        <v>66</v>
      </c>
      <c r="H166" s="71" t="s">
        <v>66</v>
      </c>
      <c r="I166" s="71">
        <v>5000</v>
      </c>
      <c r="J166" s="71" t="s">
        <v>170</v>
      </c>
      <c r="K166" s="71">
        <v>10000</v>
      </c>
      <c r="L166" s="147">
        <v>44640</v>
      </c>
      <c r="M166" s="147">
        <v>44645</v>
      </c>
      <c r="N166" s="71" t="s">
        <v>170</v>
      </c>
      <c r="O166" s="71" t="s">
        <v>170</v>
      </c>
      <c r="P166" s="71" t="s">
        <v>170</v>
      </c>
      <c r="Q166" s="71" t="s">
        <v>170</v>
      </c>
    </row>
    <row r="167" spans="1:17" ht="46.5" customHeight="1" x14ac:dyDescent="0.25">
      <c r="A167" s="33">
        <v>159</v>
      </c>
      <c r="B167" s="68">
        <v>2022</v>
      </c>
      <c r="C167" s="146" t="s">
        <v>309</v>
      </c>
      <c r="D167" s="68" t="s">
        <v>170</v>
      </c>
      <c r="E167" s="69" t="s">
        <v>334</v>
      </c>
      <c r="F167" s="107">
        <v>10000</v>
      </c>
      <c r="G167" s="68" t="s">
        <v>66</v>
      </c>
      <c r="H167" s="71" t="s">
        <v>66</v>
      </c>
      <c r="I167" s="71">
        <v>50000</v>
      </c>
      <c r="J167" s="71" t="s">
        <v>170</v>
      </c>
      <c r="K167" s="71">
        <v>60000</v>
      </c>
      <c r="L167" s="147">
        <v>44713</v>
      </c>
      <c r="M167" s="147">
        <v>44722</v>
      </c>
      <c r="N167" s="71" t="s">
        <v>170</v>
      </c>
      <c r="O167" s="71" t="s">
        <v>170</v>
      </c>
      <c r="P167" s="71" t="s">
        <v>170</v>
      </c>
      <c r="Q167" s="71" t="s">
        <v>170</v>
      </c>
    </row>
    <row r="168" spans="1:17" ht="46.5" customHeight="1" x14ac:dyDescent="0.25">
      <c r="A168" s="33">
        <v>160</v>
      </c>
      <c r="B168" s="68">
        <v>2022</v>
      </c>
      <c r="C168" s="146" t="s">
        <v>309</v>
      </c>
      <c r="D168" s="68" t="s">
        <v>170</v>
      </c>
      <c r="E168" s="69" t="s">
        <v>335</v>
      </c>
      <c r="F168" s="107">
        <v>20000</v>
      </c>
      <c r="G168" s="68" t="s">
        <v>66</v>
      </c>
      <c r="H168" s="71" t="s">
        <v>66</v>
      </c>
      <c r="I168" s="71">
        <v>20000</v>
      </c>
      <c r="J168" s="71">
        <v>20000</v>
      </c>
      <c r="K168" s="71">
        <v>60000</v>
      </c>
      <c r="L168" s="147">
        <v>44774</v>
      </c>
      <c r="M168" s="147">
        <v>44783</v>
      </c>
      <c r="N168" s="71" t="s">
        <v>170</v>
      </c>
      <c r="O168" s="71" t="s">
        <v>170</v>
      </c>
      <c r="P168" s="71" t="s">
        <v>170</v>
      </c>
      <c r="Q168" s="71" t="s">
        <v>170</v>
      </c>
    </row>
    <row r="169" spans="1:17" ht="46.5" customHeight="1" x14ac:dyDescent="0.25">
      <c r="A169" s="33">
        <v>161</v>
      </c>
      <c r="B169" s="68">
        <v>2022</v>
      </c>
      <c r="C169" s="146" t="s">
        <v>309</v>
      </c>
      <c r="D169" s="68" t="s">
        <v>170</v>
      </c>
      <c r="E169" s="69" t="s">
        <v>336</v>
      </c>
      <c r="F169" s="107">
        <v>10000</v>
      </c>
      <c r="G169" s="68" t="s">
        <v>66</v>
      </c>
      <c r="H169" s="71" t="s">
        <v>66</v>
      </c>
      <c r="I169" s="71">
        <v>10000</v>
      </c>
      <c r="J169" s="71">
        <v>10000</v>
      </c>
      <c r="K169" s="71">
        <v>30000</v>
      </c>
      <c r="L169" s="147">
        <v>44774</v>
      </c>
      <c r="M169" s="147">
        <v>44783</v>
      </c>
      <c r="N169" s="71" t="s">
        <v>170</v>
      </c>
      <c r="O169" s="71" t="s">
        <v>170</v>
      </c>
      <c r="P169" s="71" t="s">
        <v>170</v>
      </c>
      <c r="Q169" s="71" t="s">
        <v>170</v>
      </c>
    </row>
    <row r="170" spans="1:17" ht="46.5" customHeight="1" x14ac:dyDescent="0.25">
      <c r="A170" s="33">
        <v>162</v>
      </c>
      <c r="B170" s="68">
        <v>2022</v>
      </c>
      <c r="C170" s="146" t="s">
        <v>309</v>
      </c>
      <c r="D170" s="68" t="s">
        <v>170</v>
      </c>
      <c r="E170" s="69" t="s">
        <v>337</v>
      </c>
      <c r="F170" s="107">
        <v>10000</v>
      </c>
      <c r="G170" s="68" t="s">
        <v>66</v>
      </c>
      <c r="H170" s="71" t="s">
        <v>66</v>
      </c>
      <c r="I170" s="71">
        <v>10000</v>
      </c>
      <c r="J170" s="71">
        <v>10000</v>
      </c>
      <c r="K170" s="71">
        <v>30000</v>
      </c>
      <c r="L170" s="147">
        <v>44593</v>
      </c>
      <c r="M170" s="71" t="s">
        <v>170</v>
      </c>
      <c r="N170" s="71" t="s">
        <v>170</v>
      </c>
      <c r="O170" s="71" t="s">
        <v>170</v>
      </c>
      <c r="P170" s="71" t="s">
        <v>170</v>
      </c>
      <c r="Q170" s="71" t="s">
        <v>170</v>
      </c>
    </row>
    <row r="171" spans="1:17" ht="46.5" customHeight="1" x14ac:dyDescent="0.25">
      <c r="A171" s="33">
        <v>163</v>
      </c>
      <c r="B171" s="68">
        <v>2022</v>
      </c>
      <c r="C171" s="146" t="s">
        <v>309</v>
      </c>
      <c r="D171" s="68" t="s">
        <v>170</v>
      </c>
      <c r="E171" s="69" t="s">
        <v>338</v>
      </c>
      <c r="F171" s="107">
        <v>50000</v>
      </c>
      <c r="G171" s="68" t="s">
        <v>66</v>
      </c>
      <c r="H171" s="71" t="s">
        <v>66</v>
      </c>
      <c r="I171" s="71">
        <v>50000</v>
      </c>
      <c r="J171" s="71">
        <v>50000</v>
      </c>
      <c r="K171" s="71">
        <v>150000</v>
      </c>
      <c r="L171" s="147">
        <v>44621</v>
      </c>
      <c r="M171" s="71" t="s">
        <v>170</v>
      </c>
      <c r="N171" s="71" t="s">
        <v>170</v>
      </c>
      <c r="O171" s="71" t="s">
        <v>170</v>
      </c>
      <c r="P171" s="71" t="s">
        <v>170</v>
      </c>
      <c r="Q171" s="71" t="s">
        <v>170</v>
      </c>
    </row>
    <row r="172" spans="1:17" ht="46.5" customHeight="1" x14ac:dyDescent="0.25">
      <c r="A172" s="33">
        <v>164</v>
      </c>
      <c r="B172" s="93">
        <v>2022</v>
      </c>
      <c r="C172" s="148" t="s">
        <v>309</v>
      </c>
      <c r="D172" s="93" t="s">
        <v>170</v>
      </c>
      <c r="E172" s="103" t="s">
        <v>339</v>
      </c>
      <c r="F172" s="149">
        <v>100000</v>
      </c>
      <c r="G172" s="93" t="s">
        <v>66</v>
      </c>
      <c r="H172" s="97" t="s">
        <v>66</v>
      </c>
      <c r="I172" s="97">
        <v>100000</v>
      </c>
      <c r="J172" s="97">
        <v>100000</v>
      </c>
      <c r="K172" s="97">
        <v>300000</v>
      </c>
      <c r="L172" s="150">
        <v>44896</v>
      </c>
      <c r="M172" s="97" t="s">
        <v>170</v>
      </c>
      <c r="N172" s="97" t="s">
        <v>170</v>
      </c>
      <c r="O172" s="97" t="s">
        <v>170</v>
      </c>
      <c r="P172" s="97" t="s">
        <v>170</v>
      </c>
      <c r="Q172" s="97" t="s">
        <v>170</v>
      </c>
    </row>
    <row r="173" spans="1:17" ht="46.5" customHeight="1" x14ac:dyDescent="0.25">
      <c r="A173" s="33">
        <v>165</v>
      </c>
      <c r="B173" s="68" t="s">
        <v>340</v>
      </c>
      <c r="C173" s="69" t="s">
        <v>341</v>
      </c>
      <c r="D173" s="68" t="s">
        <v>170</v>
      </c>
      <c r="E173" s="69" t="s">
        <v>342</v>
      </c>
      <c r="F173" s="70">
        <v>451271</v>
      </c>
      <c r="G173" s="68" t="s">
        <v>343</v>
      </c>
      <c r="H173" s="100" t="s">
        <v>343</v>
      </c>
      <c r="I173" s="100">
        <v>150380</v>
      </c>
      <c r="J173" s="100">
        <v>154891</v>
      </c>
      <c r="K173" s="100">
        <v>451271</v>
      </c>
      <c r="L173" s="71" t="s">
        <v>344</v>
      </c>
      <c r="M173" s="71" t="s">
        <v>344</v>
      </c>
      <c r="N173" s="71" t="s">
        <v>345</v>
      </c>
      <c r="O173" s="71" t="s">
        <v>346</v>
      </c>
      <c r="P173" s="71" t="s">
        <v>170</v>
      </c>
      <c r="Q173" s="151"/>
    </row>
    <row r="174" spans="1:17" ht="46.5" customHeight="1" x14ac:dyDescent="0.25">
      <c r="A174" s="33">
        <v>166</v>
      </c>
      <c r="B174" s="68" t="s">
        <v>340</v>
      </c>
      <c r="C174" s="69" t="s">
        <v>341</v>
      </c>
      <c r="D174" s="68" t="s">
        <v>170</v>
      </c>
      <c r="E174" s="69" t="s">
        <v>347</v>
      </c>
      <c r="F174" s="70">
        <v>387725.59</v>
      </c>
      <c r="G174" s="68" t="s">
        <v>343</v>
      </c>
      <c r="H174" s="100" t="s">
        <v>343</v>
      </c>
      <c r="I174" s="100">
        <v>129204.23</v>
      </c>
      <c r="J174" s="100">
        <v>133080.35999999999</v>
      </c>
      <c r="K174" s="100">
        <v>387725.59</v>
      </c>
      <c r="L174" s="71" t="s">
        <v>345</v>
      </c>
      <c r="M174" s="71" t="s">
        <v>345</v>
      </c>
      <c r="N174" s="71" t="s">
        <v>345</v>
      </c>
      <c r="O174" s="71" t="s">
        <v>346</v>
      </c>
      <c r="P174" s="71" t="s">
        <v>170</v>
      </c>
      <c r="Q174" s="151"/>
    </row>
    <row r="175" spans="1:17" ht="46.5" customHeight="1" x14ac:dyDescent="0.25">
      <c r="A175" s="33">
        <v>167</v>
      </c>
      <c r="B175" s="68" t="s">
        <v>340</v>
      </c>
      <c r="C175" s="69" t="s">
        <v>341</v>
      </c>
      <c r="D175" s="68" t="s">
        <v>170</v>
      </c>
      <c r="E175" s="69" t="s">
        <v>348</v>
      </c>
      <c r="F175" s="70">
        <v>1361359.09</v>
      </c>
      <c r="G175" s="68" t="s">
        <v>343</v>
      </c>
      <c r="H175" s="100" t="s">
        <v>343</v>
      </c>
      <c r="I175" s="100">
        <v>453654.23</v>
      </c>
      <c r="J175" s="100">
        <v>467263.86</v>
      </c>
      <c r="K175" s="100">
        <v>1361359.09</v>
      </c>
      <c r="L175" s="71" t="s">
        <v>346</v>
      </c>
      <c r="M175" s="71" t="s">
        <v>346</v>
      </c>
      <c r="N175" s="71" t="s">
        <v>349</v>
      </c>
      <c r="O175" s="71" t="s">
        <v>350</v>
      </c>
      <c r="P175" s="71" t="s">
        <v>170</v>
      </c>
      <c r="Q175" s="151"/>
    </row>
    <row r="176" spans="1:17" ht="46.5" customHeight="1" x14ac:dyDescent="0.25">
      <c r="A176" s="33">
        <v>168</v>
      </c>
      <c r="B176" s="93" t="s">
        <v>340</v>
      </c>
      <c r="C176" s="103" t="s">
        <v>341</v>
      </c>
      <c r="D176" s="93" t="s">
        <v>170</v>
      </c>
      <c r="E176" s="103" t="s">
        <v>351</v>
      </c>
      <c r="F176" s="96">
        <v>347726</v>
      </c>
      <c r="G176" s="93" t="s">
        <v>343</v>
      </c>
      <c r="H176" s="136" t="s">
        <v>343</v>
      </c>
      <c r="I176" s="136">
        <v>115875</v>
      </c>
      <c r="J176" s="136">
        <v>119351</v>
      </c>
      <c r="K176" s="136">
        <v>347726</v>
      </c>
      <c r="L176" s="97" t="s">
        <v>346</v>
      </c>
      <c r="M176" s="97" t="s">
        <v>346</v>
      </c>
      <c r="N176" s="97" t="s">
        <v>349</v>
      </c>
      <c r="O176" s="97" t="s">
        <v>350</v>
      </c>
      <c r="P176" s="97" t="s">
        <v>170</v>
      </c>
      <c r="Q176" s="152"/>
    </row>
    <row r="177" spans="1:17" ht="46.5" customHeight="1" x14ac:dyDescent="0.25">
      <c r="A177" s="33">
        <v>169</v>
      </c>
      <c r="B177" s="68">
        <v>2022</v>
      </c>
      <c r="C177" s="106" t="s">
        <v>352</v>
      </c>
      <c r="D177" s="68" t="s">
        <v>353</v>
      </c>
      <c r="E177" s="153" t="s">
        <v>354</v>
      </c>
      <c r="F177" s="69">
        <v>25000</v>
      </c>
      <c r="G177" s="68" t="s">
        <v>70</v>
      </c>
      <c r="H177" s="71" t="s">
        <v>317</v>
      </c>
      <c r="I177" s="71">
        <v>25000</v>
      </c>
      <c r="J177" s="71" t="s">
        <v>170</v>
      </c>
      <c r="K177" s="71" t="s">
        <v>170</v>
      </c>
      <c r="L177" s="71" t="s">
        <v>170</v>
      </c>
      <c r="M177" s="71" t="s">
        <v>170</v>
      </c>
      <c r="N177" s="71" t="s">
        <v>170</v>
      </c>
      <c r="O177" s="71" t="s">
        <v>170</v>
      </c>
      <c r="P177" s="71" t="s">
        <v>170</v>
      </c>
      <c r="Q177" s="71" t="s">
        <v>170</v>
      </c>
    </row>
    <row r="178" spans="1:17" ht="46.5" customHeight="1" x14ac:dyDescent="0.25">
      <c r="A178" s="33">
        <v>170</v>
      </c>
      <c r="B178" s="68">
        <v>2022</v>
      </c>
      <c r="C178" s="106" t="s">
        <v>352</v>
      </c>
      <c r="D178" s="68" t="s">
        <v>353</v>
      </c>
      <c r="E178" s="153" t="s">
        <v>355</v>
      </c>
      <c r="F178" s="69">
        <v>35000</v>
      </c>
      <c r="G178" s="68" t="s">
        <v>70</v>
      </c>
      <c r="H178" s="71" t="s">
        <v>71</v>
      </c>
      <c r="I178" s="71">
        <v>35000</v>
      </c>
      <c r="J178" s="71" t="s">
        <v>170</v>
      </c>
      <c r="K178" s="71" t="s">
        <v>170</v>
      </c>
      <c r="L178" s="71" t="s">
        <v>170</v>
      </c>
      <c r="M178" s="147">
        <v>44691</v>
      </c>
      <c r="N178" s="147">
        <v>44700</v>
      </c>
      <c r="O178" s="147">
        <v>44705</v>
      </c>
      <c r="P178" s="147">
        <v>44712</v>
      </c>
      <c r="Q178" s="71" t="s">
        <v>170</v>
      </c>
    </row>
    <row r="179" spans="1:17" ht="46.5" customHeight="1" x14ac:dyDescent="0.25">
      <c r="A179" s="33">
        <v>171</v>
      </c>
      <c r="B179" s="93">
        <v>2022</v>
      </c>
      <c r="C179" s="134" t="s">
        <v>352</v>
      </c>
      <c r="D179" s="93" t="s">
        <v>356</v>
      </c>
      <c r="E179" s="154" t="s">
        <v>357</v>
      </c>
      <c r="F179" s="103">
        <v>185000</v>
      </c>
      <c r="G179" s="93" t="s">
        <v>70</v>
      </c>
      <c r="H179" s="97" t="s">
        <v>71</v>
      </c>
      <c r="I179" s="97">
        <v>185000</v>
      </c>
      <c r="J179" s="97">
        <v>185000</v>
      </c>
      <c r="K179" s="97">
        <v>185000</v>
      </c>
      <c r="L179" s="97" t="s">
        <v>170</v>
      </c>
      <c r="M179" s="150">
        <v>44593</v>
      </c>
      <c r="N179" s="150">
        <v>44633</v>
      </c>
      <c r="O179" s="147">
        <v>44636</v>
      </c>
      <c r="P179" s="147">
        <v>44619</v>
      </c>
      <c r="Q179" s="97" t="s">
        <v>170</v>
      </c>
    </row>
    <row r="180" spans="1:17" ht="46.5" customHeight="1" x14ac:dyDescent="0.25">
      <c r="A180" s="33">
        <v>172</v>
      </c>
      <c r="B180" s="93">
        <v>2022</v>
      </c>
      <c r="C180" s="103" t="s">
        <v>358</v>
      </c>
      <c r="D180" s="93" t="s">
        <v>359</v>
      </c>
      <c r="E180" s="103" t="s">
        <v>360</v>
      </c>
      <c r="F180" s="103" t="s">
        <v>361</v>
      </c>
      <c r="G180" s="93" t="s">
        <v>70</v>
      </c>
      <c r="H180" s="97" t="s">
        <v>71</v>
      </c>
      <c r="I180" s="97">
        <v>200000</v>
      </c>
      <c r="J180" s="97" t="s">
        <v>170</v>
      </c>
      <c r="K180" s="97" t="s">
        <v>170</v>
      </c>
      <c r="L180" s="97" t="s">
        <v>170</v>
      </c>
      <c r="M180" s="97" t="s">
        <v>170</v>
      </c>
      <c r="N180" s="97" t="s">
        <v>170</v>
      </c>
      <c r="O180" s="97" t="s">
        <v>170</v>
      </c>
      <c r="P180" s="97" t="s">
        <v>170</v>
      </c>
      <c r="Q180" s="97" t="s">
        <v>170</v>
      </c>
    </row>
    <row r="181" spans="1:17" ht="46.5" customHeight="1" x14ac:dyDescent="0.25">
      <c r="A181" s="33">
        <v>173</v>
      </c>
      <c r="B181" s="68">
        <v>2022</v>
      </c>
      <c r="C181" s="69" t="s">
        <v>362</v>
      </c>
      <c r="D181" s="68" t="s">
        <v>363</v>
      </c>
      <c r="E181" s="69" t="s">
        <v>364</v>
      </c>
      <c r="F181" s="69">
        <v>15000</v>
      </c>
      <c r="G181" s="68" t="s">
        <v>365</v>
      </c>
      <c r="H181" s="71" t="s">
        <v>66</v>
      </c>
      <c r="I181" s="155">
        <v>44687</v>
      </c>
      <c r="J181" s="71" t="s">
        <v>170</v>
      </c>
      <c r="K181" s="71" t="s">
        <v>170</v>
      </c>
      <c r="L181" s="71">
        <v>15000</v>
      </c>
      <c r="M181" s="71" t="s">
        <v>170</v>
      </c>
      <c r="N181" s="71" t="s">
        <v>170</v>
      </c>
      <c r="O181" s="71" t="s">
        <v>170</v>
      </c>
      <c r="P181" s="71" t="s">
        <v>170</v>
      </c>
      <c r="Q181" s="71" t="s">
        <v>366</v>
      </c>
    </row>
    <row r="182" spans="1:17" ht="46.5" customHeight="1" x14ac:dyDescent="0.25">
      <c r="A182" s="33">
        <v>174</v>
      </c>
      <c r="B182" s="68">
        <v>2022</v>
      </c>
      <c r="C182" s="69" t="s">
        <v>362</v>
      </c>
      <c r="D182" s="68" t="s">
        <v>367</v>
      </c>
      <c r="E182" s="69" t="s">
        <v>368</v>
      </c>
      <c r="F182" s="69">
        <v>30000</v>
      </c>
      <c r="G182" s="68" t="s">
        <v>365</v>
      </c>
      <c r="H182" s="71" t="s">
        <v>66</v>
      </c>
      <c r="I182" s="155">
        <v>44687</v>
      </c>
      <c r="J182" s="71" t="s">
        <v>170</v>
      </c>
      <c r="K182" s="71" t="s">
        <v>170</v>
      </c>
      <c r="L182" s="71">
        <v>30000</v>
      </c>
      <c r="M182" s="71" t="s">
        <v>170</v>
      </c>
      <c r="N182" s="71" t="s">
        <v>170</v>
      </c>
      <c r="O182" s="71" t="s">
        <v>170</v>
      </c>
      <c r="P182" s="71" t="s">
        <v>170</v>
      </c>
      <c r="Q182" s="71" t="s">
        <v>369</v>
      </c>
    </row>
    <row r="183" spans="1:17" ht="46.5" customHeight="1" x14ac:dyDescent="0.25">
      <c r="A183" s="33">
        <v>175</v>
      </c>
      <c r="B183" s="68">
        <v>2022</v>
      </c>
      <c r="C183" s="69" t="s">
        <v>362</v>
      </c>
      <c r="D183" s="68" t="s">
        <v>370</v>
      </c>
      <c r="E183" s="69" t="s">
        <v>371</v>
      </c>
      <c r="F183" s="69">
        <v>27000</v>
      </c>
      <c r="G183" s="68" t="s">
        <v>365</v>
      </c>
      <c r="H183" s="71" t="s">
        <v>66</v>
      </c>
      <c r="I183" s="71" t="s">
        <v>372</v>
      </c>
      <c r="J183" s="71" t="s">
        <v>170</v>
      </c>
      <c r="K183" s="71" t="s">
        <v>170</v>
      </c>
      <c r="L183" s="71">
        <v>35000</v>
      </c>
      <c r="M183" s="71" t="s">
        <v>170</v>
      </c>
      <c r="N183" s="71" t="s">
        <v>170</v>
      </c>
      <c r="O183" s="71" t="s">
        <v>170</v>
      </c>
      <c r="P183" s="71" t="s">
        <v>170</v>
      </c>
      <c r="Q183" s="71" t="s">
        <v>373</v>
      </c>
    </row>
    <row r="184" spans="1:17" ht="46.5" customHeight="1" x14ac:dyDescent="0.25">
      <c r="A184" s="33">
        <v>176</v>
      </c>
      <c r="B184" s="68">
        <v>2022</v>
      </c>
      <c r="C184" s="69" t="s">
        <v>362</v>
      </c>
      <c r="D184" s="68" t="s">
        <v>374</v>
      </c>
      <c r="E184" s="69" t="s">
        <v>375</v>
      </c>
      <c r="F184" s="69">
        <v>12500</v>
      </c>
      <c r="G184" s="68" t="s">
        <v>365</v>
      </c>
      <c r="H184" s="71" t="s">
        <v>66</v>
      </c>
      <c r="I184" s="71" t="s">
        <v>376</v>
      </c>
      <c r="J184" s="71" t="s">
        <v>170</v>
      </c>
      <c r="K184" s="71" t="s">
        <v>170</v>
      </c>
      <c r="L184" s="71">
        <v>15000</v>
      </c>
      <c r="M184" s="71" t="s">
        <v>170</v>
      </c>
      <c r="N184" s="71" t="s">
        <v>170</v>
      </c>
      <c r="O184" s="71" t="s">
        <v>170</v>
      </c>
      <c r="P184" s="71" t="s">
        <v>170</v>
      </c>
      <c r="Q184" s="71" t="s">
        <v>377</v>
      </c>
    </row>
    <row r="185" spans="1:17" ht="46.5" customHeight="1" x14ac:dyDescent="0.25">
      <c r="A185" s="33">
        <v>177</v>
      </c>
      <c r="B185" s="68">
        <v>2022</v>
      </c>
      <c r="C185" s="69" t="s">
        <v>362</v>
      </c>
      <c r="D185" s="68" t="s">
        <v>378</v>
      </c>
      <c r="E185" s="69" t="s">
        <v>379</v>
      </c>
      <c r="F185" s="69">
        <v>35000</v>
      </c>
      <c r="G185" s="68" t="s">
        <v>365</v>
      </c>
      <c r="H185" s="71" t="s">
        <v>66</v>
      </c>
      <c r="I185" s="71">
        <v>2022</v>
      </c>
      <c r="J185" s="71" t="s">
        <v>170</v>
      </c>
      <c r="K185" s="71" t="s">
        <v>170</v>
      </c>
      <c r="L185" s="71" t="s">
        <v>170</v>
      </c>
      <c r="M185" s="71" t="s">
        <v>170</v>
      </c>
      <c r="N185" s="71" t="s">
        <v>170</v>
      </c>
      <c r="O185" s="71" t="s">
        <v>170</v>
      </c>
      <c r="P185" s="71" t="s">
        <v>170</v>
      </c>
      <c r="Q185" s="71" t="s">
        <v>380</v>
      </c>
    </row>
    <row r="186" spans="1:17" ht="46.5" customHeight="1" x14ac:dyDescent="0.25">
      <c r="A186" s="33">
        <v>178</v>
      </c>
      <c r="B186" s="68">
        <v>2022</v>
      </c>
      <c r="C186" s="69" t="s">
        <v>362</v>
      </c>
      <c r="D186" s="68" t="s">
        <v>381</v>
      </c>
      <c r="E186" s="69" t="s">
        <v>382</v>
      </c>
      <c r="F186" s="69">
        <v>20000</v>
      </c>
      <c r="G186" s="68" t="s">
        <v>365</v>
      </c>
      <c r="H186" s="71" t="s">
        <v>66</v>
      </c>
      <c r="I186" s="155">
        <v>44725</v>
      </c>
      <c r="J186" s="71" t="s">
        <v>170</v>
      </c>
      <c r="K186" s="71" t="s">
        <v>170</v>
      </c>
      <c r="L186" s="71">
        <v>20000</v>
      </c>
      <c r="M186" s="71" t="s">
        <v>170</v>
      </c>
      <c r="N186" s="71" t="s">
        <v>170</v>
      </c>
      <c r="O186" s="71" t="s">
        <v>170</v>
      </c>
      <c r="P186" s="71" t="s">
        <v>170</v>
      </c>
      <c r="Q186" s="71" t="s">
        <v>383</v>
      </c>
    </row>
    <row r="187" spans="1:17" ht="46.5" customHeight="1" x14ac:dyDescent="0.25">
      <c r="A187" s="33">
        <v>179</v>
      </c>
      <c r="B187" s="68">
        <v>2022</v>
      </c>
      <c r="C187" s="69" t="s">
        <v>362</v>
      </c>
      <c r="D187" s="68" t="s">
        <v>384</v>
      </c>
      <c r="E187" s="69" t="s">
        <v>385</v>
      </c>
      <c r="F187" s="69">
        <v>6000</v>
      </c>
      <c r="G187" s="68" t="s">
        <v>365</v>
      </c>
      <c r="H187" s="71" t="s">
        <v>66</v>
      </c>
      <c r="I187" s="155">
        <v>44721</v>
      </c>
      <c r="J187" s="71" t="s">
        <v>170</v>
      </c>
      <c r="K187" s="71" t="s">
        <v>170</v>
      </c>
      <c r="L187" s="71">
        <v>6000</v>
      </c>
      <c r="M187" s="71" t="s">
        <v>170</v>
      </c>
      <c r="N187" s="71" t="s">
        <v>170</v>
      </c>
      <c r="O187" s="71" t="s">
        <v>170</v>
      </c>
      <c r="P187" s="71" t="s">
        <v>170</v>
      </c>
      <c r="Q187" s="71" t="s">
        <v>386</v>
      </c>
    </row>
    <row r="188" spans="1:17" ht="46.5" customHeight="1" x14ac:dyDescent="0.25">
      <c r="A188" s="33">
        <v>180</v>
      </c>
      <c r="B188" s="68">
        <v>2022</v>
      </c>
      <c r="C188" s="69" t="s">
        <v>362</v>
      </c>
      <c r="D188" s="68" t="s">
        <v>387</v>
      </c>
      <c r="E188" s="69" t="s">
        <v>388</v>
      </c>
      <c r="F188" s="69">
        <v>45500</v>
      </c>
      <c r="G188" s="68" t="s">
        <v>365</v>
      </c>
      <c r="H188" s="71" t="s">
        <v>66</v>
      </c>
      <c r="I188" s="155">
        <v>44685</v>
      </c>
      <c r="J188" s="71" t="s">
        <v>170</v>
      </c>
      <c r="K188" s="71" t="s">
        <v>170</v>
      </c>
      <c r="L188" s="71">
        <v>45500</v>
      </c>
      <c r="M188" s="71" t="s">
        <v>170</v>
      </c>
      <c r="N188" s="71" t="s">
        <v>170</v>
      </c>
      <c r="O188" s="71" t="s">
        <v>170</v>
      </c>
      <c r="P188" s="71" t="s">
        <v>170</v>
      </c>
      <c r="Q188" s="71" t="s">
        <v>389</v>
      </c>
    </row>
    <row r="189" spans="1:17" ht="46.5" customHeight="1" x14ac:dyDescent="0.25">
      <c r="A189" s="33">
        <v>181</v>
      </c>
      <c r="B189" s="68">
        <v>2022</v>
      </c>
      <c r="C189" s="69" t="s">
        <v>362</v>
      </c>
      <c r="D189" s="68" t="s">
        <v>390</v>
      </c>
      <c r="E189" s="69" t="s">
        <v>391</v>
      </c>
      <c r="F189" s="69">
        <v>165000</v>
      </c>
      <c r="G189" s="68" t="s">
        <v>365</v>
      </c>
      <c r="H189" s="71" t="s">
        <v>66</v>
      </c>
      <c r="I189" s="155">
        <v>44684</v>
      </c>
      <c r="J189" s="71" t="s">
        <v>170</v>
      </c>
      <c r="K189" s="71" t="s">
        <v>170</v>
      </c>
      <c r="L189" s="71">
        <v>165000</v>
      </c>
      <c r="M189" s="71" t="s">
        <v>170</v>
      </c>
      <c r="N189" s="71" t="s">
        <v>170</v>
      </c>
      <c r="O189" s="71" t="s">
        <v>170</v>
      </c>
      <c r="P189" s="71" t="s">
        <v>170</v>
      </c>
      <c r="Q189" s="71" t="s">
        <v>392</v>
      </c>
    </row>
    <row r="190" spans="1:17" ht="46.5" customHeight="1" x14ac:dyDescent="0.25">
      <c r="A190" s="33">
        <v>182</v>
      </c>
      <c r="B190" s="68">
        <v>2022</v>
      </c>
      <c r="C190" s="69" t="s">
        <v>362</v>
      </c>
      <c r="D190" s="68" t="s">
        <v>393</v>
      </c>
      <c r="E190" s="69" t="s">
        <v>394</v>
      </c>
      <c r="F190" s="69">
        <v>15500</v>
      </c>
      <c r="G190" s="68" t="s">
        <v>365</v>
      </c>
      <c r="H190" s="71" t="s">
        <v>66</v>
      </c>
      <c r="I190" s="155">
        <v>44686</v>
      </c>
      <c r="J190" s="71" t="s">
        <v>170</v>
      </c>
      <c r="K190" s="71" t="s">
        <v>170</v>
      </c>
      <c r="L190" s="71">
        <v>15500</v>
      </c>
      <c r="M190" s="71" t="s">
        <v>170</v>
      </c>
      <c r="N190" s="71" t="s">
        <v>170</v>
      </c>
      <c r="O190" s="71" t="s">
        <v>170</v>
      </c>
      <c r="P190" s="71" t="s">
        <v>170</v>
      </c>
      <c r="Q190" s="71" t="s">
        <v>395</v>
      </c>
    </row>
    <row r="191" spans="1:17" ht="46.5" customHeight="1" x14ac:dyDescent="0.25">
      <c r="A191" s="33">
        <v>183</v>
      </c>
      <c r="B191" s="68">
        <v>2022</v>
      </c>
      <c r="C191" s="69" t="s">
        <v>362</v>
      </c>
      <c r="D191" s="68" t="s">
        <v>396</v>
      </c>
      <c r="E191" s="69" t="s">
        <v>397</v>
      </c>
      <c r="F191" s="69">
        <v>8000</v>
      </c>
      <c r="G191" s="68" t="s">
        <v>365</v>
      </c>
      <c r="H191" s="71" t="s">
        <v>66</v>
      </c>
      <c r="I191" s="155">
        <v>44655</v>
      </c>
      <c r="J191" s="71" t="s">
        <v>170</v>
      </c>
      <c r="K191" s="71" t="s">
        <v>170</v>
      </c>
      <c r="L191" s="71">
        <v>8000</v>
      </c>
      <c r="M191" s="71" t="s">
        <v>170</v>
      </c>
      <c r="N191" s="71" t="s">
        <v>170</v>
      </c>
      <c r="O191" s="71" t="s">
        <v>170</v>
      </c>
      <c r="P191" s="71" t="s">
        <v>170</v>
      </c>
      <c r="Q191" s="71" t="s">
        <v>398</v>
      </c>
    </row>
    <row r="192" spans="1:17" ht="46.5" customHeight="1" x14ac:dyDescent="0.25">
      <c r="A192" s="33">
        <v>184</v>
      </c>
      <c r="B192" s="68">
        <v>2022</v>
      </c>
      <c r="C192" s="69" t="s">
        <v>362</v>
      </c>
      <c r="D192" s="68" t="s">
        <v>399</v>
      </c>
      <c r="E192" s="69" t="s">
        <v>400</v>
      </c>
      <c r="F192" s="69">
        <v>30000</v>
      </c>
      <c r="G192" s="68" t="s">
        <v>365</v>
      </c>
      <c r="H192" s="71" t="s">
        <v>66</v>
      </c>
      <c r="I192" s="155">
        <v>44688</v>
      </c>
      <c r="J192" s="71" t="s">
        <v>170</v>
      </c>
      <c r="K192" s="71" t="s">
        <v>170</v>
      </c>
      <c r="L192" s="71">
        <v>30000</v>
      </c>
      <c r="M192" s="71" t="s">
        <v>170</v>
      </c>
      <c r="N192" s="71" t="s">
        <v>170</v>
      </c>
      <c r="O192" s="71" t="s">
        <v>170</v>
      </c>
      <c r="P192" s="71" t="s">
        <v>170</v>
      </c>
      <c r="Q192" s="71" t="s">
        <v>401</v>
      </c>
    </row>
    <row r="193" spans="1:17" ht="46.5" customHeight="1" x14ac:dyDescent="0.25">
      <c r="A193" s="33">
        <v>185</v>
      </c>
      <c r="B193" s="68">
        <v>2022</v>
      </c>
      <c r="C193" s="69" t="s">
        <v>362</v>
      </c>
      <c r="D193" s="68" t="s">
        <v>402</v>
      </c>
      <c r="E193" s="69" t="s">
        <v>403</v>
      </c>
      <c r="F193" s="69">
        <v>85000</v>
      </c>
      <c r="G193" s="68" t="s">
        <v>365</v>
      </c>
      <c r="H193" s="71" t="s">
        <v>66</v>
      </c>
      <c r="I193" s="155">
        <v>44720</v>
      </c>
      <c r="J193" s="71" t="s">
        <v>170</v>
      </c>
      <c r="K193" s="71" t="s">
        <v>170</v>
      </c>
      <c r="L193" s="71">
        <v>85000</v>
      </c>
      <c r="M193" s="71" t="s">
        <v>170</v>
      </c>
      <c r="N193" s="71" t="s">
        <v>170</v>
      </c>
      <c r="O193" s="71" t="s">
        <v>170</v>
      </c>
      <c r="P193" s="71" t="s">
        <v>170</v>
      </c>
      <c r="Q193" s="71" t="s">
        <v>404</v>
      </c>
    </row>
    <row r="194" spans="1:17" ht="46.5" customHeight="1" x14ac:dyDescent="0.25">
      <c r="A194" s="33">
        <v>186</v>
      </c>
      <c r="B194" s="93">
        <v>2022</v>
      </c>
      <c r="C194" s="103" t="s">
        <v>362</v>
      </c>
      <c r="D194" s="93" t="s">
        <v>405</v>
      </c>
      <c r="E194" s="103" t="s">
        <v>406</v>
      </c>
      <c r="F194" s="103">
        <v>35000</v>
      </c>
      <c r="G194" s="93" t="s">
        <v>365</v>
      </c>
      <c r="H194" s="97" t="s">
        <v>66</v>
      </c>
      <c r="I194" s="156">
        <v>44629</v>
      </c>
      <c r="J194" s="97" t="s">
        <v>170</v>
      </c>
      <c r="K194" s="97" t="s">
        <v>170</v>
      </c>
      <c r="L194" s="97">
        <v>35000</v>
      </c>
      <c r="M194" s="97" t="s">
        <v>170</v>
      </c>
      <c r="N194" s="97" t="s">
        <v>170</v>
      </c>
      <c r="O194" s="97" t="s">
        <v>170</v>
      </c>
      <c r="P194" s="97" t="s">
        <v>170</v>
      </c>
      <c r="Q194" s="97" t="s">
        <v>407</v>
      </c>
    </row>
    <row r="195" spans="1:17" ht="46.5" customHeight="1" x14ac:dyDescent="0.25">
      <c r="A195" s="33">
        <v>187</v>
      </c>
      <c r="B195" s="68">
        <v>2022</v>
      </c>
      <c r="C195" s="69" t="s">
        <v>408</v>
      </c>
      <c r="D195" s="68" t="s">
        <v>409</v>
      </c>
      <c r="E195" s="69" t="s">
        <v>410</v>
      </c>
      <c r="F195" s="70">
        <v>60000</v>
      </c>
      <c r="G195" s="68" t="s">
        <v>411</v>
      </c>
      <c r="H195" s="71" t="s">
        <v>66</v>
      </c>
      <c r="I195" s="71" t="s">
        <v>170</v>
      </c>
      <c r="J195" s="71" t="s">
        <v>170</v>
      </c>
      <c r="K195" s="71" t="s">
        <v>170</v>
      </c>
      <c r="L195" s="71" t="s">
        <v>170</v>
      </c>
      <c r="M195" s="71" t="s">
        <v>170</v>
      </c>
      <c r="N195" s="71" t="s">
        <v>170</v>
      </c>
      <c r="O195" s="71" t="s">
        <v>170</v>
      </c>
      <c r="P195" s="71" t="s">
        <v>170</v>
      </c>
      <c r="Q195" s="71" t="s">
        <v>170</v>
      </c>
    </row>
    <row r="196" spans="1:17" ht="46.5" customHeight="1" x14ac:dyDescent="0.25">
      <c r="A196" s="33">
        <v>188</v>
      </c>
      <c r="B196" s="68">
        <v>2022</v>
      </c>
      <c r="C196" s="69" t="s">
        <v>408</v>
      </c>
      <c r="D196" s="68" t="s">
        <v>412</v>
      </c>
      <c r="E196" s="69" t="s">
        <v>413</v>
      </c>
      <c r="F196" s="70">
        <v>84000</v>
      </c>
      <c r="G196" s="68" t="s">
        <v>411</v>
      </c>
      <c r="H196" s="71" t="s">
        <v>66</v>
      </c>
      <c r="I196" s="71" t="s">
        <v>170</v>
      </c>
      <c r="J196" s="71" t="s">
        <v>170</v>
      </c>
      <c r="K196" s="71" t="s">
        <v>170</v>
      </c>
      <c r="L196" s="71" t="s">
        <v>170</v>
      </c>
      <c r="M196" s="71" t="s">
        <v>170</v>
      </c>
      <c r="N196" s="71" t="s">
        <v>170</v>
      </c>
      <c r="O196" s="71" t="s">
        <v>170</v>
      </c>
      <c r="P196" s="71" t="s">
        <v>170</v>
      </c>
      <c r="Q196" s="71" t="s">
        <v>170</v>
      </c>
    </row>
    <row r="197" spans="1:17" ht="46.5" customHeight="1" x14ac:dyDescent="0.25">
      <c r="A197" s="33">
        <v>189</v>
      </c>
      <c r="B197" s="68">
        <v>2022</v>
      </c>
      <c r="C197" s="69" t="s">
        <v>408</v>
      </c>
      <c r="D197" s="68" t="s">
        <v>414</v>
      </c>
      <c r="E197" s="69" t="s">
        <v>415</v>
      </c>
      <c r="F197" s="70">
        <v>48000</v>
      </c>
      <c r="G197" s="68" t="s">
        <v>411</v>
      </c>
      <c r="H197" s="71" t="s">
        <v>66</v>
      </c>
      <c r="I197" s="71" t="s">
        <v>170</v>
      </c>
      <c r="J197" s="71" t="s">
        <v>170</v>
      </c>
      <c r="K197" s="71" t="s">
        <v>170</v>
      </c>
      <c r="L197" s="71" t="s">
        <v>170</v>
      </c>
      <c r="M197" s="71" t="s">
        <v>170</v>
      </c>
      <c r="N197" s="71" t="s">
        <v>170</v>
      </c>
      <c r="O197" s="71" t="s">
        <v>170</v>
      </c>
      <c r="P197" s="71" t="s">
        <v>170</v>
      </c>
      <c r="Q197" s="71" t="s">
        <v>170</v>
      </c>
    </row>
    <row r="198" spans="1:17" ht="46.5" customHeight="1" x14ac:dyDescent="0.25">
      <c r="A198" s="33">
        <v>190</v>
      </c>
      <c r="B198" s="93">
        <v>2022</v>
      </c>
      <c r="C198" s="103" t="s">
        <v>408</v>
      </c>
      <c r="D198" s="93" t="s">
        <v>170</v>
      </c>
      <c r="E198" s="103" t="s">
        <v>416</v>
      </c>
      <c r="F198" s="103" t="s">
        <v>170</v>
      </c>
      <c r="G198" s="93" t="s">
        <v>411</v>
      </c>
      <c r="H198" s="97" t="s">
        <v>66</v>
      </c>
      <c r="I198" s="97" t="s">
        <v>170</v>
      </c>
      <c r="J198" s="97" t="s">
        <v>170</v>
      </c>
      <c r="K198" s="97" t="s">
        <v>170</v>
      </c>
      <c r="L198" s="97" t="s">
        <v>170</v>
      </c>
      <c r="M198" s="97" t="s">
        <v>170</v>
      </c>
      <c r="N198" s="97" t="s">
        <v>170</v>
      </c>
      <c r="O198" s="97" t="s">
        <v>170</v>
      </c>
      <c r="P198" s="97" t="s">
        <v>170</v>
      </c>
      <c r="Q198" s="97" t="s">
        <v>170</v>
      </c>
    </row>
    <row r="199" spans="1:17" ht="46.5" customHeight="1" x14ac:dyDescent="0.25">
      <c r="A199" s="33">
        <v>191</v>
      </c>
      <c r="B199" s="68">
        <v>2022</v>
      </c>
      <c r="C199" s="69" t="s">
        <v>417</v>
      </c>
      <c r="D199" s="68" t="s">
        <v>170</v>
      </c>
      <c r="E199" s="69" t="s">
        <v>418</v>
      </c>
      <c r="F199" s="69">
        <v>454800</v>
      </c>
      <c r="G199" s="68" t="s">
        <v>70</v>
      </c>
      <c r="H199" s="71" t="s">
        <v>71</v>
      </c>
      <c r="I199" s="71">
        <v>454800</v>
      </c>
      <c r="J199" s="71">
        <v>0</v>
      </c>
      <c r="K199" s="71">
        <v>0</v>
      </c>
      <c r="L199" s="71">
        <v>454800</v>
      </c>
      <c r="M199" s="71" t="s">
        <v>170</v>
      </c>
      <c r="N199" s="71" t="s">
        <v>170</v>
      </c>
      <c r="O199" s="71" t="s">
        <v>170</v>
      </c>
      <c r="P199" s="71" t="s">
        <v>170</v>
      </c>
      <c r="Q199" s="71" t="s">
        <v>170</v>
      </c>
    </row>
    <row r="200" spans="1:17" ht="46.5" customHeight="1" x14ac:dyDescent="0.25">
      <c r="A200" s="33">
        <v>192</v>
      </c>
      <c r="B200" s="93">
        <v>2022</v>
      </c>
      <c r="C200" s="103" t="s">
        <v>417</v>
      </c>
      <c r="D200" s="93" t="s">
        <v>170</v>
      </c>
      <c r="E200" s="103" t="s">
        <v>419</v>
      </c>
      <c r="F200" s="103">
        <v>125000</v>
      </c>
      <c r="G200" s="93" t="s">
        <v>70</v>
      </c>
      <c r="H200" s="97" t="s">
        <v>71</v>
      </c>
      <c r="I200" s="97">
        <v>125000</v>
      </c>
      <c r="J200" s="97">
        <v>400000</v>
      </c>
      <c r="K200" s="97">
        <v>0</v>
      </c>
      <c r="L200" s="97">
        <v>525000</v>
      </c>
      <c r="M200" s="97" t="s">
        <v>170</v>
      </c>
      <c r="N200" s="97" t="s">
        <v>170</v>
      </c>
      <c r="O200" s="97" t="s">
        <v>170</v>
      </c>
      <c r="P200" s="97" t="s">
        <v>170</v>
      </c>
      <c r="Q200" s="97" t="s">
        <v>170</v>
      </c>
    </row>
    <row r="201" spans="1:17" ht="46.5" customHeight="1" x14ac:dyDescent="0.25">
      <c r="A201" s="33">
        <v>193</v>
      </c>
      <c r="B201" s="34">
        <v>2022</v>
      </c>
      <c r="C201" s="37" t="s">
        <v>420</v>
      </c>
      <c r="D201" s="34" t="s">
        <v>421</v>
      </c>
      <c r="E201" s="37" t="s">
        <v>422</v>
      </c>
      <c r="F201" s="37"/>
      <c r="G201" s="42" t="s">
        <v>423</v>
      </c>
      <c r="H201" s="39" t="s">
        <v>66</v>
      </c>
      <c r="I201" s="157" t="s">
        <v>424</v>
      </c>
      <c r="J201" s="157" t="s">
        <v>424</v>
      </c>
      <c r="K201" s="157" t="s">
        <v>424</v>
      </c>
      <c r="L201" s="158">
        <v>18300</v>
      </c>
      <c r="M201" s="41"/>
      <c r="N201" s="41"/>
      <c r="O201" s="39"/>
      <c r="P201" s="39"/>
      <c r="Q201" s="39" t="s">
        <v>425</v>
      </c>
    </row>
    <row r="202" spans="1:17" ht="46.5" customHeight="1" x14ac:dyDescent="0.25">
      <c r="A202" s="33">
        <v>194</v>
      </c>
      <c r="B202" s="34">
        <v>2022</v>
      </c>
      <c r="C202" s="37" t="s">
        <v>420</v>
      </c>
      <c r="D202" s="34" t="s">
        <v>426</v>
      </c>
      <c r="E202" s="37" t="s">
        <v>427</v>
      </c>
      <c r="F202" s="37"/>
      <c r="G202" s="42" t="s">
        <v>423</v>
      </c>
      <c r="H202" s="39" t="s">
        <v>57</v>
      </c>
      <c r="I202" s="158" t="s">
        <v>428</v>
      </c>
      <c r="J202" s="158" t="s">
        <v>428</v>
      </c>
      <c r="K202" s="158" t="s">
        <v>428</v>
      </c>
      <c r="L202" s="158">
        <v>51600</v>
      </c>
      <c r="M202" s="41"/>
      <c r="N202" s="41"/>
      <c r="O202" s="39"/>
      <c r="P202" s="39"/>
      <c r="Q202" s="39" t="s">
        <v>429</v>
      </c>
    </row>
    <row r="203" spans="1:17" ht="46.5" customHeight="1" x14ac:dyDescent="0.25">
      <c r="A203" s="33">
        <v>195</v>
      </c>
      <c r="B203" s="34">
        <v>2022</v>
      </c>
      <c r="C203" s="37" t="s">
        <v>420</v>
      </c>
      <c r="D203" s="34" t="s">
        <v>430</v>
      </c>
      <c r="E203" s="37" t="s">
        <v>431</v>
      </c>
      <c r="F203" s="37"/>
      <c r="G203" s="42" t="s">
        <v>423</v>
      </c>
      <c r="H203" s="39" t="s">
        <v>57</v>
      </c>
      <c r="I203" s="158" t="s">
        <v>432</v>
      </c>
      <c r="J203" s="158" t="s">
        <v>432</v>
      </c>
      <c r="K203" s="158" t="s">
        <v>432</v>
      </c>
      <c r="L203" s="158">
        <v>4500</v>
      </c>
      <c r="M203" s="41"/>
      <c r="N203" s="41"/>
      <c r="O203" s="39"/>
      <c r="P203" s="39"/>
      <c r="Q203" s="39" t="s">
        <v>433</v>
      </c>
    </row>
    <row r="204" spans="1:17" ht="46.5" customHeight="1" x14ac:dyDescent="0.25">
      <c r="A204" s="33">
        <v>196</v>
      </c>
      <c r="B204" s="34">
        <v>2022</v>
      </c>
      <c r="C204" s="37" t="s">
        <v>420</v>
      </c>
      <c r="D204" s="34" t="s">
        <v>434</v>
      </c>
      <c r="E204" s="37" t="s">
        <v>435</v>
      </c>
      <c r="F204" s="37"/>
      <c r="G204" s="42" t="s">
        <v>423</v>
      </c>
      <c r="H204" s="39" t="s">
        <v>57</v>
      </c>
      <c r="I204" s="159" t="s">
        <v>436</v>
      </c>
      <c r="J204" s="158" t="s">
        <v>436</v>
      </c>
      <c r="K204" s="158" t="s">
        <v>436</v>
      </c>
      <c r="L204" s="158">
        <v>6600</v>
      </c>
      <c r="M204" s="41"/>
      <c r="N204" s="41"/>
      <c r="O204" s="39"/>
      <c r="P204" s="39"/>
      <c r="Q204" s="39" t="s">
        <v>437</v>
      </c>
    </row>
    <row r="205" spans="1:17" ht="46.5" customHeight="1" x14ac:dyDescent="0.25">
      <c r="A205" s="33">
        <v>197</v>
      </c>
      <c r="B205" s="34">
        <v>2022</v>
      </c>
      <c r="C205" s="37" t="s">
        <v>420</v>
      </c>
      <c r="D205" s="34" t="s">
        <v>438</v>
      </c>
      <c r="E205" s="37" t="s">
        <v>439</v>
      </c>
      <c r="F205" s="160">
        <v>16418.287937743102</v>
      </c>
      <c r="G205" s="42" t="s">
        <v>440</v>
      </c>
      <c r="H205" s="39" t="s">
        <v>71</v>
      </c>
      <c r="I205" s="158">
        <v>16418.29</v>
      </c>
      <c r="J205" s="158">
        <v>16418.29</v>
      </c>
      <c r="K205" s="158">
        <v>16418.29</v>
      </c>
      <c r="L205" s="158">
        <f>I205*3</f>
        <v>49254.87</v>
      </c>
      <c r="M205" s="150">
        <v>44657</v>
      </c>
      <c r="N205" s="150">
        <v>44689</v>
      </c>
      <c r="O205" s="150">
        <v>44700</v>
      </c>
      <c r="P205" s="150">
        <v>44711</v>
      </c>
      <c r="Q205" s="39" t="s">
        <v>441</v>
      </c>
    </row>
    <row r="206" spans="1:17" ht="44.25" customHeight="1" x14ac:dyDescent="0.25">
      <c r="A206" s="33">
        <v>198</v>
      </c>
      <c r="B206" s="34">
        <v>2022</v>
      </c>
      <c r="C206" s="37" t="s">
        <v>420</v>
      </c>
      <c r="D206" s="34" t="s">
        <v>442</v>
      </c>
      <c r="E206" s="37" t="s">
        <v>443</v>
      </c>
      <c r="F206" s="160">
        <v>1675.7457846952</v>
      </c>
      <c r="G206" s="42" t="s">
        <v>440</v>
      </c>
      <c r="H206" s="39" t="s">
        <v>57</v>
      </c>
      <c r="I206" s="158" t="s">
        <v>444</v>
      </c>
      <c r="J206" s="158" t="s">
        <v>444</v>
      </c>
      <c r="K206" s="158" t="s">
        <v>444</v>
      </c>
      <c r="L206" s="158">
        <v>5025</v>
      </c>
      <c r="M206" s="150">
        <v>44663</v>
      </c>
      <c r="N206" s="150">
        <v>44670</v>
      </c>
      <c r="O206" s="150">
        <v>44677</v>
      </c>
      <c r="P206" s="150">
        <v>44679</v>
      </c>
      <c r="Q206" s="39" t="s">
        <v>445</v>
      </c>
    </row>
    <row r="207" spans="1:17" ht="44.25" customHeight="1" x14ac:dyDescent="0.25">
      <c r="A207" s="33">
        <v>199</v>
      </c>
      <c r="B207" s="34" t="s">
        <v>446</v>
      </c>
      <c r="C207" s="37" t="s">
        <v>447</v>
      </c>
      <c r="D207" s="34"/>
      <c r="E207" s="37" t="s">
        <v>448</v>
      </c>
      <c r="F207" s="161">
        <v>833760</v>
      </c>
      <c r="G207" s="42" t="s">
        <v>449</v>
      </c>
      <c r="H207" s="39"/>
      <c r="I207" s="162">
        <v>347400</v>
      </c>
      <c r="J207" s="162">
        <v>416880</v>
      </c>
      <c r="K207" s="162">
        <v>69480</v>
      </c>
      <c r="L207" s="162">
        <v>833760</v>
      </c>
      <c r="M207" s="163">
        <v>44501</v>
      </c>
      <c r="N207" s="163">
        <v>44525</v>
      </c>
      <c r="O207" s="163">
        <v>44562</v>
      </c>
      <c r="P207" s="163">
        <v>44593</v>
      </c>
      <c r="Q207" s="39" t="s">
        <v>450</v>
      </c>
    </row>
    <row r="208" spans="1:17" ht="44.25" customHeight="1" x14ac:dyDescent="0.25">
      <c r="A208" s="33">
        <v>200</v>
      </c>
      <c r="B208" s="34" t="s">
        <v>446</v>
      </c>
      <c r="C208" s="37" t="s">
        <v>447</v>
      </c>
      <c r="D208" s="34"/>
      <c r="E208" s="37" t="s">
        <v>451</v>
      </c>
      <c r="F208" s="164">
        <v>600000</v>
      </c>
      <c r="G208" s="42" t="s">
        <v>449</v>
      </c>
      <c r="H208" s="39"/>
      <c r="I208" s="162">
        <v>250000</v>
      </c>
      <c r="J208" s="162">
        <v>300000</v>
      </c>
      <c r="K208" s="162">
        <v>50000</v>
      </c>
      <c r="L208" s="162">
        <v>600000</v>
      </c>
      <c r="M208" s="163">
        <v>44501</v>
      </c>
      <c r="N208" s="163">
        <v>44501</v>
      </c>
      <c r="O208" s="163">
        <v>44562</v>
      </c>
      <c r="P208" s="163">
        <v>44593</v>
      </c>
      <c r="Q208" s="39" t="s">
        <v>450</v>
      </c>
    </row>
    <row r="209" spans="1:17" ht="44.25" customHeight="1" x14ac:dyDescent="0.25">
      <c r="A209" s="33">
        <v>201</v>
      </c>
      <c r="B209" s="34" t="s">
        <v>446</v>
      </c>
      <c r="C209" s="37" t="s">
        <v>447</v>
      </c>
      <c r="D209" s="34"/>
      <c r="E209" s="37" t="s">
        <v>452</v>
      </c>
      <c r="F209" s="164">
        <v>696000</v>
      </c>
      <c r="G209" s="42" t="s">
        <v>449</v>
      </c>
      <c r="H209" s="39"/>
      <c r="I209" s="162">
        <v>290000</v>
      </c>
      <c r="J209" s="162">
        <v>348000</v>
      </c>
      <c r="K209" s="162">
        <v>58000</v>
      </c>
      <c r="L209" s="162">
        <v>696000</v>
      </c>
      <c r="M209" s="163">
        <v>44501</v>
      </c>
      <c r="N209" s="163">
        <v>44501</v>
      </c>
      <c r="O209" s="163">
        <v>44562</v>
      </c>
      <c r="P209" s="163">
        <v>44593</v>
      </c>
      <c r="Q209" s="39" t="s">
        <v>450</v>
      </c>
    </row>
    <row r="210" spans="1:17" ht="44.25" customHeight="1" x14ac:dyDescent="0.25">
      <c r="A210" s="33">
        <v>202</v>
      </c>
      <c r="B210" s="34" t="s">
        <v>446</v>
      </c>
      <c r="C210" s="37" t="s">
        <v>447</v>
      </c>
      <c r="D210" s="34"/>
      <c r="E210" s="37" t="s">
        <v>453</v>
      </c>
      <c r="F210" s="164">
        <v>696000</v>
      </c>
      <c r="G210" s="42" t="s">
        <v>449</v>
      </c>
      <c r="H210" s="39"/>
      <c r="I210" s="162">
        <v>290000</v>
      </c>
      <c r="J210" s="162">
        <v>348000</v>
      </c>
      <c r="K210" s="162">
        <v>58000</v>
      </c>
      <c r="L210" s="162">
        <v>696000</v>
      </c>
      <c r="M210" s="163">
        <v>44501</v>
      </c>
      <c r="N210" s="163">
        <v>44501</v>
      </c>
      <c r="O210" s="163">
        <v>44562</v>
      </c>
      <c r="P210" s="163">
        <v>44593</v>
      </c>
      <c r="Q210" s="39" t="s">
        <v>450</v>
      </c>
    </row>
    <row r="211" spans="1:17" ht="44.25" customHeight="1" x14ac:dyDescent="0.25">
      <c r="A211" s="33">
        <v>203</v>
      </c>
      <c r="B211" s="34" t="s">
        <v>446</v>
      </c>
      <c r="C211" s="37" t="s">
        <v>447</v>
      </c>
      <c r="D211" s="34"/>
      <c r="E211" s="37" t="s">
        <v>454</v>
      </c>
      <c r="F211" s="164">
        <v>792000</v>
      </c>
      <c r="G211" s="42" t="s">
        <v>449</v>
      </c>
      <c r="H211" s="39"/>
      <c r="I211" s="162">
        <v>330000</v>
      </c>
      <c r="J211" s="162">
        <v>396000</v>
      </c>
      <c r="K211" s="162">
        <v>66000</v>
      </c>
      <c r="L211" s="162">
        <v>792000</v>
      </c>
      <c r="M211" s="163">
        <v>44501</v>
      </c>
      <c r="N211" s="163">
        <v>44501</v>
      </c>
      <c r="O211" s="163">
        <v>44562</v>
      </c>
      <c r="P211" s="163">
        <v>44593</v>
      </c>
      <c r="Q211" s="39" t="s">
        <v>450</v>
      </c>
    </row>
    <row r="212" spans="1:17" ht="44.25" customHeight="1" x14ac:dyDescent="0.25">
      <c r="A212" s="33">
        <v>204</v>
      </c>
      <c r="B212" s="34" t="s">
        <v>446</v>
      </c>
      <c r="C212" s="37" t="s">
        <v>447</v>
      </c>
      <c r="D212" s="34"/>
      <c r="E212" s="37" t="s">
        <v>455</v>
      </c>
      <c r="F212" s="164">
        <v>792000</v>
      </c>
      <c r="G212" s="42" t="s">
        <v>449</v>
      </c>
      <c r="H212" s="39"/>
      <c r="I212" s="162">
        <v>330000</v>
      </c>
      <c r="J212" s="162">
        <v>396000</v>
      </c>
      <c r="K212" s="162">
        <v>66000</v>
      </c>
      <c r="L212" s="162">
        <v>792000</v>
      </c>
      <c r="M212" s="163">
        <v>44501</v>
      </c>
      <c r="N212" s="163">
        <v>44501</v>
      </c>
      <c r="O212" s="163">
        <v>44562</v>
      </c>
      <c r="P212" s="163">
        <v>44593</v>
      </c>
      <c r="Q212" s="39" t="s">
        <v>450</v>
      </c>
    </row>
    <row r="213" spans="1:17" ht="44.25" customHeight="1" x14ac:dyDescent="0.25">
      <c r="A213" s="33">
        <v>205</v>
      </c>
      <c r="B213" s="34">
        <v>2022</v>
      </c>
      <c r="C213" s="37" t="s">
        <v>447</v>
      </c>
      <c r="D213" s="34"/>
      <c r="E213" s="37" t="s">
        <v>456</v>
      </c>
      <c r="F213" s="164">
        <v>24000</v>
      </c>
      <c r="G213" s="42" t="s">
        <v>449</v>
      </c>
      <c r="H213" s="39"/>
      <c r="I213" s="162">
        <v>0</v>
      </c>
      <c r="J213" s="162">
        <v>12000</v>
      </c>
      <c r="K213" s="162">
        <v>4000</v>
      </c>
      <c r="L213" s="162">
        <v>16000</v>
      </c>
      <c r="M213" s="163">
        <v>44733</v>
      </c>
      <c r="N213" s="163">
        <v>44763</v>
      </c>
      <c r="O213" s="163">
        <v>44764</v>
      </c>
      <c r="P213" s="163">
        <v>44774</v>
      </c>
      <c r="Q213" s="39"/>
    </row>
    <row r="214" spans="1:17" ht="44.25" customHeight="1" x14ac:dyDescent="0.25">
      <c r="A214" s="33">
        <v>206</v>
      </c>
      <c r="B214" s="34" t="s">
        <v>446</v>
      </c>
      <c r="C214" s="37" t="s">
        <v>457</v>
      </c>
      <c r="D214" s="34"/>
      <c r="E214" s="37" t="s">
        <v>458</v>
      </c>
      <c r="F214" s="161">
        <v>990000</v>
      </c>
      <c r="G214" s="42" t="s">
        <v>70</v>
      </c>
      <c r="H214" s="39"/>
      <c r="I214" s="165">
        <v>330000</v>
      </c>
      <c r="J214" s="165">
        <v>396000</v>
      </c>
      <c r="K214" s="165">
        <v>264000</v>
      </c>
      <c r="L214" s="165">
        <v>990000</v>
      </c>
      <c r="M214" s="150">
        <v>44593</v>
      </c>
      <c r="N214" s="150"/>
      <c r="O214" s="150"/>
      <c r="P214" s="150"/>
      <c r="Q214" s="39" t="s">
        <v>459</v>
      </c>
    </row>
    <row r="215" spans="1:17" ht="44.25" customHeight="1" x14ac:dyDescent="0.25">
      <c r="A215" s="33">
        <v>207</v>
      </c>
      <c r="B215" s="34" t="s">
        <v>446</v>
      </c>
      <c r="C215" s="37" t="s">
        <v>457</v>
      </c>
      <c r="D215" s="34"/>
      <c r="E215" s="37" t="s">
        <v>460</v>
      </c>
      <c r="F215" s="161">
        <v>870000</v>
      </c>
      <c r="G215" s="42" t="s">
        <v>70</v>
      </c>
      <c r="H215" s="39"/>
      <c r="I215" s="165">
        <v>290000</v>
      </c>
      <c r="J215" s="165">
        <v>348000</v>
      </c>
      <c r="K215" s="165">
        <v>232000</v>
      </c>
      <c r="L215" s="165">
        <v>870000</v>
      </c>
      <c r="M215" s="150">
        <v>44501</v>
      </c>
      <c r="N215" s="150">
        <v>44531</v>
      </c>
      <c r="O215" s="150">
        <v>44227</v>
      </c>
      <c r="P215" s="150">
        <v>44620</v>
      </c>
      <c r="Q215" s="39" t="s">
        <v>461</v>
      </c>
    </row>
    <row r="216" spans="1:17" ht="44.25" customHeight="1" x14ac:dyDescent="0.25">
      <c r="A216" s="33">
        <v>208</v>
      </c>
      <c r="B216" s="34">
        <v>2022</v>
      </c>
      <c r="C216" s="37" t="s">
        <v>457</v>
      </c>
      <c r="D216" s="34"/>
      <c r="E216" s="37" t="s">
        <v>462</v>
      </c>
      <c r="F216" s="161">
        <v>40000</v>
      </c>
      <c r="G216" s="42" t="s">
        <v>70</v>
      </c>
      <c r="H216" s="39"/>
      <c r="I216" s="165">
        <v>0</v>
      </c>
      <c r="J216" s="165">
        <v>28000</v>
      </c>
      <c r="K216" s="165">
        <v>12000</v>
      </c>
      <c r="L216" s="165">
        <v>40000</v>
      </c>
      <c r="M216" s="166">
        <v>44713</v>
      </c>
      <c r="N216" s="166">
        <v>44743</v>
      </c>
      <c r="O216" s="166">
        <v>44743</v>
      </c>
      <c r="P216" s="167">
        <v>44774</v>
      </c>
      <c r="Q216" s="39"/>
    </row>
    <row r="217" spans="1:17" ht="44.25" customHeight="1" x14ac:dyDescent="0.25">
      <c r="A217" s="33">
        <v>209</v>
      </c>
      <c r="B217" s="168">
        <v>2022</v>
      </c>
      <c r="C217" s="35" t="s">
        <v>463</v>
      </c>
      <c r="D217" s="169" t="s">
        <v>464</v>
      </c>
      <c r="E217" s="170" t="s">
        <v>465</v>
      </c>
      <c r="F217" s="171">
        <v>34500</v>
      </c>
      <c r="G217" s="172" t="s">
        <v>70</v>
      </c>
      <c r="H217" s="172" t="s">
        <v>57</v>
      </c>
      <c r="I217" s="172">
        <v>34500</v>
      </c>
      <c r="J217" s="171"/>
      <c r="K217" s="171"/>
      <c r="L217" s="171">
        <f t="shared" ref="L217:L227" si="11">SUM(I217:K217)</f>
        <v>34500</v>
      </c>
      <c r="M217" s="173" t="s">
        <v>466</v>
      </c>
      <c r="N217" s="171"/>
      <c r="O217" s="171"/>
      <c r="P217" s="171"/>
      <c r="Q217" s="174"/>
    </row>
    <row r="218" spans="1:17" ht="44.25" customHeight="1" x14ac:dyDescent="0.25">
      <c r="A218" s="33">
        <v>210</v>
      </c>
      <c r="B218" s="175">
        <v>2022</v>
      </c>
      <c r="C218" s="35" t="s">
        <v>463</v>
      </c>
      <c r="D218" s="176" t="s">
        <v>467</v>
      </c>
      <c r="E218" s="177" t="s">
        <v>468</v>
      </c>
      <c r="F218" s="178">
        <v>8900</v>
      </c>
      <c r="G218" s="179" t="s">
        <v>70</v>
      </c>
      <c r="H218" s="179" t="s">
        <v>57</v>
      </c>
      <c r="I218" s="180">
        <v>8900</v>
      </c>
      <c r="J218" s="178"/>
      <c r="K218" s="178"/>
      <c r="L218" s="178">
        <f>SUM(I218:K218)</f>
        <v>8900</v>
      </c>
      <c r="M218" s="181" t="s">
        <v>466</v>
      </c>
      <c r="N218" s="178"/>
      <c r="O218" s="178"/>
      <c r="P218" s="178"/>
      <c r="Q218" s="182"/>
    </row>
    <row r="219" spans="1:17" ht="44.25" customHeight="1" x14ac:dyDescent="0.25">
      <c r="A219" s="33">
        <v>211</v>
      </c>
      <c r="B219" s="175">
        <v>2022</v>
      </c>
      <c r="C219" s="35" t="s">
        <v>463</v>
      </c>
      <c r="D219" s="176" t="s">
        <v>469</v>
      </c>
      <c r="E219" s="177" t="s">
        <v>470</v>
      </c>
      <c r="F219" s="178">
        <v>27500</v>
      </c>
      <c r="G219" s="179" t="s">
        <v>70</v>
      </c>
      <c r="H219" s="179" t="s">
        <v>71</v>
      </c>
      <c r="I219" s="180">
        <v>27500</v>
      </c>
      <c r="J219" s="178"/>
      <c r="K219" s="178"/>
      <c r="L219" s="178">
        <f>SUM(I219:K219)</f>
        <v>27500</v>
      </c>
      <c r="M219" s="181" t="s">
        <v>107</v>
      </c>
      <c r="N219" s="178"/>
      <c r="O219" s="178"/>
      <c r="P219" s="178"/>
      <c r="Q219" s="182"/>
    </row>
    <row r="220" spans="1:17" ht="44.25" customHeight="1" x14ac:dyDescent="0.25">
      <c r="A220" s="33">
        <v>212</v>
      </c>
      <c r="B220" s="175">
        <v>2022</v>
      </c>
      <c r="C220" s="35" t="s">
        <v>463</v>
      </c>
      <c r="D220" s="176" t="s">
        <v>471</v>
      </c>
      <c r="E220" s="177" t="s">
        <v>472</v>
      </c>
      <c r="F220" s="178">
        <v>50000</v>
      </c>
      <c r="G220" s="179" t="s">
        <v>70</v>
      </c>
      <c r="H220" s="179" t="s">
        <v>71</v>
      </c>
      <c r="I220" s="180">
        <v>50000</v>
      </c>
      <c r="J220" s="178"/>
      <c r="K220" s="178"/>
      <c r="L220" s="178">
        <f t="shared" si="11"/>
        <v>50000</v>
      </c>
      <c r="M220" s="181" t="s">
        <v>473</v>
      </c>
      <c r="N220" s="178"/>
      <c r="O220" s="178"/>
      <c r="P220" s="178"/>
      <c r="Q220" s="182"/>
    </row>
    <row r="221" spans="1:17" ht="44.25" customHeight="1" x14ac:dyDescent="0.25">
      <c r="A221" s="33">
        <v>213</v>
      </c>
      <c r="B221" s="175">
        <v>2022</v>
      </c>
      <c r="C221" s="35" t="s">
        <v>463</v>
      </c>
      <c r="D221" s="176" t="s">
        <v>474</v>
      </c>
      <c r="E221" s="177" t="s">
        <v>475</v>
      </c>
      <c r="F221" s="178">
        <v>5000</v>
      </c>
      <c r="G221" s="179" t="s">
        <v>70</v>
      </c>
      <c r="H221" s="179" t="s">
        <v>57</v>
      </c>
      <c r="I221" s="180">
        <v>5000</v>
      </c>
      <c r="J221" s="178"/>
      <c r="K221" s="178"/>
      <c r="L221" s="178">
        <f t="shared" si="11"/>
        <v>5000</v>
      </c>
      <c r="M221" s="181" t="s">
        <v>473</v>
      </c>
      <c r="N221" s="178"/>
      <c r="O221" s="178"/>
      <c r="P221" s="178"/>
      <c r="Q221" s="182"/>
    </row>
    <row r="222" spans="1:17" ht="44.25" customHeight="1" x14ac:dyDescent="0.25">
      <c r="A222" s="33">
        <v>214</v>
      </c>
      <c r="B222" s="175">
        <v>2022</v>
      </c>
      <c r="C222" s="35" t="s">
        <v>463</v>
      </c>
      <c r="D222" s="176" t="s">
        <v>476</v>
      </c>
      <c r="E222" s="177" t="s">
        <v>477</v>
      </c>
      <c r="F222" s="178">
        <v>600000</v>
      </c>
      <c r="G222" s="179" t="s">
        <v>70</v>
      </c>
      <c r="H222" s="179" t="s">
        <v>71</v>
      </c>
      <c r="I222" s="180">
        <v>600000</v>
      </c>
      <c r="J222" s="178"/>
      <c r="K222" s="178"/>
      <c r="L222" s="178">
        <f>SUM(I222:K222)</f>
        <v>600000</v>
      </c>
      <c r="M222" s="181" t="s">
        <v>157</v>
      </c>
      <c r="N222" s="178"/>
      <c r="O222" s="178"/>
      <c r="P222" s="178"/>
      <c r="Q222" s="182"/>
    </row>
    <row r="223" spans="1:17" ht="44.25" customHeight="1" x14ac:dyDescent="0.25">
      <c r="A223" s="33">
        <v>215</v>
      </c>
      <c r="B223" s="175">
        <v>2022</v>
      </c>
      <c r="C223" s="35" t="s">
        <v>463</v>
      </c>
      <c r="D223" s="176" t="s">
        <v>478</v>
      </c>
      <c r="E223" s="177" t="s">
        <v>479</v>
      </c>
      <c r="F223" s="178">
        <v>21250</v>
      </c>
      <c r="G223" s="179" t="s">
        <v>70</v>
      </c>
      <c r="H223" s="179" t="s">
        <v>71</v>
      </c>
      <c r="I223" s="180">
        <v>21250</v>
      </c>
      <c r="J223" s="178"/>
      <c r="K223" s="178"/>
      <c r="L223" s="178">
        <f>SUM(I223:K223)</f>
        <v>21250</v>
      </c>
      <c r="M223" s="181" t="s">
        <v>157</v>
      </c>
      <c r="N223" s="178"/>
      <c r="O223" s="178"/>
      <c r="P223" s="178"/>
      <c r="Q223" s="182"/>
    </row>
    <row r="224" spans="1:17" ht="44.25" customHeight="1" x14ac:dyDescent="0.25">
      <c r="A224" s="33">
        <v>216</v>
      </c>
      <c r="B224" s="175">
        <v>2022</v>
      </c>
      <c r="C224" s="35" t="s">
        <v>463</v>
      </c>
      <c r="D224" s="176" t="s">
        <v>480</v>
      </c>
      <c r="E224" s="177" t="s">
        <v>481</v>
      </c>
      <c r="F224" s="178">
        <v>35000</v>
      </c>
      <c r="G224" s="179" t="s">
        <v>70</v>
      </c>
      <c r="H224" s="179" t="s">
        <v>57</v>
      </c>
      <c r="I224" s="180">
        <v>35000</v>
      </c>
      <c r="J224" s="178"/>
      <c r="K224" s="178"/>
      <c r="L224" s="178">
        <f>SUM(I224:K224)</f>
        <v>35000</v>
      </c>
      <c r="M224" s="181" t="s">
        <v>482</v>
      </c>
      <c r="N224" s="178"/>
      <c r="O224" s="178"/>
      <c r="P224" s="178"/>
      <c r="Q224" s="182"/>
    </row>
    <row r="225" spans="1:17" ht="44.25" customHeight="1" x14ac:dyDescent="0.25">
      <c r="A225" s="183">
        <v>217</v>
      </c>
      <c r="B225" s="184">
        <v>2022</v>
      </c>
      <c r="C225" s="85" t="s">
        <v>463</v>
      </c>
      <c r="D225" s="185" t="s">
        <v>483</v>
      </c>
      <c r="E225" s="186" t="s">
        <v>484</v>
      </c>
      <c r="F225" s="187">
        <v>9600</v>
      </c>
      <c r="G225" s="188" t="s">
        <v>70</v>
      </c>
      <c r="H225" s="188" t="s">
        <v>57</v>
      </c>
      <c r="I225" s="189">
        <v>9600</v>
      </c>
      <c r="J225" s="187"/>
      <c r="K225" s="187"/>
      <c r="L225" s="187">
        <f t="shared" si="11"/>
        <v>9600</v>
      </c>
      <c r="M225" s="190" t="s">
        <v>485</v>
      </c>
      <c r="N225" s="187"/>
      <c r="O225" s="187"/>
      <c r="P225" s="187"/>
      <c r="Q225" s="182"/>
    </row>
    <row r="226" spans="1:17" ht="44.25" customHeight="1" x14ac:dyDescent="0.25">
      <c r="A226" s="33">
        <v>218</v>
      </c>
      <c r="B226" s="191">
        <v>2022</v>
      </c>
      <c r="C226" s="35" t="s">
        <v>463</v>
      </c>
      <c r="D226" s="39" t="s">
        <v>486</v>
      </c>
      <c r="E226" s="192" t="s">
        <v>487</v>
      </c>
      <c r="F226" s="193">
        <v>224000</v>
      </c>
      <c r="G226" s="54" t="s">
        <v>70</v>
      </c>
      <c r="H226" s="54" t="s">
        <v>71</v>
      </c>
      <c r="I226" s="194">
        <v>224000</v>
      </c>
      <c r="J226" s="193"/>
      <c r="K226" s="193"/>
      <c r="L226" s="193">
        <f t="shared" si="11"/>
        <v>224000</v>
      </c>
      <c r="M226" s="195" t="s">
        <v>485</v>
      </c>
      <c r="N226" s="193"/>
      <c r="O226" s="193"/>
      <c r="P226" s="193"/>
      <c r="Q226" s="182"/>
    </row>
    <row r="227" spans="1:17" ht="44.25" customHeight="1" x14ac:dyDescent="0.25">
      <c r="A227" s="33">
        <v>219</v>
      </c>
      <c r="B227" s="191">
        <v>2022</v>
      </c>
      <c r="C227" s="35" t="s">
        <v>463</v>
      </c>
      <c r="D227" s="39" t="s">
        <v>488</v>
      </c>
      <c r="E227" s="192" t="s">
        <v>489</v>
      </c>
      <c r="F227" s="193">
        <v>20000</v>
      </c>
      <c r="G227" s="54" t="s">
        <v>70</v>
      </c>
      <c r="H227" s="54" t="s">
        <v>57</v>
      </c>
      <c r="I227" s="194">
        <v>20000</v>
      </c>
      <c r="J227" s="193"/>
      <c r="K227" s="193"/>
      <c r="L227" s="193">
        <f t="shared" si="11"/>
        <v>20000</v>
      </c>
      <c r="M227" s="195" t="s">
        <v>485</v>
      </c>
      <c r="N227" s="193"/>
      <c r="O227" s="193"/>
      <c r="P227" s="193"/>
      <c r="Q227" s="196"/>
    </row>
    <row r="228" spans="1:17" ht="44.25" customHeight="1" x14ac:dyDescent="0.25">
      <c r="A228" s="33">
        <v>220</v>
      </c>
      <c r="B228" s="197">
        <v>2022</v>
      </c>
      <c r="C228" s="198" t="s">
        <v>490</v>
      </c>
      <c r="D228" s="198" t="s">
        <v>491</v>
      </c>
      <c r="E228" s="198" t="s">
        <v>492</v>
      </c>
      <c r="F228" s="199" t="s">
        <v>493</v>
      </c>
      <c r="G228" s="199" t="s">
        <v>70</v>
      </c>
      <c r="H228" s="200" t="s">
        <v>57</v>
      </c>
      <c r="I228" s="200" t="s">
        <v>493</v>
      </c>
      <c r="J228" s="200" t="s">
        <v>23</v>
      </c>
      <c r="K228" s="200" t="s">
        <v>23</v>
      </c>
      <c r="L228" s="200" t="s">
        <v>493</v>
      </c>
      <c r="M228" s="201" t="s">
        <v>494</v>
      </c>
      <c r="N228" s="201" t="s">
        <v>495</v>
      </c>
      <c r="O228" s="200" t="s">
        <v>496</v>
      </c>
      <c r="P228" s="200" t="s">
        <v>497</v>
      </c>
      <c r="Q228" s="196"/>
    </row>
    <row r="229" spans="1:17" ht="44.25" customHeight="1" x14ac:dyDescent="0.25">
      <c r="A229" s="33">
        <v>221</v>
      </c>
      <c r="B229" s="197">
        <v>2022</v>
      </c>
      <c r="C229" s="198" t="s">
        <v>490</v>
      </c>
      <c r="D229" s="198" t="s">
        <v>498</v>
      </c>
      <c r="E229" s="198" t="s">
        <v>499</v>
      </c>
      <c r="F229" s="199" t="s">
        <v>500</v>
      </c>
      <c r="G229" s="199" t="s">
        <v>70</v>
      </c>
      <c r="H229" s="200" t="s">
        <v>57</v>
      </c>
      <c r="I229" s="200" t="s">
        <v>500</v>
      </c>
      <c r="J229" s="200" t="s">
        <v>23</v>
      </c>
      <c r="K229" s="200" t="s">
        <v>23</v>
      </c>
      <c r="L229" s="200" t="s">
        <v>500</v>
      </c>
      <c r="M229" s="201" t="s">
        <v>501</v>
      </c>
      <c r="N229" s="201" t="s">
        <v>502</v>
      </c>
      <c r="O229" s="200" t="s">
        <v>503</v>
      </c>
      <c r="P229" s="200" t="s">
        <v>504</v>
      </c>
      <c r="Q229" s="196"/>
    </row>
    <row r="230" spans="1:17" ht="44.25" customHeight="1" x14ac:dyDescent="0.25">
      <c r="A230" s="33">
        <v>222</v>
      </c>
      <c r="B230" s="197">
        <v>2022</v>
      </c>
      <c r="C230" s="198" t="s">
        <v>490</v>
      </c>
      <c r="D230" s="198" t="s">
        <v>505</v>
      </c>
      <c r="E230" s="198" t="s">
        <v>506</v>
      </c>
      <c r="F230" s="199" t="s">
        <v>500</v>
      </c>
      <c r="G230" s="199" t="s">
        <v>70</v>
      </c>
      <c r="H230" s="200" t="s">
        <v>57</v>
      </c>
      <c r="I230" s="200" t="s">
        <v>500</v>
      </c>
      <c r="J230" s="200" t="s">
        <v>23</v>
      </c>
      <c r="K230" s="200" t="s">
        <v>23</v>
      </c>
      <c r="L230" s="200" t="s">
        <v>500</v>
      </c>
      <c r="M230" s="201" t="s">
        <v>507</v>
      </c>
      <c r="N230" s="201" t="s">
        <v>508</v>
      </c>
      <c r="O230" s="200" t="s">
        <v>509</v>
      </c>
      <c r="P230" s="200" t="s">
        <v>510</v>
      </c>
      <c r="Q230" s="196"/>
    </row>
    <row r="231" spans="1:17" ht="44.25" customHeight="1" x14ac:dyDescent="0.25">
      <c r="A231" s="33">
        <v>223</v>
      </c>
      <c r="B231" s="197">
        <v>2022</v>
      </c>
      <c r="C231" s="198" t="s">
        <v>490</v>
      </c>
      <c r="D231" s="198" t="s">
        <v>511</v>
      </c>
      <c r="E231" s="198" t="s">
        <v>512</v>
      </c>
      <c r="F231" s="199" t="s">
        <v>513</v>
      </c>
      <c r="G231" s="199" t="s">
        <v>70</v>
      </c>
      <c r="H231" s="200" t="s">
        <v>57</v>
      </c>
      <c r="I231" s="200" t="s">
        <v>513</v>
      </c>
      <c r="J231" s="200" t="s">
        <v>23</v>
      </c>
      <c r="K231" s="200" t="s">
        <v>23</v>
      </c>
      <c r="L231" s="200" t="s">
        <v>513</v>
      </c>
      <c r="M231" s="201" t="s">
        <v>514</v>
      </c>
      <c r="N231" s="201" t="s">
        <v>515</v>
      </c>
      <c r="O231" s="200" t="s">
        <v>516</v>
      </c>
      <c r="P231" s="200" t="s">
        <v>517</v>
      </c>
      <c r="Q231" s="196"/>
    </row>
    <row r="232" spans="1:17" ht="44.25" customHeight="1" x14ac:dyDescent="0.25">
      <c r="A232" s="33">
        <v>224</v>
      </c>
      <c r="B232" s="197">
        <v>2022</v>
      </c>
      <c r="C232" s="198" t="s">
        <v>490</v>
      </c>
      <c r="D232" s="198" t="s">
        <v>518</v>
      </c>
      <c r="E232" s="198" t="s">
        <v>519</v>
      </c>
      <c r="F232" s="199" t="s">
        <v>520</v>
      </c>
      <c r="G232" s="199" t="s">
        <v>70</v>
      </c>
      <c r="H232" s="200" t="s">
        <v>57</v>
      </c>
      <c r="I232" s="200" t="s">
        <v>520</v>
      </c>
      <c r="J232" s="200" t="s">
        <v>23</v>
      </c>
      <c r="K232" s="200" t="s">
        <v>23</v>
      </c>
      <c r="L232" s="200" t="s">
        <v>520</v>
      </c>
      <c r="M232" s="201" t="s">
        <v>507</v>
      </c>
      <c r="N232" s="201" t="s">
        <v>508</v>
      </c>
      <c r="O232" s="200" t="s">
        <v>509</v>
      </c>
      <c r="P232" s="200" t="s">
        <v>521</v>
      </c>
      <c r="Q232" s="196"/>
    </row>
    <row r="233" spans="1:17" ht="44.25" customHeight="1" x14ac:dyDescent="0.25">
      <c r="A233" s="33">
        <v>225</v>
      </c>
      <c r="B233" s="197">
        <v>2022</v>
      </c>
      <c r="C233" s="198" t="s">
        <v>490</v>
      </c>
      <c r="D233" s="198" t="s">
        <v>522</v>
      </c>
      <c r="E233" s="198" t="s">
        <v>523</v>
      </c>
      <c r="F233" s="199" t="s">
        <v>520</v>
      </c>
      <c r="G233" s="199" t="s">
        <v>70</v>
      </c>
      <c r="H233" s="200" t="s">
        <v>57</v>
      </c>
      <c r="I233" s="200" t="s">
        <v>520</v>
      </c>
      <c r="J233" s="200" t="s">
        <v>23</v>
      </c>
      <c r="K233" s="200" t="s">
        <v>23</v>
      </c>
      <c r="L233" s="200" t="s">
        <v>520</v>
      </c>
      <c r="M233" s="201" t="s">
        <v>507</v>
      </c>
      <c r="N233" s="201" t="s">
        <v>508</v>
      </c>
      <c r="O233" s="200" t="s">
        <v>509</v>
      </c>
      <c r="P233" s="200" t="s">
        <v>521</v>
      </c>
      <c r="Q233" s="196"/>
    </row>
    <row r="234" spans="1:17" ht="44.25" customHeight="1" x14ac:dyDescent="0.25">
      <c r="A234" s="33">
        <v>226</v>
      </c>
      <c r="B234" s="197">
        <v>2022</v>
      </c>
      <c r="C234" s="198" t="s">
        <v>490</v>
      </c>
      <c r="D234" s="198" t="s">
        <v>524</v>
      </c>
      <c r="E234" s="198" t="s">
        <v>525</v>
      </c>
      <c r="F234" s="199" t="s">
        <v>520</v>
      </c>
      <c r="G234" s="199" t="s">
        <v>70</v>
      </c>
      <c r="H234" s="200" t="s">
        <v>57</v>
      </c>
      <c r="I234" s="200" t="s">
        <v>520</v>
      </c>
      <c r="J234" s="200" t="s">
        <v>23</v>
      </c>
      <c r="K234" s="200" t="s">
        <v>23</v>
      </c>
      <c r="L234" s="200" t="s">
        <v>520</v>
      </c>
      <c r="M234" s="201" t="s">
        <v>507</v>
      </c>
      <c r="N234" s="201" t="s">
        <v>508</v>
      </c>
      <c r="O234" s="200" t="s">
        <v>509</v>
      </c>
      <c r="P234" s="200" t="s">
        <v>521</v>
      </c>
      <c r="Q234" s="196"/>
    </row>
    <row r="235" spans="1:17" ht="44.25" customHeight="1" x14ac:dyDescent="0.25">
      <c r="A235" s="33">
        <v>227</v>
      </c>
      <c r="B235" s="197">
        <v>2022</v>
      </c>
      <c r="C235" s="198" t="s">
        <v>490</v>
      </c>
      <c r="D235" s="198" t="s">
        <v>526</v>
      </c>
      <c r="E235" s="198" t="s">
        <v>527</v>
      </c>
      <c r="F235" s="199" t="s">
        <v>500</v>
      </c>
      <c r="G235" s="199" t="s">
        <v>70</v>
      </c>
      <c r="H235" s="200" t="s">
        <v>57</v>
      </c>
      <c r="I235" s="200" t="s">
        <v>500</v>
      </c>
      <c r="J235" s="200" t="s">
        <v>23</v>
      </c>
      <c r="K235" s="200" t="s">
        <v>23</v>
      </c>
      <c r="L235" s="200" t="s">
        <v>500</v>
      </c>
      <c r="M235" s="201" t="s">
        <v>507</v>
      </c>
      <c r="N235" s="201" t="s">
        <v>508</v>
      </c>
      <c r="O235" s="200" t="s">
        <v>509</v>
      </c>
      <c r="P235" s="200" t="s">
        <v>528</v>
      </c>
      <c r="Q235" s="196"/>
    </row>
    <row r="236" spans="1:17" ht="44.25" customHeight="1" x14ac:dyDescent="0.25">
      <c r="A236" s="33">
        <v>228</v>
      </c>
      <c r="B236" s="197">
        <v>2022</v>
      </c>
      <c r="C236" s="198" t="s">
        <v>490</v>
      </c>
      <c r="D236" s="198" t="s">
        <v>529</v>
      </c>
      <c r="E236" s="198" t="s">
        <v>530</v>
      </c>
      <c r="F236" s="199" t="s">
        <v>500</v>
      </c>
      <c r="G236" s="199" t="s">
        <v>70</v>
      </c>
      <c r="H236" s="200" t="s">
        <v>57</v>
      </c>
      <c r="I236" s="200" t="s">
        <v>500</v>
      </c>
      <c r="J236" s="200" t="s">
        <v>23</v>
      </c>
      <c r="K236" s="200" t="s">
        <v>23</v>
      </c>
      <c r="L236" s="200" t="s">
        <v>500</v>
      </c>
      <c r="M236" s="201" t="s">
        <v>507</v>
      </c>
      <c r="N236" s="201" t="s">
        <v>508</v>
      </c>
      <c r="O236" s="200" t="s">
        <v>509</v>
      </c>
      <c r="P236" s="200" t="s">
        <v>521</v>
      </c>
      <c r="Q236" s="196"/>
    </row>
    <row r="237" spans="1:17" ht="44.25" customHeight="1" x14ac:dyDescent="0.25">
      <c r="A237" s="33">
        <v>229</v>
      </c>
      <c r="B237" s="197">
        <v>2022</v>
      </c>
      <c r="C237" s="198" t="s">
        <v>490</v>
      </c>
      <c r="D237" s="198" t="s">
        <v>531</v>
      </c>
      <c r="E237" s="198" t="s">
        <v>532</v>
      </c>
      <c r="F237" s="199" t="s">
        <v>533</v>
      </c>
      <c r="G237" s="199" t="s">
        <v>70</v>
      </c>
      <c r="H237" s="200" t="s">
        <v>71</v>
      </c>
      <c r="I237" s="200" t="s">
        <v>533</v>
      </c>
      <c r="J237" s="200" t="s">
        <v>23</v>
      </c>
      <c r="K237" s="200" t="s">
        <v>23</v>
      </c>
      <c r="L237" s="200" t="s">
        <v>533</v>
      </c>
      <c r="M237" s="201" t="s">
        <v>534</v>
      </c>
      <c r="N237" s="201" t="s">
        <v>535</v>
      </c>
      <c r="O237" s="200" t="s">
        <v>536</v>
      </c>
      <c r="P237" s="200" t="s">
        <v>537</v>
      </c>
      <c r="Q237" s="196"/>
    </row>
    <row r="238" spans="1:17" ht="44.25" customHeight="1" x14ac:dyDescent="0.25">
      <c r="A238" s="33">
        <v>230</v>
      </c>
      <c r="B238" s="197">
        <v>2022</v>
      </c>
      <c r="C238" s="198" t="s">
        <v>490</v>
      </c>
      <c r="D238" s="198" t="s">
        <v>538</v>
      </c>
      <c r="E238" s="198" t="s">
        <v>539</v>
      </c>
      <c r="F238" s="199" t="s">
        <v>513</v>
      </c>
      <c r="G238" s="199" t="s">
        <v>70</v>
      </c>
      <c r="H238" s="200" t="s">
        <v>71</v>
      </c>
      <c r="I238" s="200" t="s">
        <v>513</v>
      </c>
      <c r="J238" s="200" t="s">
        <v>23</v>
      </c>
      <c r="K238" s="200" t="s">
        <v>23</v>
      </c>
      <c r="L238" s="200" t="s">
        <v>513</v>
      </c>
      <c r="M238" s="201" t="s">
        <v>508</v>
      </c>
      <c r="N238" s="201" t="s">
        <v>509</v>
      </c>
      <c r="O238" s="200" t="s">
        <v>514</v>
      </c>
      <c r="P238" s="200" t="s">
        <v>515</v>
      </c>
      <c r="Q238" s="196"/>
    </row>
    <row r="239" spans="1:17" ht="44.25" customHeight="1" x14ac:dyDescent="0.25">
      <c r="A239" s="33">
        <v>231</v>
      </c>
      <c r="B239" s="197">
        <v>2022</v>
      </c>
      <c r="C239" s="198" t="s">
        <v>490</v>
      </c>
      <c r="D239" s="198" t="s">
        <v>540</v>
      </c>
      <c r="E239" s="198" t="s">
        <v>541</v>
      </c>
      <c r="F239" s="199" t="s">
        <v>542</v>
      </c>
      <c r="G239" s="199" t="s">
        <v>70</v>
      </c>
      <c r="H239" s="200" t="s">
        <v>57</v>
      </c>
      <c r="I239" s="200" t="s">
        <v>542</v>
      </c>
      <c r="J239" s="200" t="s">
        <v>23</v>
      </c>
      <c r="K239" s="200" t="s">
        <v>23</v>
      </c>
      <c r="L239" s="200" t="s">
        <v>542</v>
      </c>
      <c r="M239" s="201" t="s">
        <v>503</v>
      </c>
      <c r="N239" s="201" t="s">
        <v>543</v>
      </c>
      <c r="O239" s="200" t="s">
        <v>507</v>
      </c>
      <c r="P239" s="200" t="s">
        <v>544</v>
      </c>
      <c r="Q239" s="196"/>
    </row>
    <row r="240" spans="1:17" ht="44.25" customHeight="1" x14ac:dyDescent="0.25">
      <c r="A240" s="33">
        <v>232</v>
      </c>
      <c r="B240" s="197">
        <v>2022</v>
      </c>
      <c r="C240" s="198" t="s">
        <v>490</v>
      </c>
      <c r="D240" s="198" t="s">
        <v>545</v>
      </c>
      <c r="E240" s="198" t="s">
        <v>546</v>
      </c>
      <c r="F240" s="199" t="s">
        <v>542</v>
      </c>
      <c r="G240" s="199" t="s">
        <v>70</v>
      </c>
      <c r="H240" s="200" t="s">
        <v>57</v>
      </c>
      <c r="I240" s="200" t="s">
        <v>542</v>
      </c>
      <c r="J240" s="200" t="s">
        <v>23</v>
      </c>
      <c r="K240" s="200" t="s">
        <v>23</v>
      </c>
      <c r="L240" s="200" t="s">
        <v>542</v>
      </c>
      <c r="M240" s="201" t="s">
        <v>503</v>
      </c>
      <c r="N240" s="201" t="s">
        <v>543</v>
      </c>
      <c r="O240" s="200" t="s">
        <v>507</v>
      </c>
      <c r="P240" s="200" t="s">
        <v>544</v>
      </c>
      <c r="Q240" s="196"/>
    </row>
    <row r="241" spans="1:17" ht="44.25" customHeight="1" x14ac:dyDescent="0.25">
      <c r="A241" s="33">
        <v>233</v>
      </c>
      <c r="B241" s="197">
        <v>2022</v>
      </c>
      <c r="C241" s="198" t="s">
        <v>490</v>
      </c>
      <c r="D241" s="198" t="s">
        <v>547</v>
      </c>
      <c r="E241" s="198" t="s">
        <v>548</v>
      </c>
      <c r="F241" s="199" t="s">
        <v>542</v>
      </c>
      <c r="G241" s="199" t="s">
        <v>70</v>
      </c>
      <c r="H241" s="200" t="s">
        <v>57</v>
      </c>
      <c r="I241" s="200" t="s">
        <v>542</v>
      </c>
      <c r="J241" s="200" t="s">
        <v>23</v>
      </c>
      <c r="K241" s="200" t="s">
        <v>23</v>
      </c>
      <c r="L241" s="200" t="s">
        <v>542</v>
      </c>
      <c r="M241" s="201" t="s">
        <v>534</v>
      </c>
      <c r="N241" s="201" t="s">
        <v>535</v>
      </c>
      <c r="O241" s="200" t="s">
        <v>536</v>
      </c>
      <c r="P241" s="200" t="s">
        <v>549</v>
      </c>
      <c r="Q241" s="196"/>
    </row>
    <row r="242" spans="1:17" ht="44.25" customHeight="1" x14ac:dyDescent="0.25">
      <c r="A242" s="33">
        <v>234</v>
      </c>
      <c r="B242" s="197">
        <v>2022</v>
      </c>
      <c r="C242" s="198" t="s">
        <v>490</v>
      </c>
      <c r="D242" s="198" t="s">
        <v>550</v>
      </c>
      <c r="E242" s="198" t="s">
        <v>551</v>
      </c>
      <c r="F242" s="199" t="s">
        <v>542</v>
      </c>
      <c r="G242" s="199" t="s">
        <v>70</v>
      </c>
      <c r="H242" s="200" t="s">
        <v>57</v>
      </c>
      <c r="I242" s="200" t="s">
        <v>542</v>
      </c>
      <c r="J242" s="200" t="s">
        <v>23</v>
      </c>
      <c r="K242" s="200" t="s">
        <v>23</v>
      </c>
      <c r="L242" s="200" t="s">
        <v>542</v>
      </c>
      <c r="M242" s="201" t="s">
        <v>503</v>
      </c>
      <c r="N242" s="201" t="s">
        <v>543</v>
      </c>
      <c r="O242" s="200" t="s">
        <v>503</v>
      </c>
      <c r="P242" s="200" t="s">
        <v>552</v>
      </c>
      <c r="Q242" s="196"/>
    </row>
    <row r="243" spans="1:17" ht="44.25" customHeight="1" x14ac:dyDescent="0.25">
      <c r="A243" s="33">
        <v>235</v>
      </c>
      <c r="B243" s="197">
        <v>2022</v>
      </c>
      <c r="C243" s="198" t="s">
        <v>490</v>
      </c>
      <c r="D243" s="198" t="s">
        <v>553</v>
      </c>
      <c r="E243" s="198" t="s">
        <v>554</v>
      </c>
      <c r="F243" s="199" t="s">
        <v>555</v>
      </c>
      <c r="G243" s="199" t="s">
        <v>70</v>
      </c>
      <c r="H243" s="200" t="s">
        <v>57</v>
      </c>
      <c r="I243" s="200" t="s">
        <v>555</v>
      </c>
      <c r="J243" s="200" t="s">
        <v>23</v>
      </c>
      <c r="K243" s="200" t="s">
        <v>23</v>
      </c>
      <c r="L243" s="200" t="s">
        <v>555</v>
      </c>
      <c r="M243" s="201" t="s">
        <v>556</v>
      </c>
      <c r="N243" s="201" t="s">
        <v>557</v>
      </c>
      <c r="O243" s="200" t="s">
        <v>501</v>
      </c>
      <c r="P243" s="200" t="s">
        <v>503</v>
      </c>
      <c r="Q243" s="196"/>
    </row>
    <row r="244" spans="1:17" ht="44.25" customHeight="1" x14ac:dyDescent="0.25">
      <c r="A244" s="33">
        <v>236</v>
      </c>
      <c r="B244" s="197">
        <v>2022</v>
      </c>
      <c r="C244" s="198" t="s">
        <v>490</v>
      </c>
      <c r="D244" s="198" t="s">
        <v>558</v>
      </c>
      <c r="E244" s="198" t="s">
        <v>559</v>
      </c>
      <c r="F244" s="199" t="s">
        <v>542</v>
      </c>
      <c r="G244" s="199" t="s">
        <v>70</v>
      </c>
      <c r="H244" s="200" t="s">
        <v>57</v>
      </c>
      <c r="I244" s="200" t="s">
        <v>542</v>
      </c>
      <c r="J244" s="200" t="s">
        <v>23</v>
      </c>
      <c r="K244" s="200" t="s">
        <v>23</v>
      </c>
      <c r="L244" s="200" t="s">
        <v>542</v>
      </c>
      <c r="M244" s="201" t="s">
        <v>535</v>
      </c>
      <c r="N244" s="201" t="s">
        <v>536</v>
      </c>
      <c r="O244" s="200" t="s">
        <v>560</v>
      </c>
      <c r="P244" s="200" t="s">
        <v>561</v>
      </c>
      <c r="Q244" s="196"/>
    </row>
    <row r="245" spans="1:17" ht="44.25" customHeight="1" x14ac:dyDescent="0.25">
      <c r="A245" s="33">
        <v>237</v>
      </c>
      <c r="B245" s="197">
        <v>2022</v>
      </c>
      <c r="C245" s="198" t="s">
        <v>490</v>
      </c>
      <c r="D245" s="198" t="s">
        <v>562</v>
      </c>
      <c r="E245" s="198" t="s">
        <v>563</v>
      </c>
      <c r="F245" s="199" t="s">
        <v>555</v>
      </c>
      <c r="G245" s="199" t="s">
        <v>70</v>
      </c>
      <c r="H245" s="200" t="s">
        <v>57</v>
      </c>
      <c r="I245" s="200" t="s">
        <v>555</v>
      </c>
      <c r="J245" s="200" t="s">
        <v>23</v>
      </c>
      <c r="K245" s="200" t="s">
        <v>23</v>
      </c>
      <c r="L245" s="200" t="s">
        <v>555</v>
      </c>
      <c r="M245" s="201" t="s">
        <v>557</v>
      </c>
      <c r="N245" s="201" t="s">
        <v>501</v>
      </c>
      <c r="O245" s="200" t="s">
        <v>502</v>
      </c>
      <c r="P245" s="200" t="s">
        <v>503</v>
      </c>
      <c r="Q245" s="196"/>
    </row>
    <row r="246" spans="1:17" ht="44.25" customHeight="1" x14ac:dyDescent="0.25">
      <c r="A246" s="33">
        <v>238</v>
      </c>
      <c r="B246" s="197">
        <v>2022</v>
      </c>
      <c r="C246" s="198" t="s">
        <v>490</v>
      </c>
      <c r="D246" s="198" t="s">
        <v>564</v>
      </c>
      <c r="E246" s="198" t="s">
        <v>565</v>
      </c>
      <c r="F246" s="199" t="s">
        <v>542</v>
      </c>
      <c r="G246" s="199" t="s">
        <v>70</v>
      </c>
      <c r="H246" s="200" t="s">
        <v>57</v>
      </c>
      <c r="I246" s="200" t="s">
        <v>542</v>
      </c>
      <c r="J246" s="200" t="s">
        <v>23</v>
      </c>
      <c r="K246" s="200" t="s">
        <v>23</v>
      </c>
      <c r="L246" s="200" t="s">
        <v>542</v>
      </c>
      <c r="M246" s="201" t="s">
        <v>561</v>
      </c>
      <c r="N246" s="201" t="s">
        <v>566</v>
      </c>
      <c r="O246" s="200" t="s">
        <v>567</v>
      </c>
      <c r="P246" s="200" t="s">
        <v>568</v>
      </c>
      <c r="Q246" s="196"/>
    </row>
    <row r="247" spans="1:17" ht="44.25" customHeight="1" x14ac:dyDescent="0.25">
      <c r="A247" s="33">
        <v>239</v>
      </c>
      <c r="B247" s="197">
        <v>2022</v>
      </c>
      <c r="C247" s="198" t="s">
        <v>490</v>
      </c>
      <c r="D247" s="198" t="s">
        <v>569</v>
      </c>
      <c r="E247" s="198" t="s">
        <v>570</v>
      </c>
      <c r="F247" s="199" t="s">
        <v>542</v>
      </c>
      <c r="G247" s="199" t="s">
        <v>70</v>
      </c>
      <c r="H247" s="200" t="s">
        <v>57</v>
      </c>
      <c r="I247" s="200" t="s">
        <v>542</v>
      </c>
      <c r="J247" s="200" t="s">
        <v>23</v>
      </c>
      <c r="K247" s="200" t="s">
        <v>23</v>
      </c>
      <c r="L247" s="200" t="s">
        <v>542</v>
      </c>
      <c r="M247" s="201" t="s">
        <v>571</v>
      </c>
      <c r="N247" s="201" t="s">
        <v>572</v>
      </c>
      <c r="O247" s="200" t="s">
        <v>556</v>
      </c>
      <c r="P247" s="200" t="s">
        <v>573</v>
      </c>
      <c r="Q247" s="202"/>
    </row>
    <row r="248" spans="1:17" ht="44.25" customHeight="1" x14ac:dyDescent="0.25">
      <c r="A248" s="33">
        <v>240</v>
      </c>
      <c r="B248" s="197">
        <v>2022</v>
      </c>
      <c r="C248" s="198" t="s">
        <v>490</v>
      </c>
      <c r="D248" s="198" t="s">
        <v>574</v>
      </c>
      <c r="E248" s="198" t="s">
        <v>575</v>
      </c>
      <c r="F248" s="199" t="s">
        <v>555</v>
      </c>
      <c r="G248" s="199" t="s">
        <v>70</v>
      </c>
      <c r="H248" s="200" t="s">
        <v>57</v>
      </c>
      <c r="I248" s="200" t="s">
        <v>555</v>
      </c>
      <c r="J248" s="200" t="s">
        <v>23</v>
      </c>
      <c r="K248" s="200" t="s">
        <v>23</v>
      </c>
      <c r="L248" s="200" t="s">
        <v>555</v>
      </c>
      <c r="M248" s="201" t="s">
        <v>534</v>
      </c>
      <c r="N248" s="201" t="s">
        <v>535</v>
      </c>
      <c r="O248" s="200" t="s">
        <v>536</v>
      </c>
      <c r="P248" s="200" t="s">
        <v>576</v>
      </c>
    </row>
    <row r="249" spans="1:17" ht="44.25" customHeight="1" x14ac:dyDescent="0.25">
      <c r="A249" s="33">
        <v>241</v>
      </c>
      <c r="B249" s="197">
        <v>2022</v>
      </c>
      <c r="C249" s="198" t="s">
        <v>490</v>
      </c>
      <c r="D249" s="198" t="s">
        <v>577</v>
      </c>
      <c r="E249" s="198" t="s">
        <v>578</v>
      </c>
      <c r="F249" s="199" t="s">
        <v>579</v>
      </c>
      <c r="G249" s="199" t="s">
        <v>70</v>
      </c>
      <c r="H249" s="200" t="s">
        <v>57</v>
      </c>
      <c r="I249" s="200" t="s">
        <v>579</v>
      </c>
      <c r="J249" s="200" t="s">
        <v>23</v>
      </c>
      <c r="K249" s="200" t="s">
        <v>23</v>
      </c>
      <c r="L249" s="200" t="s">
        <v>579</v>
      </c>
      <c r="M249" s="201" t="s">
        <v>496</v>
      </c>
      <c r="N249" s="201" t="s">
        <v>497</v>
      </c>
      <c r="O249" s="200" t="s">
        <v>571</v>
      </c>
      <c r="P249" s="200" t="s">
        <v>580</v>
      </c>
    </row>
    <row r="250" spans="1:17" ht="44.25" customHeight="1" x14ac:dyDescent="0.25">
      <c r="A250" s="33">
        <v>242</v>
      </c>
      <c r="B250" s="197">
        <v>2022</v>
      </c>
      <c r="C250" s="198" t="s">
        <v>490</v>
      </c>
      <c r="D250" s="198" t="s">
        <v>581</v>
      </c>
      <c r="E250" s="198" t="s">
        <v>582</v>
      </c>
      <c r="F250" s="204" t="s">
        <v>583</v>
      </c>
      <c r="G250" s="199" t="s">
        <v>70</v>
      </c>
      <c r="H250" s="200" t="s">
        <v>71</v>
      </c>
      <c r="I250" s="205" t="s">
        <v>583</v>
      </c>
      <c r="J250" s="200" t="s">
        <v>23</v>
      </c>
      <c r="K250" s="200" t="s">
        <v>23</v>
      </c>
      <c r="L250" s="205" t="s">
        <v>583</v>
      </c>
      <c r="M250" s="201" t="s">
        <v>584</v>
      </c>
      <c r="N250" s="201" t="s">
        <v>585</v>
      </c>
      <c r="O250" s="200" t="s">
        <v>586</v>
      </c>
      <c r="P250" s="200" t="s">
        <v>587</v>
      </c>
    </row>
    <row r="251" spans="1:17" ht="44.25" customHeight="1" x14ac:dyDescent="0.25">
      <c r="A251" s="33">
        <v>243</v>
      </c>
      <c r="B251" s="197">
        <v>2022</v>
      </c>
      <c r="C251" s="198" t="s">
        <v>490</v>
      </c>
      <c r="D251" s="198" t="s">
        <v>588</v>
      </c>
      <c r="E251" s="198" t="s">
        <v>589</v>
      </c>
      <c r="F251" s="204" t="s">
        <v>590</v>
      </c>
      <c r="G251" s="199" t="s">
        <v>70</v>
      </c>
      <c r="H251" s="200" t="s">
        <v>71</v>
      </c>
      <c r="I251" s="205" t="s">
        <v>590</v>
      </c>
      <c r="J251" s="200" t="s">
        <v>23</v>
      </c>
      <c r="K251" s="200" t="s">
        <v>23</v>
      </c>
      <c r="L251" s="205" t="s">
        <v>590</v>
      </c>
      <c r="M251" s="201" t="s">
        <v>591</v>
      </c>
      <c r="N251" s="201" t="s">
        <v>592</v>
      </c>
      <c r="O251" s="200" t="s">
        <v>593</v>
      </c>
      <c r="P251" s="200" t="s">
        <v>594</v>
      </c>
    </row>
    <row r="252" spans="1:17" ht="44.25" customHeight="1" x14ac:dyDescent="0.25">
      <c r="A252" s="33">
        <v>244</v>
      </c>
      <c r="B252" s="197">
        <v>2022</v>
      </c>
      <c r="C252" s="198" t="s">
        <v>490</v>
      </c>
      <c r="D252" s="198" t="s">
        <v>595</v>
      </c>
      <c r="E252" s="198" t="s">
        <v>596</v>
      </c>
      <c r="F252" s="204" t="s">
        <v>590</v>
      </c>
      <c r="G252" s="199" t="s">
        <v>70</v>
      </c>
      <c r="H252" s="200" t="s">
        <v>71</v>
      </c>
      <c r="I252" s="205" t="s">
        <v>590</v>
      </c>
      <c r="J252" s="200" t="s">
        <v>23</v>
      </c>
      <c r="K252" s="200" t="s">
        <v>23</v>
      </c>
      <c r="L252" s="205" t="s">
        <v>590</v>
      </c>
      <c r="M252" s="201" t="s">
        <v>597</v>
      </c>
      <c r="N252" s="201" t="s">
        <v>598</v>
      </c>
      <c r="O252" s="200" t="s">
        <v>599</v>
      </c>
      <c r="P252" s="200" t="s">
        <v>600</v>
      </c>
    </row>
    <row r="253" spans="1:17" ht="44.25" customHeight="1" x14ac:dyDescent="0.25">
      <c r="A253" s="33">
        <v>245</v>
      </c>
      <c r="B253" s="197">
        <v>2022</v>
      </c>
      <c r="C253" s="198" t="s">
        <v>490</v>
      </c>
      <c r="D253" s="198" t="s">
        <v>601</v>
      </c>
      <c r="E253" s="198" t="s">
        <v>602</v>
      </c>
      <c r="F253" s="199" t="s">
        <v>500</v>
      </c>
      <c r="G253" s="199" t="s">
        <v>70</v>
      </c>
      <c r="H253" s="200" t="s">
        <v>71</v>
      </c>
      <c r="I253" s="200" t="s">
        <v>500</v>
      </c>
      <c r="J253" s="200" t="s">
        <v>23</v>
      </c>
      <c r="K253" s="200" t="s">
        <v>23</v>
      </c>
      <c r="L253" s="200" t="s">
        <v>500</v>
      </c>
      <c r="M253" s="201" t="s">
        <v>603</v>
      </c>
      <c r="N253" s="201" t="s">
        <v>604</v>
      </c>
      <c r="O253" s="200" t="s">
        <v>605</v>
      </c>
      <c r="P253" s="200" t="s">
        <v>606</v>
      </c>
    </row>
    <row r="254" spans="1:17" ht="44.25" customHeight="1" x14ac:dyDescent="0.25">
      <c r="A254" s="33">
        <v>246</v>
      </c>
      <c r="B254" s="197">
        <v>2022</v>
      </c>
      <c r="C254" s="198" t="s">
        <v>490</v>
      </c>
      <c r="D254" s="198" t="s">
        <v>607</v>
      </c>
      <c r="E254" s="198" t="s">
        <v>608</v>
      </c>
      <c r="F254" s="204" t="s">
        <v>590</v>
      </c>
      <c r="G254" s="199" t="s">
        <v>70</v>
      </c>
      <c r="H254" s="200" t="s">
        <v>71</v>
      </c>
      <c r="I254" s="205" t="s">
        <v>590</v>
      </c>
      <c r="J254" s="200" t="s">
        <v>23</v>
      </c>
      <c r="K254" s="200" t="s">
        <v>23</v>
      </c>
      <c r="L254" s="205" t="s">
        <v>590</v>
      </c>
      <c r="M254" s="201" t="s">
        <v>593</v>
      </c>
      <c r="N254" s="201" t="s">
        <v>609</v>
      </c>
      <c r="O254" s="200" t="s">
        <v>610</v>
      </c>
      <c r="P254" s="200" t="s">
        <v>611</v>
      </c>
    </row>
    <row r="255" spans="1:17" ht="44.25" customHeight="1" x14ac:dyDescent="0.25">
      <c r="A255" s="33">
        <v>247</v>
      </c>
      <c r="B255" s="197">
        <v>2022</v>
      </c>
      <c r="C255" s="198" t="s">
        <v>490</v>
      </c>
      <c r="D255" s="198" t="s">
        <v>612</v>
      </c>
      <c r="E255" s="198" t="s">
        <v>613</v>
      </c>
      <c r="F255" s="204" t="s">
        <v>614</v>
      </c>
      <c r="G255" s="199" t="s">
        <v>70</v>
      </c>
      <c r="H255" s="200" t="s">
        <v>71</v>
      </c>
      <c r="I255" s="205" t="s">
        <v>614</v>
      </c>
      <c r="J255" s="200" t="s">
        <v>23</v>
      </c>
      <c r="K255" s="200" t="s">
        <v>23</v>
      </c>
      <c r="L255" s="205" t="s">
        <v>614</v>
      </c>
      <c r="M255" s="201" t="s">
        <v>615</v>
      </c>
      <c r="N255" s="201" t="s">
        <v>616</v>
      </c>
      <c r="O255" s="201" t="s">
        <v>617</v>
      </c>
      <c r="P255" s="200" t="s">
        <v>618</v>
      </c>
    </row>
    <row r="256" spans="1:17" ht="44.25" customHeight="1" x14ac:dyDescent="0.25">
      <c r="A256" s="33">
        <v>248</v>
      </c>
      <c r="B256" s="197">
        <v>2022</v>
      </c>
      <c r="C256" s="198" t="s">
        <v>490</v>
      </c>
      <c r="D256" s="198" t="s">
        <v>619</v>
      </c>
      <c r="E256" s="198" t="s">
        <v>620</v>
      </c>
      <c r="F256" s="204" t="s">
        <v>500</v>
      </c>
      <c r="G256" s="199" t="s">
        <v>70</v>
      </c>
      <c r="H256" s="200" t="s">
        <v>71</v>
      </c>
      <c r="I256" s="205" t="s">
        <v>500</v>
      </c>
      <c r="J256" s="200" t="s">
        <v>23</v>
      </c>
      <c r="K256" s="200" t="s">
        <v>23</v>
      </c>
      <c r="L256" s="205" t="s">
        <v>500</v>
      </c>
      <c r="M256" s="201" t="s">
        <v>621</v>
      </c>
      <c r="N256" s="201" t="s">
        <v>622</v>
      </c>
      <c r="O256" s="200" t="s">
        <v>623</v>
      </c>
      <c r="P256" s="200" t="s">
        <v>597</v>
      </c>
    </row>
    <row r="257" spans="1:16" ht="44.25" customHeight="1" x14ac:dyDescent="0.25">
      <c r="A257" s="33">
        <v>249</v>
      </c>
      <c r="B257" s="197">
        <v>2022</v>
      </c>
      <c r="C257" s="198" t="s">
        <v>490</v>
      </c>
      <c r="D257" s="198" t="s">
        <v>624</v>
      </c>
      <c r="E257" s="198" t="s">
        <v>625</v>
      </c>
      <c r="F257" s="204" t="s">
        <v>500</v>
      </c>
      <c r="G257" s="199" t="s">
        <v>70</v>
      </c>
      <c r="H257" s="200" t="s">
        <v>71</v>
      </c>
      <c r="I257" s="205" t="s">
        <v>500</v>
      </c>
      <c r="J257" s="200" t="s">
        <v>23</v>
      </c>
      <c r="K257" s="200" t="s">
        <v>23</v>
      </c>
      <c r="L257" s="205" t="s">
        <v>500</v>
      </c>
      <c r="M257" s="201" t="s">
        <v>621</v>
      </c>
      <c r="N257" s="201" t="s">
        <v>622</v>
      </c>
      <c r="O257" s="200" t="s">
        <v>623</v>
      </c>
      <c r="P257" s="200" t="s">
        <v>597</v>
      </c>
    </row>
    <row r="258" spans="1:16" ht="44.25" customHeight="1" x14ac:dyDescent="0.25">
      <c r="A258" s="33">
        <v>250</v>
      </c>
      <c r="B258" s="197">
        <v>2022</v>
      </c>
      <c r="C258" s="198" t="s">
        <v>490</v>
      </c>
      <c r="D258" s="198" t="s">
        <v>626</v>
      </c>
      <c r="E258" s="198" t="s">
        <v>627</v>
      </c>
      <c r="F258" s="204" t="s">
        <v>500</v>
      </c>
      <c r="G258" s="199" t="s">
        <v>70</v>
      </c>
      <c r="H258" s="200" t="s">
        <v>71</v>
      </c>
      <c r="I258" s="205" t="s">
        <v>500</v>
      </c>
      <c r="J258" s="200" t="s">
        <v>23</v>
      </c>
      <c r="K258" s="200" t="s">
        <v>23</v>
      </c>
      <c r="L258" s="205" t="s">
        <v>500</v>
      </c>
      <c r="M258" s="201" t="s">
        <v>615</v>
      </c>
      <c r="N258" s="201" t="s">
        <v>616</v>
      </c>
      <c r="O258" s="201" t="s">
        <v>617</v>
      </c>
      <c r="P258" s="200" t="s">
        <v>618</v>
      </c>
    </row>
    <row r="259" spans="1:16" ht="44.25" customHeight="1" x14ac:dyDescent="0.25">
      <c r="A259" s="33">
        <v>251</v>
      </c>
      <c r="B259" s="197">
        <v>2022</v>
      </c>
      <c r="C259" s="198" t="s">
        <v>490</v>
      </c>
      <c r="D259" s="198" t="s">
        <v>628</v>
      </c>
      <c r="E259" s="198" t="s">
        <v>629</v>
      </c>
      <c r="F259" s="204" t="s">
        <v>630</v>
      </c>
      <c r="G259" s="199" t="s">
        <v>70</v>
      </c>
      <c r="H259" s="200" t="s">
        <v>71</v>
      </c>
      <c r="I259" s="205" t="s">
        <v>630</v>
      </c>
      <c r="J259" s="200" t="s">
        <v>23</v>
      </c>
      <c r="K259" s="200" t="s">
        <v>23</v>
      </c>
      <c r="L259" s="205" t="s">
        <v>630</v>
      </c>
      <c r="M259" s="201" t="s">
        <v>631</v>
      </c>
      <c r="N259" s="201" t="s">
        <v>632</v>
      </c>
      <c r="O259" s="201" t="s">
        <v>633</v>
      </c>
      <c r="P259" s="200" t="s">
        <v>634</v>
      </c>
    </row>
    <row r="260" spans="1:16" ht="44.25" customHeight="1" x14ac:dyDescent="0.25">
      <c r="A260" s="33">
        <v>252</v>
      </c>
      <c r="B260" s="197">
        <v>2022</v>
      </c>
      <c r="C260" s="198" t="s">
        <v>490</v>
      </c>
      <c r="D260" s="198" t="s">
        <v>635</v>
      </c>
      <c r="E260" s="198" t="s">
        <v>636</v>
      </c>
      <c r="F260" s="204" t="s">
        <v>637</v>
      </c>
      <c r="G260" s="199" t="s">
        <v>70</v>
      </c>
      <c r="H260" s="200" t="s">
        <v>71</v>
      </c>
      <c r="I260" s="205" t="s">
        <v>637</v>
      </c>
      <c r="J260" s="200" t="s">
        <v>23</v>
      </c>
      <c r="K260" s="200" t="s">
        <v>23</v>
      </c>
      <c r="L260" s="205" t="s">
        <v>637</v>
      </c>
      <c r="M260" s="201" t="s">
        <v>632</v>
      </c>
      <c r="N260" s="201" t="s">
        <v>633</v>
      </c>
      <c r="O260" s="201" t="s">
        <v>634</v>
      </c>
      <c r="P260" s="200" t="s">
        <v>638</v>
      </c>
    </row>
    <row r="261" spans="1:16" ht="44.25" customHeight="1" x14ac:dyDescent="0.25">
      <c r="A261" s="33">
        <v>253</v>
      </c>
      <c r="B261" s="197">
        <v>2022</v>
      </c>
      <c r="C261" s="198" t="s">
        <v>490</v>
      </c>
      <c r="D261" s="198" t="s">
        <v>639</v>
      </c>
      <c r="E261" s="198" t="s">
        <v>640</v>
      </c>
      <c r="F261" s="204" t="s">
        <v>583</v>
      </c>
      <c r="G261" s="199" t="s">
        <v>70</v>
      </c>
      <c r="H261" s="200" t="s">
        <v>71</v>
      </c>
      <c r="I261" s="205" t="s">
        <v>583</v>
      </c>
      <c r="J261" s="200" t="s">
        <v>23</v>
      </c>
      <c r="K261" s="200" t="s">
        <v>23</v>
      </c>
      <c r="L261" s="205" t="s">
        <v>583</v>
      </c>
      <c r="M261" s="201" t="s">
        <v>641</v>
      </c>
      <c r="N261" s="201" t="s">
        <v>631</v>
      </c>
      <c r="O261" s="201" t="s">
        <v>632</v>
      </c>
      <c r="P261" s="200" t="s">
        <v>633</v>
      </c>
    </row>
    <row r="262" spans="1:16" ht="44.25" customHeight="1" x14ac:dyDescent="0.25">
      <c r="A262" s="33">
        <v>254</v>
      </c>
      <c r="B262" s="197">
        <v>2022</v>
      </c>
      <c r="C262" s="198" t="s">
        <v>490</v>
      </c>
      <c r="D262" s="198" t="s">
        <v>642</v>
      </c>
      <c r="E262" s="198" t="s">
        <v>643</v>
      </c>
      <c r="F262" s="204" t="s">
        <v>500</v>
      </c>
      <c r="G262" s="199" t="s">
        <v>70</v>
      </c>
      <c r="H262" s="200" t="s">
        <v>71</v>
      </c>
      <c r="I262" s="205" t="s">
        <v>500</v>
      </c>
      <c r="J262" s="200" t="s">
        <v>23</v>
      </c>
      <c r="K262" s="200" t="s">
        <v>23</v>
      </c>
      <c r="L262" s="205" t="s">
        <v>500</v>
      </c>
      <c r="M262" s="201" t="s">
        <v>615</v>
      </c>
      <c r="N262" s="201" t="s">
        <v>616</v>
      </c>
      <c r="O262" s="201" t="s">
        <v>617</v>
      </c>
      <c r="P262" s="200" t="s">
        <v>618</v>
      </c>
    </row>
    <row r="263" spans="1:16" ht="44.25" customHeight="1" x14ac:dyDescent="0.25">
      <c r="A263" s="33">
        <v>255</v>
      </c>
      <c r="B263" s="197">
        <v>2022</v>
      </c>
      <c r="C263" s="198" t="s">
        <v>490</v>
      </c>
      <c r="D263" s="198" t="s">
        <v>644</v>
      </c>
      <c r="E263" s="198" t="s">
        <v>645</v>
      </c>
      <c r="F263" s="204" t="s">
        <v>500</v>
      </c>
      <c r="G263" s="199" t="s">
        <v>70</v>
      </c>
      <c r="H263" s="200" t="s">
        <v>71</v>
      </c>
      <c r="I263" s="205" t="s">
        <v>500</v>
      </c>
      <c r="J263" s="200" t="s">
        <v>23</v>
      </c>
      <c r="K263" s="200" t="s">
        <v>23</v>
      </c>
      <c r="L263" s="205" t="s">
        <v>500</v>
      </c>
      <c r="M263" s="201" t="s">
        <v>615</v>
      </c>
      <c r="N263" s="201" t="s">
        <v>616</v>
      </c>
      <c r="O263" s="201" t="s">
        <v>617</v>
      </c>
      <c r="P263" s="200" t="s">
        <v>618</v>
      </c>
    </row>
    <row r="264" spans="1:16" ht="44.25" customHeight="1" x14ac:dyDescent="0.25">
      <c r="A264" s="33">
        <v>256</v>
      </c>
      <c r="B264" s="197">
        <v>2022</v>
      </c>
      <c r="C264" s="198" t="s">
        <v>490</v>
      </c>
      <c r="D264" s="198" t="s">
        <v>646</v>
      </c>
      <c r="E264" s="198" t="s">
        <v>647</v>
      </c>
      <c r="F264" s="204" t="s">
        <v>648</v>
      </c>
      <c r="G264" s="199" t="s">
        <v>70</v>
      </c>
      <c r="H264" s="200" t="s">
        <v>71</v>
      </c>
      <c r="I264" s="205" t="s">
        <v>648</v>
      </c>
      <c r="J264" s="200" t="s">
        <v>23</v>
      </c>
      <c r="K264" s="200" t="s">
        <v>23</v>
      </c>
      <c r="L264" s="205" t="s">
        <v>648</v>
      </c>
      <c r="M264" s="201" t="s">
        <v>649</v>
      </c>
      <c r="N264" s="201" t="s">
        <v>584</v>
      </c>
      <c r="O264" s="201" t="s">
        <v>585</v>
      </c>
      <c r="P264" s="200" t="s">
        <v>586</v>
      </c>
    </row>
    <row r="265" spans="1:16" ht="44.25" customHeight="1" x14ac:dyDescent="0.25">
      <c r="A265" s="33">
        <v>257</v>
      </c>
      <c r="B265" s="197">
        <v>2022</v>
      </c>
      <c r="C265" s="198" t="s">
        <v>490</v>
      </c>
      <c r="D265" s="198" t="s">
        <v>650</v>
      </c>
      <c r="E265" s="198" t="s">
        <v>651</v>
      </c>
      <c r="F265" s="204" t="s">
        <v>590</v>
      </c>
      <c r="G265" s="199" t="s">
        <v>70</v>
      </c>
      <c r="H265" s="200" t="s">
        <v>71</v>
      </c>
      <c r="I265" s="205" t="s">
        <v>590</v>
      </c>
      <c r="J265" s="200" t="s">
        <v>23</v>
      </c>
      <c r="K265" s="200" t="s">
        <v>23</v>
      </c>
      <c r="L265" s="205" t="s">
        <v>590</v>
      </c>
      <c r="M265" s="201" t="s">
        <v>592</v>
      </c>
      <c r="N265" s="201" t="s">
        <v>593</v>
      </c>
      <c r="O265" s="201" t="s">
        <v>609</v>
      </c>
      <c r="P265" s="200" t="s">
        <v>610</v>
      </c>
    </row>
    <row r="266" spans="1:16" ht="44.25" customHeight="1" x14ac:dyDescent="0.25">
      <c r="A266" s="33">
        <v>258</v>
      </c>
      <c r="B266" s="197">
        <v>2022</v>
      </c>
      <c r="C266" s="198" t="s">
        <v>490</v>
      </c>
      <c r="D266" s="198" t="s">
        <v>652</v>
      </c>
      <c r="E266" s="198" t="s">
        <v>653</v>
      </c>
      <c r="F266" s="204" t="s">
        <v>590</v>
      </c>
      <c r="G266" s="199" t="s">
        <v>70</v>
      </c>
      <c r="H266" s="200" t="s">
        <v>71</v>
      </c>
      <c r="I266" s="205" t="s">
        <v>590</v>
      </c>
      <c r="J266" s="200" t="s">
        <v>23</v>
      </c>
      <c r="K266" s="200" t="s">
        <v>23</v>
      </c>
      <c r="L266" s="205" t="s">
        <v>590</v>
      </c>
      <c r="M266" s="201" t="s">
        <v>631</v>
      </c>
      <c r="N266" s="201" t="s">
        <v>632</v>
      </c>
      <c r="O266" s="201" t="s">
        <v>633</v>
      </c>
      <c r="P266" s="200" t="s">
        <v>634</v>
      </c>
    </row>
    <row r="267" spans="1:16" ht="44.25" customHeight="1" x14ac:dyDescent="0.25">
      <c r="A267" s="33">
        <v>259</v>
      </c>
      <c r="B267" s="197">
        <v>2022</v>
      </c>
      <c r="C267" s="198" t="s">
        <v>490</v>
      </c>
      <c r="D267" s="198" t="s">
        <v>654</v>
      </c>
      <c r="E267" s="198" t="s">
        <v>655</v>
      </c>
      <c r="F267" s="204" t="s">
        <v>656</v>
      </c>
      <c r="G267" s="199" t="s">
        <v>70</v>
      </c>
      <c r="H267" s="200" t="s">
        <v>71</v>
      </c>
      <c r="I267" s="205" t="s">
        <v>656</v>
      </c>
      <c r="J267" s="200" t="s">
        <v>23</v>
      </c>
      <c r="K267" s="200" t="s">
        <v>23</v>
      </c>
      <c r="L267" s="205" t="s">
        <v>656</v>
      </c>
      <c r="M267" s="201" t="s">
        <v>615</v>
      </c>
      <c r="N267" s="201" t="s">
        <v>616</v>
      </c>
      <c r="O267" s="201" t="s">
        <v>617</v>
      </c>
      <c r="P267" s="200" t="s">
        <v>618</v>
      </c>
    </row>
    <row r="268" spans="1:16" ht="44.25" customHeight="1" x14ac:dyDescent="0.25">
      <c r="A268" s="33">
        <v>260</v>
      </c>
      <c r="B268" s="197">
        <v>2022</v>
      </c>
      <c r="C268" s="198" t="s">
        <v>490</v>
      </c>
      <c r="D268" s="198" t="s">
        <v>657</v>
      </c>
      <c r="E268" s="198" t="s">
        <v>658</v>
      </c>
      <c r="F268" s="204" t="s">
        <v>583</v>
      </c>
      <c r="G268" s="199" t="s">
        <v>70</v>
      </c>
      <c r="H268" s="200" t="s">
        <v>71</v>
      </c>
      <c r="I268" s="205" t="s">
        <v>583</v>
      </c>
      <c r="J268" s="200" t="s">
        <v>23</v>
      </c>
      <c r="K268" s="200" t="s">
        <v>23</v>
      </c>
      <c r="L268" s="205" t="s">
        <v>583</v>
      </c>
      <c r="M268" s="201" t="s">
        <v>615</v>
      </c>
      <c r="N268" s="201" t="s">
        <v>616</v>
      </c>
      <c r="O268" s="201" t="s">
        <v>617</v>
      </c>
      <c r="P268" s="200" t="s">
        <v>618</v>
      </c>
    </row>
    <row r="269" spans="1:16" ht="44.25" customHeight="1" x14ac:dyDescent="0.25">
      <c r="A269" s="33">
        <v>261</v>
      </c>
      <c r="B269" s="197">
        <v>2022</v>
      </c>
      <c r="C269" s="198" t="s">
        <v>490</v>
      </c>
      <c r="D269" s="198" t="s">
        <v>659</v>
      </c>
      <c r="E269" s="198" t="s">
        <v>660</v>
      </c>
      <c r="F269" s="204" t="s">
        <v>661</v>
      </c>
      <c r="G269" s="199" t="s">
        <v>70</v>
      </c>
      <c r="H269" s="200" t="s">
        <v>71</v>
      </c>
      <c r="I269" s="205" t="s">
        <v>661</v>
      </c>
      <c r="J269" s="200" t="s">
        <v>23</v>
      </c>
      <c r="K269" s="200" t="s">
        <v>23</v>
      </c>
      <c r="L269" s="205" t="s">
        <v>661</v>
      </c>
      <c r="M269" s="201" t="s">
        <v>662</v>
      </c>
      <c r="N269" s="201" t="s">
        <v>663</v>
      </c>
      <c r="O269" s="201" t="s">
        <v>664</v>
      </c>
      <c r="P269" s="200" t="s">
        <v>507</v>
      </c>
    </row>
    <row r="270" spans="1:16" ht="44.25" customHeight="1" x14ac:dyDescent="0.25">
      <c r="A270" s="33">
        <v>262</v>
      </c>
      <c r="B270" s="197">
        <v>2022</v>
      </c>
      <c r="C270" s="198" t="s">
        <v>490</v>
      </c>
      <c r="D270" s="198" t="s">
        <v>665</v>
      </c>
      <c r="E270" s="198" t="s">
        <v>666</v>
      </c>
      <c r="F270" s="204" t="s">
        <v>667</v>
      </c>
      <c r="G270" s="199" t="s">
        <v>70</v>
      </c>
      <c r="H270" s="200" t="s">
        <v>71</v>
      </c>
      <c r="I270" s="205" t="s">
        <v>667</v>
      </c>
      <c r="J270" s="200" t="s">
        <v>23</v>
      </c>
      <c r="K270" s="200" t="s">
        <v>23</v>
      </c>
      <c r="L270" s="205" t="s">
        <v>667</v>
      </c>
      <c r="M270" s="201" t="s">
        <v>668</v>
      </c>
      <c r="N270" s="201" t="s">
        <v>662</v>
      </c>
      <c r="O270" s="201" t="s">
        <v>663</v>
      </c>
      <c r="P270" s="201" t="s">
        <v>664</v>
      </c>
    </row>
    <row r="271" spans="1:16" ht="44.25" customHeight="1" x14ac:dyDescent="0.25">
      <c r="A271" s="33">
        <v>263</v>
      </c>
      <c r="B271" s="197">
        <v>2022</v>
      </c>
      <c r="C271" s="198" t="s">
        <v>490</v>
      </c>
      <c r="D271" s="198" t="s">
        <v>669</v>
      </c>
      <c r="E271" s="198" t="s">
        <v>670</v>
      </c>
      <c r="F271" s="204" t="s">
        <v>667</v>
      </c>
      <c r="G271" s="199" t="s">
        <v>70</v>
      </c>
      <c r="H271" s="200" t="s">
        <v>71</v>
      </c>
      <c r="I271" s="205" t="s">
        <v>667</v>
      </c>
      <c r="J271" s="200" t="s">
        <v>23</v>
      </c>
      <c r="K271" s="200" t="s">
        <v>23</v>
      </c>
      <c r="L271" s="205" t="s">
        <v>667</v>
      </c>
      <c r="M271" s="201" t="s">
        <v>615</v>
      </c>
      <c r="N271" s="201" t="s">
        <v>616</v>
      </c>
      <c r="O271" s="201" t="s">
        <v>617</v>
      </c>
      <c r="P271" s="200" t="s">
        <v>618</v>
      </c>
    </row>
    <row r="272" spans="1:16" ht="44.25" customHeight="1" x14ac:dyDescent="0.25">
      <c r="A272" s="33">
        <v>264</v>
      </c>
      <c r="B272" s="197">
        <v>2022</v>
      </c>
      <c r="C272" s="198" t="s">
        <v>490</v>
      </c>
      <c r="D272" s="198" t="s">
        <v>671</v>
      </c>
      <c r="E272" s="198" t="s">
        <v>672</v>
      </c>
      <c r="F272" s="204" t="s">
        <v>667</v>
      </c>
      <c r="G272" s="199" t="s">
        <v>70</v>
      </c>
      <c r="H272" s="200" t="s">
        <v>71</v>
      </c>
      <c r="I272" s="205" t="s">
        <v>667</v>
      </c>
      <c r="J272" s="200" t="s">
        <v>23</v>
      </c>
      <c r="K272" s="200" t="s">
        <v>23</v>
      </c>
      <c r="L272" s="205" t="s">
        <v>667</v>
      </c>
      <c r="M272" s="201" t="s">
        <v>673</v>
      </c>
      <c r="N272" s="201" t="s">
        <v>603</v>
      </c>
      <c r="O272" s="201" t="s">
        <v>604</v>
      </c>
      <c r="P272" s="200" t="s">
        <v>674</v>
      </c>
    </row>
    <row r="273" spans="1:16" ht="44.25" customHeight="1" x14ac:dyDescent="0.25">
      <c r="A273" s="33">
        <v>265</v>
      </c>
      <c r="B273" s="197">
        <v>2022</v>
      </c>
      <c r="C273" s="198" t="s">
        <v>490</v>
      </c>
      <c r="D273" s="198" t="s">
        <v>675</v>
      </c>
      <c r="E273" s="198" t="s">
        <v>647</v>
      </c>
      <c r="F273" s="204" t="s">
        <v>676</v>
      </c>
      <c r="G273" s="199" t="s">
        <v>70</v>
      </c>
      <c r="H273" s="200" t="s">
        <v>71</v>
      </c>
      <c r="I273" s="205" t="s">
        <v>676</v>
      </c>
      <c r="J273" s="200" t="s">
        <v>23</v>
      </c>
      <c r="K273" s="200" t="s">
        <v>23</v>
      </c>
      <c r="L273" s="205" t="s">
        <v>676</v>
      </c>
      <c r="M273" s="201" t="s">
        <v>615</v>
      </c>
      <c r="N273" s="201" t="s">
        <v>616</v>
      </c>
      <c r="O273" s="201" t="s">
        <v>617</v>
      </c>
      <c r="P273" s="200" t="s">
        <v>618</v>
      </c>
    </row>
    <row r="274" spans="1:16" ht="44.25" customHeight="1" x14ac:dyDescent="0.25">
      <c r="A274" s="33">
        <v>266</v>
      </c>
      <c r="B274" s="197">
        <v>2022</v>
      </c>
      <c r="C274" s="198" t="s">
        <v>490</v>
      </c>
      <c r="D274" s="198" t="s">
        <v>677</v>
      </c>
      <c r="E274" s="198" t="s">
        <v>678</v>
      </c>
      <c r="F274" s="204" t="s">
        <v>676</v>
      </c>
      <c r="G274" s="199" t="s">
        <v>70</v>
      </c>
      <c r="H274" s="200" t="s">
        <v>71</v>
      </c>
      <c r="I274" s="205" t="s">
        <v>676</v>
      </c>
      <c r="J274" s="200" t="s">
        <v>23</v>
      </c>
      <c r="K274" s="200" t="s">
        <v>23</v>
      </c>
      <c r="L274" s="205" t="s">
        <v>676</v>
      </c>
      <c r="M274" s="201" t="s">
        <v>615</v>
      </c>
      <c r="N274" s="201" t="s">
        <v>616</v>
      </c>
      <c r="O274" s="201" t="s">
        <v>617</v>
      </c>
      <c r="P274" s="200" t="s">
        <v>618</v>
      </c>
    </row>
    <row r="275" spans="1:16" ht="44.25" customHeight="1" x14ac:dyDescent="0.25">
      <c r="A275" s="33">
        <v>267</v>
      </c>
      <c r="B275" s="197">
        <v>2022</v>
      </c>
      <c r="C275" s="198" t="s">
        <v>490</v>
      </c>
      <c r="D275" s="198" t="s">
        <v>679</v>
      </c>
      <c r="E275" s="198" t="s">
        <v>680</v>
      </c>
      <c r="F275" s="204" t="s">
        <v>661</v>
      </c>
      <c r="G275" s="199" t="s">
        <v>70</v>
      </c>
      <c r="H275" s="200" t="s">
        <v>71</v>
      </c>
      <c r="I275" s="205" t="s">
        <v>661</v>
      </c>
      <c r="J275" s="200" t="s">
        <v>23</v>
      </c>
      <c r="K275" s="200" t="s">
        <v>23</v>
      </c>
      <c r="L275" s="205" t="s">
        <v>661</v>
      </c>
      <c r="M275" s="201" t="s">
        <v>615</v>
      </c>
      <c r="N275" s="201" t="s">
        <v>616</v>
      </c>
      <c r="O275" s="201" t="s">
        <v>617</v>
      </c>
      <c r="P275" s="200" t="s">
        <v>618</v>
      </c>
    </row>
    <row r="276" spans="1:16" ht="44.25" customHeight="1" x14ac:dyDescent="0.25">
      <c r="A276" s="33">
        <v>268</v>
      </c>
      <c r="B276" s="197">
        <v>2022</v>
      </c>
      <c r="C276" s="198" t="s">
        <v>490</v>
      </c>
      <c r="D276" s="198" t="s">
        <v>681</v>
      </c>
      <c r="E276" s="198" t="s">
        <v>682</v>
      </c>
      <c r="F276" s="204" t="s">
        <v>667</v>
      </c>
      <c r="G276" s="199" t="s">
        <v>70</v>
      </c>
      <c r="H276" s="200" t="s">
        <v>71</v>
      </c>
      <c r="I276" s="205" t="s">
        <v>667</v>
      </c>
      <c r="J276" s="200" t="s">
        <v>23</v>
      </c>
      <c r="K276" s="200" t="s">
        <v>23</v>
      </c>
      <c r="L276" s="205" t="s">
        <v>667</v>
      </c>
      <c r="M276" s="201" t="s">
        <v>633</v>
      </c>
      <c r="N276" s="201" t="s">
        <v>634</v>
      </c>
      <c r="O276" s="201" t="s">
        <v>638</v>
      </c>
      <c r="P276" s="200" t="s">
        <v>683</v>
      </c>
    </row>
    <row r="277" spans="1:16" ht="44.25" customHeight="1" x14ac:dyDescent="0.25">
      <c r="A277" s="33">
        <v>269</v>
      </c>
      <c r="B277" s="197">
        <v>2022</v>
      </c>
      <c r="C277" s="198" t="s">
        <v>490</v>
      </c>
      <c r="D277" s="198" t="s">
        <v>684</v>
      </c>
      <c r="E277" s="198" t="s">
        <v>685</v>
      </c>
      <c r="F277" s="204" t="s">
        <v>686</v>
      </c>
      <c r="G277" s="199" t="s">
        <v>70</v>
      </c>
      <c r="H277" s="200" t="s">
        <v>71</v>
      </c>
      <c r="I277" s="205" t="s">
        <v>686</v>
      </c>
      <c r="J277" s="200" t="s">
        <v>23</v>
      </c>
      <c r="K277" s="200" t="s">
        <v>23</v>
      </c>
      <c r="L277" s="205" t="s">
        <v>686</v>
      </c>
      <c r="M277" s="201" t="s">
        <v>687</v>
      </c>
      <c r="N277" s="201" t="s">
        <v>543</v>
      </c>
      <c r="O277" s="201" t="s">
        <v>664</v>
      </c>
      <c r="P277" s="200" t="s">
        <v>507</v>
      </c>
    </row>
    <row r="278" spans="1:16" ht="44.25" customHeight="1" x14ac:dyDescent="0.25">
      <c r="A278" s="33">
        <v>270</v>
      </c>
      <c r="B278" s="197">
        <v>2022</v>
      </c>
      <c r="C278" s="198" t="s">
        <v>490</v>
      </c>
      <c r="D278" s="198" t="s">
        <v>688</v>
      </c>
      <c r="E278" s="198" t="s">
        <v>689</v>
      </c>
      <c r="F278" s="204" t="s">
        <v>686</v>
      </c>
      <c r="G278" s="199" t="s">
        <v>70</v>
      </c>
      <c r="H278" s="200" t="s">
        <v>71</v>
      </c>
      <c r="I278" s="205" t="s">
        <v>686</v>
      </c>
      <c r="J278" s="200" t="s">
        <v>23</v>
      </c>
      <c r="K278" s="200" t="s">
        <v>23</v>
      </c>
      <c r="L278" s="205" t="s">
        <v>686</v>
      </c>
      <c r="M278" s="201" t="s">
        <v>615</v>
      </c>
      <c r="N278" s="201" t="s">
        <v>616</v>
      </c>
      <c r="O278" s="201" t="s">
        <v>617</v>
      </c>
      <c r="P278" s="200" t="s">
        <v>618</v>
      </c>
    </row>
    <row r="279" spans="1:16" ht="44.25" customHeight="1" x14ac:dyDescent="0.25">
      <c r="A279" s="33">
        <v>271</v>
      </c>
      <c r="B279" s="197">
        <v>2022</v>
      </c>
      <c r="C279" s="198" t="s">
        <v>490</v>
      </c>
      <c r="D279" s="198" t="s">
        <v>690</v>
      </c>
      <c r="E279" s="198" t="s">
        <v>691</v>
      </c>
      <c r="F279" s="204" t="s">
        <v>583</v>
      </c>
      <c r="G279" s="199" t="s">
        <v>70</v>
      </c>
      <c r="H279" s="200" t="s">
        <v>71</v>
      </c>
      <c r="I279" s="205" t="s">
        <v>583</v>
      </c>
      <c r="J279" s="200" t="s">
        <v>23</v>
      </c>
      <c r="K279" s="200" t="s">
        <v>23</v>
      </c>
      <c r="L279" s="205" t="s">
        <v>583</v>
      </c>
      <c r="M279" s="201" t="s">
        <v>615</v>
      </c>
      <c r="N279" s="201" t="s">
        <v>616</v>
      </c>
      <c r="O279" s="201" t="s">
        <v>617</v>
      </c>
      <c r="P279" s="200" t="s">
        <v>618</v>
      </c>
    </row>
    <row r="280" spans="1:16" ht="44.25" customHeight="1" x14ac:dyDescent="0.25">
      <c r="A280" s="33">
        <v>272</v>
      </c>
      <c r="B280" s="197">
        <v>2022</v>
      </c>
      <c r="C280" s="198" t="s">
        <v>490</v>
      </c>
      <c r="D280" s="198" t="s">
        <v>692</v>
      </c>
      <c r="E280" s="198" t="s">
        <v>554</v>
      </c>
      <c r="F280" s="204" t="s">
        <v>583</v>
      </c>
      <c r="G280" s="199" t="s">
        <v>70</v>
      </c>
      <c r="H280" s="200" t="s">
        <v>71</v>
      </c>
      <c r="I280" s="205" t="s">
        <v>583</v>
      </c>
      <c r="J280" s="200" t="s">
        <v>23</v>
      </c>
      <c r="K280" s="200" t="s">
        <v>23</v>
      </c>
      <c r="L280" s="205" t="s">
        <v>583</v>
      </c>
      <c r="M280" s="201" t="s">
        <v>611</v>
      </c>
      <c r="N280" s="201" t="s">
        <v>693</v>
      </c>
      <c r="O280" s="201" t="s">
        <v>694</v>
      </c>
      <c r="P280" s="200" t="s">
        <v>668</v>
      </c>
    </row>
    <row r="281" spans="1:16" ht="44.25" customHeight="1" x14ac:dyDescent="0.25">
      <c r="A281" s="33">
        <v>273</v>
      </c>
      <c r="B281" s="197">
        <v>2022</v>
      </c>
      <c r="C281" s="198" t="s">
        <v>490</v>
      </c>
      <c r="D281" s="198" t="s">
        <v>695</v>
      </c>
      <c r="E281" s="198" t="s">
        <v>696</v>
      </c>
      <c r="F281" s="204" t="s">
        <v>656</v>
      </c>
      <c r="G281" s="199" t="s">
        <v>70</v>
      </c>
      <c r="H281" s="200" t="s">
        <v>71</v>
      </c>
      <c r="I281" s="205" t="s">
        <v>656</v>
      </c>
      <c r="J281" s="200" t="s">
        <v>23</v>
      </c>
      <c r="K281" s="200" t="s">
        <v>23</v>
      </c>
      <c r="L281" s="205" t="s">
        <v>656</v>
      </c>
      <c r="M281" s="201" t="s">
        <v>615</v>
      </c>
      <c r="N281" s="201" t="s">
        <v>616</v>
      </c>
      <c r="O281" s="201" t="s">
        <v>617</v>
      </c>
      <c r="P281" s="200" t="s">
        <v>618</v>
      </c>
    </row>
    <row r="282" spans="1:16" ht="44.25" customHeight="1" x14ac:dyDescent="0.25">
      <c r="A282" s="33">
        <v>274</v>
      </c>
      <c r="B282" s="197">
        <v>2022</v>
      </c>
      <c r="C282" s="198" t="s">
        <v>490</v>
      </c>
      <c r="D282" s="198" t="s">
        <v>697</v>
      </c>
      <c r="E282" s="198" t="s">
        <v>698</v>
      </c>
      <c r="F282" s="204" t="s">
        <v>699</v>
      </c>
      <c r="G282" s="199" t="s">
        <v>70</v>
      </c>
      <c r="H282" s="200" t="s">
        <v>71</v>
      </c>
      <c r="I282" s="205" t="s">
        <v>699</v>
      </c>
      <c r="J282" s="200" t="s">
        <v>23</v>
      </c>
      <c r="K282" s="200" t="s">
        <v>23</v>
      </c>
      <c r="L282" s="205" t="s">
        <v>699</v>
      </c>
      <c r="M282" s="201" t="s">
        <v>700</v>
      </c>
      <c r="N282" s="201" t="s">
        <v>701</v>
      </c>
      <c r="O282" s="201" t="s">
        <v>702</v>
      </c>
      <c r="P282" s="200" t="s">
        <v>703</v>
      </c>
    </row>
    <row r="283" spans="1:16" ht="44.25" customHeight="1" x14ac:dyDescent="0.25">
      <c r="A283" s="33">
        <v>275</v>
      </c>
      <c r="B283" s="197">
        <v>2022</v>
      </c>
      <c r="C283" s="198" t="s">
        <v>490</v>
      </c>
      <c r="D283" s="198" t="s">
        <v>704</v>
      </c>
      <c r="E283" s="198" t="s">
        <v>705</v>
      </c>
      <c r="F283" s="204" t="s">
        <v>656</v>
      </c>
      <c r="G283" s="199" t="s">
        <v>70</v>
      </c>
      <c r="H283" s="200" t="s">
        <v>71</v>
      </c>
      <c r="I283" s="205" t="s">
        <v>656</v>
      </c>
      <c r="J283" s="200" t="s">
        <v>23</v>
      </c>
      <c r="K283" s="200" t="s">
        <v>23</v>
      </c>
      <c r="L283" s="205" t="s">
        <v>656</v>
      </c>
      <c r="M283" s="201" t="s">
        <v>687</v>
      </c>
      <c r="N283" s="201" t="s">
        <v>543</v>
      </c>
      <c r="O283" s="201" t="s">
        <v>664</v>
      </c>
      <c r="P283" s="200" t="s">
        <v>507</v>
      </c>
    </row>
    <row r="284" spans="1:16" ht="44.25" customHeight="1" x14ac:dyDescent="0.25">
      <c r="A284" s="33">
        <v>276</v>
      </c>
      <c r="B284" s="197">
        <v>2022</v>
      </c>
      <c r="C284" s="198" t="s">
        <v>490</v>
      </c>
      <c r="D284" s="198" t="s">
        <v>706</v>
      </c>
      <c r="E284" s="198" t="s">
        <v>707</v>
      </c>
      <c r="F284" s="204" t="s">
        <v>656</v>
      </c>
      <c r="G284" s="199" t="s">
        <v>70</v>
      </c>
      <c r="H284" s="200" t="s">
        <v>71</v>
      </c>
      <c r="I284" s="205" t="s">
        <v>656</v>
      </c>
      <c r="J284" s="200" t="s">
        <v>23</v>
      </c>
      <c r="K284" s="200" t="s">
        <v>23</v>
      </c>
      <c r="L284" s="205" t="s">
        <v>656</v>
      </c>
      <c r="M284" s="201" t="s">
        <v>584</v>
      </c>
      <c r="N284" s="201" t="s">
        <v>585</v>
      </c>
      <c r="O284" s="201" t="s">
        <v>708</v>
      </c>
      <c r="P284" s="200" t="s">
        <v>587</v>
      </c>
    </row>
    <row r="285" spans="1:16" ht="44.25" customHeight="1" x14ac:dyDescent="0.25">
      <c r="A285" s="33">
        <v>277</v>
      </c>
      <c r="B285" s="197">
        <v>2022</v>
      </c>
      <c r="C285" s="198" t="s">
        <v>490</v>
      </c>
      <c r="D285" s="198" t="s">
        <v>709</v>
      </c>
      <c r="E285" s="198" t="s">
        <v>710</v>
      </c>
      <c r="F285" s="204" t="s">
        <v>637</v>
      </c>
      <c r="G285" s="199" t="s">
        <v>70</v>
      </c>
      <c r="H285" s="200" t="s">
        <v>71</v>
      </c>
      <c r="I285" s="205" t="s">
        <v>637</v>
      </c>
      <c r="J285" s="200" t="s">
        <v>23</v>
      </c>
      <c r="K285" s="200" t="s">
        <v>23</v>
      </c>
      <c r="L285" s="205" t="s">
        <v>637</v>
      </c>
      <c r="M285" s="201" t="s">
        <v>711</v>
      </c>
      <c r="N285" s="201" t="s">
        <v>701</v>
      </c>
      <c r="O285" s="201" t="s">
        <v>702</v>
      </c>
      <c r="P285" s="200" t="s">
        <v>703</v>
      </c>
    </row>
    <row r="286" spans="1:16" ht="44.25" customHeight="1" x14ac:dyDescent="0.25">
      <c r="A286" s="33">
        <v>278</v>
      </c>
      <c r="B286" s="197">
        <v>2022</v>
      </c>
      <c r="C286" s="198" t="s">
        <v>490</v>
      </c>
      <c r="D286" s="198" t="s">
        <v>712</v>
      </c>
      <c r="E286" s="198" t="s">
        <v>713</v>
      </c>
      <c r="F286" s="204" t="s">
        <v>637</v>
      </c>
      <c r="G286" s="199" t="s">
        <v>70</v>
      </c>
      <c r="H286" s="200" t="s">
        <v>71</v>
      </c>
      <c r="I286" s="205" t="s">
        <v>637</v>
      </c>
      <c r="J286" s="200" t="s">
        <v>23</v>
      </c>
      <c r="K286" s="200" t="s">
        <v>23</v>
      </c>
      <c r="L286" s="205" t="s">
        <v>637</v>
      </c>
      <c r="M286" s="201" t="s">
        <v>618</v>
      </c>
      <c r="N286" s="201" t="s">
        <v>580</v>
      </c>
      <c r="O286" s="201" t="s">
        <v>714</v>
      </c>
      <c r="P286" s="200" t="s">
        <v>591</v>
      </c>
    </row>
    <row r="287" spans="1:16" ht="44.25" customHeight="1" x14ac:dyDescent="0.25">
      <c r="A287" s="33">
        <v>279</v>
      </c>
      <c r="B287" s="197">
        <v>2022</v>
      </c>
      <c r="C287" s="198" t="s">
        <v>490</v>
      </c>
      <c r="D287" s="198" t="s">
        <v>715</v>
      </c>
      <c r="E287" s="198" t="s">
        <v>716</v>
      </c>
      <c r="F287" s="204" t="s">
        <v>648</v>
      </c>
      <c r="G287" s="199" t="s">
        <v>70</v>
      </c>
      <c r="H287" s="200" t="s">
        <v>71</v>
      </c>
      <c r="I287" s="205" t="s">
        <v>648</v>
      </c>
      <c r="J287" s="200" t="s">
        <v>23</v>
      </c>
      <c r="K287" s="200" t="s">
        <v>23</v>
      </c>
      <c r="L287" s="205" t="s">
        <v>648</v>
      </c>
      <c r="M287" s="201" t="s">
        <v>618</v>
      </c>
      <c r="N287" s="201" t="s">
        <v>580</v>
      </c>
      <c r="O287" s="201" t="s">
        <v>714</v>
      </c>
      <c r="P287" s="200" t="s">
        <v>591</v>
      </c>
    </row>
    <row r="288" spans="1:16" ht="44.25" customHeight="1" x14ac:dyDescent="0.25">
      <c r="A288" s="33">
        <v>280</v>
      </c>
      <c r="B288" s="197">
        <v>2022</v>
      </c>
      <c r="C288" s="198" t="s">
        <v>490</v>
      </c>
      <c r="D288" s="198" t="s">
        <v>717</v>
      </c>
      <c r="E288" s="198" t="s">
        <v>718</v>
      </c>
      <c r="F288" s="204" t="s">
        <v>719</v>
      </c>
      <c r="G288" s="199" t="s">
        <v>70</v>
      </c>
      <c r="H288" s="200" t="s">
        <v>71</v>
      </c>
      <c r="I288" s="205" t="s">
        <v>719</v>
      </c>
      <c r="J288" s="200" t="s">
        <v>23</v>
      </c>
      <c r="K288" s="200" t="s">
        <v>23</v>
      </c>
      <c r="L288" s="205" t="s">
        <v>719</v>
      </c>
      <c r="M288" s="201" t="s">
        <v>599</v>
      </c>
      <c r="N288" s="201" t="s">
        <v>600</v>
      </c>
      <c r="O288" s="201" t="s">
        <v>720</v>
      </c>
      <c r="P288" s="200" t="s">
        <v>721</v>
      </c>
    </row>
    <row r="289" spans="1:16" ht="44.25" customHeight="1" x14ac:dyDescent="0.25">
      <c r="A289" s="33">
        <v>281</v>
      </c>
      <c r="B289" s="197">
        <v>2022</v>
      </c>
      <c r="C289" s="198" t="s">
        <v>490</v>
      </c>
      <c r="D289" s="198" t="s">
        <v>722</v>
      </c>
      <c r="E289" s="198" t="s">
        <v>723</v>
      </c>
      <c r="F289" s="204" t="s">
        <v>656</v>
      </c>
      <c r="G289" s="199" t="s">
        <v>70</v>
      </c>
      <c r="H289" s="200" t="s">
        <v>71</v>
      </c>
      <c r="I289" s="205" t="s">
        <v>656</v>
      </c>
      <c r="J289" s="200" t="s">
        <v>23</v>
      </c>
      <c r="K289" s="200" t="s">
        <v>23</v>
      </c>
      <c r="L289" s="205" t="s">
        <v>656</v>
      </c>
      <c r="M289" s="201" t="s">
        <v>664</v>
      </c>
      <c r="N289" s="201" t="s">
        <v>507</v>
      </c>
      <c r="O289" s="201" t="s">
        <v>724</v>
      </c>
      <c r="P289" s="200" t="s">
        <v>725</v>
      </c>
    </row>
    <row r="290" spans="1:16" ht="44.25" customHeight="1" x14ac:dyDescent="0.25">
      <c r="A290" s="33">
        <v>282</v>
      </c>
      <c r="B290" s="197">
        <v>2022</v>
      </c>
      <c r="C290" s="198" t="s">
        <v>490</v>
      </c>
      <c r="D290" s="198" t="s">
        <v>726</v>
      </c>
      <c r="E290" s="198" t="s">
        <v>727</v>
      </c>
      <c r="F290" s="204" t="s">
        <v>728</v>
      </c>
      <c r="G290" s="199" t="s">
        <v>70</v>
      </c>
      <c r="H290" s="200" t="s">
        <v>71</v>
      </c>
      <c r="I290" s="205" t="s">
        <v>728</v>
      </c>
      <c r="J290" s="200" t="s">
        <v>23</v>
      </c>
      <c r="K290" s="200" t="s">
        <v>23</v>
      </c>
      <c r="L290" s="205" t="s">
        <v>728</v>
      </c>
      <c r="M290" s="201" t="s">
        <v>618</v>
      </c>
      <c r="N290" s="201" t="s">
        <v>580</v>
      </c>
      <c r="O290" s="201" t="s">
        <v>714</v>
      </c>
      <c r="P290" s="200" t="s">
        <v>591</v>
      </c>
    </row>
    <row r="291" spans="1:16" ht="44.25" customHeight="1" x14ac:dyDescent="0.25">
      <c r="A291" s="33">
        <v>283</v>
      </c>
      <c r="B291" s="197">
        <v>2022</v>
      </c>
      <c r="C291" s="198" t="s">
        <v>490</v>
      </c>
      <c r="D291" s="198" t="s">
        <v>729</v>
      </c>
      <c r="E291" s="198" t="s">
        <v>730</v>
      </c>
      <c r="F291" s="204" t="s">
        <v>648</v>
      </c>
      <c r="G291" s="199" t="s">
        <v>70</v>
      </c>
      <c r="H291" s="200" t="s">
        <v>71</v>
      </c>
      <c r="I291" s="205" t="s">
        <v>648</v>
      </c>
      <c r="J291" s="200" t="s">
        <v>23</v>
      </c>
      <c r="K291" s="200" t="s">
        <v>23</v>
      </c>
      <c r="L291" s="205" t="s">
        <v>648</v>
      </c>
      <c r="M291" s="201" t="s">
        <v>615</v>
      </c>
      <c r="N291" s="201" t="s">
        <v>616</v>
      </c>
      <c r="O291" s="201" t="s">
        <v>617</v>
      </c>
      <c r="P291" s="200" t="s">
        <v>618</v>
      </c>
    </row>
    <row r="292" spans="1:16" ht="44.25" customHeight="1" x14ac:dyDescent="0.25">
      <c r="A292" s="33">
        <v>284</v>
      </c>
      <c r="B292" s="199">
        <v>2022</v>
      </c>
      <c r="C292" s="198" t="s">
        <v>490</v>
      </c>
      <c r="D292" s="198" t="s">
        <v>731</v>
      </c>
      <c r="E292" s="198" t="s">
        <v>732</v>
      </c>
      <c r="F292" s="199" t="s">
        <v>583</v>
      </c>
      <c r="G292" s="199" t="s">
        <v>70</v>
      </c>
      <c r="H292" s="200" t="s">
        <v>71</v>
      </c>
      <c r="I292" s="200" t="s">
        <v>583</v>
      </c>
      <c r="J292" s="200" t="s">
        <v>23</v>
      </c>
      <c r="K292" s="200" t="s">
        <v>23</v>
      </c>
      <c r="L292" s="200" t="s">
        <v>583</v>
      </c>
      <c r="M292" s="200" t="s">
        <v>536</v>
      </c>
      <c r="N292" s="200" t="s">
        <v>560</v>
      </c>
      <c r="O292" s="200" t="s">
        <v>561</v>
      </c>
      <c r="P292" s="200" t="s">
        <v>623</v>
      </c>
    </row>
    <row r="293" spans="1:16" ht="44.25" customHeight="1" x14ac:dyDescent="0.25">
      <c r="A293" s="33">
        <v>285</v>
      </c>
      <c r="B293" s="206">
        <v>2022</v>
      </c>
      <c r="C293" s="198" t="s">
        <v>490</v>
      </c>
      <c r="D293" s="198" t="s">
        <v>733</v>
      </c>
      <c r="E293" s="207" t="s">
        <v>734</v>
      </c>
      <c r="F293" s="208" t="s">
        <v>500</v>
      </c>
      <c r="G293" s="209" t="s">
        <v>70</v>
      </c>
      <c r="H293" s="200" t="s">
        <v>71</v>
      </c>
      <c r="I293" s="208" t="s">
        <v>500</v>
      </c>
      <c r="J293" s="210" t="s">
        <v>23</v>
      </c>
      <c r="K293" s="210" t="s">
        <v>23</v>
      </c>
      <c r="L293" s="208" t="s">
        <v>500</v>
      </c>
      <c r="M293" s="210" t="s">
        <v>735</v>
      </c>
      <c r="N293" s="210" t="s">
        <v>714</v>
      </c>
      <c r="O293" s="210" t="s">
        <v>736</v>
      </c>
      <c r="P293" s="210" t="s">
        <v>556</v>
      </c>
    </row>
    <row r="294" spans="1:16" ht="44.25" customHeight="1" x14ac:dyDescent="0.25">
      <c r="A294" s="33">
        <v>286</v>
      </c>
      <c r="B294" s="206">
        <v>2022</v>
      </c>
      <c r="C294" s="198" t="s">
        <v>490</v>
      </c>
      <c r="D294" s="198" t="s">
        <v>737</v>
      </c>
      <c r="E294" s="207" t="s">
        <v>738</v>
      </c>
      <c r="F294" s="208" t="s">
        <v>583</v>
      </c>
      <c r="G294" s="209" t="s">
        <v>70</v>
      </c>
      <c r="H294" s="200" t="s">
        <v>71</v>
      </c>
      <c r="I294" s="208" t="s">
        <v>583</v>
      </c>
      <c r="J294" s="210" t="s">
        <v>23</v>
      </c>
      <c r="K294" s="210" t="s">
        <v>23</v>
      </c>
      <c r="L294" s="208" t="s">
        <v>583</v>
      </c>
      <c r="M294" s="210" t="s">
        <v>735</v>
      </c>
      <c r="N294" s="210" t="s">
        <v>714</v>
      </c>
      <c r="O294" s="210" t="s">
        <v>736</v>
      </c>
      <c r="P294" s="208" t="s">
        <v>739</v>
      </c>
    </row>
    <row r="295" spans="1:16" ht="44.25" customHeight="1" x14ac:dyDescent="0.25">
      <c r="A295" s="33">
        <v>287</v>
      </c>
      <c r="B295" s="206">
        <v>2022</v>
      </c>
      <c r="C295" s="198" t="s">
        <v>490</v>
      </c>
      <c r="D295" s="198" t="s">
        <v>740</v>
      </c>
      <c r="E295" s="207" t="s">
        <v>741</v>
      </c>
      <c r="F295" s="208" t="s">
        <v>676</v>
      </c>
      <c r="G295" s="209" t="s">
        <v>70</v>
      </c>
      <c r="H295" s="200" t="s">
        <v>71</v>
      </c>
      <c r="I295" s="208" t="s">
        <v>676</v>
      </c>
      <c r="J295" s="210" t="s">
        <v>23</v>
      </c>
      <c r="K295" s="210" t="s">
        <v>23</v>
      </c>
      <c r="L295" s="208" t="s">
        <v>676</v>
      </c>
      <c r="M295" s="210" t="s">
        <v>735</v>
      </c>
      <c r="N295" s="210" t="s">
        <v>714</v>
      </c>
      <c r="O295" s="210" t="s">
        <v>736</v>
      </c>
      <c r="P295" s="208" t="s">
        <v>739</v>
      </c>
    </row>
    <row r="296" spans="1:16" ht="44.25" customHeight="1" x14ac:dyDescent="0.25">
      <c r="A296" s="33">
        <v>288</v>
      </c>
      <c r="B296" s="206">
        <v>2022</v>
      </c>
      <c r="C296" s="198" t="s">
        <v>490</v>
      </c>
      <c r="D296" s="198" t="s">
        <v>742</v>
      </c>
      <c r="E296" s="207" t="s">
        <v>743</v>
      </c>
      <c r="F296" s="208" t="s">
        <v>744</v>
      </c>
      <c r="G296" s="209" t="s">
        <v>70</v>
      </c>
      <c r="H296" s="200" t="s">
        <v>71</v>
      </c>
      <c r="I296" s="208" t="s">
        <v>744</v>
      </c>
      <c r="J296" s="210" t="s">
        <v>23</v>
      </c>
      <c r="K296" s="210" t="s">
        <v>23</v>
      </c>
      <c r="L296" s="208" t="s">
        <v>744</v>
      </c>
      <c r="M296" s="210" t="s">
        <v>735</v>
      </c>
      <c r="N296" s="210" t="s">
        <v>714</v>
      </c>
      <c r="O296" s="210" t="s">
        <v>736</v>
      </c>
      <c r="P296" s="208" t="s">
        <v>739</v>
      </c>
    </row>
    <row r="297" spans="1:16" ht="44.25" customHeight="1" x14ac:dyDescent="0.25">
      <c r="A297" s="33">
        <v>289</v>
      </c>
      <c r="B297" s="197">
        <v>2022</v>
      </c>
      <c r="C297" s="198" t="s">
        <v>490</v>
      </c>
      <c r="D297" s="198" t="s">
        <v>745</v>
      </c>
      <c r="E297" s="198" t="s">
        <v>570</v>
      </c>
      <c r="F297" s="200" t="s">
        <v>500</v>
      </c>
      <c r="G297" s="199" t="s">
        <v>70</v>
      </c>
      <c r="H297" s="200" t="s">
        <v>71</v>
      </c>
      <c r="I297" s="200" t="s">
        <v>500</v>
      </c>
      <c r="J297" s="210" t="s">
        <v>23</v>
      </c>
      <c r="K297" s="210" t="s">
        <v>23</v>
      </c>
      <c r="L297" s="200" t="s">
        <v>500</v>
      </c>
      <c r="M297" s="201" t="s">
        <v>592</v>
      </c>
      <c r="N297" s="200" t="s">
        <v>746</v>
      </c>
      <c r="O297" s="200" t="s">
        <v>557</v>
      </c>
      <c r="P297" s="200" t="s">
        <v>747</v>
      </c>
    </row>
    <row r="298" spans="1:16" ht="44.25" customHeight="1" x14ac:dyDescent="0.25">
      <c r="A298" s="33">
        <v>290</v>
      </c>
      <c r="B298" s="197">
        <v>2022</v>
      </c>
      <c r="C298" s="198" t="s">
        <v>490</v>
      </c>
      <c r="D298" s="198" t="s">
        <v>748</v>
      </c>
      <c r="E298" s="198" t="s">
        <v>749</v>
      </c>
      <c r="F298" s="200" t="s">
        <v>500</v>
      </c>
      <c r="G298" s="199" t="s">
        <v>70</v>
      </c>
      <c r="H298" s="200" t="s">
        <v>71</v>
      </c>
      <c r="I298" s="200" t="s">
        <v>500</v>
      </c>
      <c r="J298" s="210" t="s">
        <v>23</v>
      </c>
      <c r="K298" s="210" t="s">
        <v>23</v>
      </c>
      <c r="L298" s="200" t="s">
        <v>500</v>
      </c>
      <c r="M298" s="201" t="s">
        <v>750</v>
      </c>
      <c r="N298" s="200" t="s">
        <v>501</v>
      </c>
      <c r="O298" s="200" t="s">
        <v>611</v>
      </c>
      <c r="P298" s="200" t="s">
        <v>751</v>
      </c>
    </row>
    <row r="299" spans="1:16" ht="44.25" customHeight="1" x14ac:dyDescent="0.25">
      <c r="A299" s="33">
        <v>291</v>
      </c>
      <c r="B299" s="197">
        <v>2022</v>
      </c>
      <c r="C299" s="198" t="s">
        <v>490</v>
      </c>
      <c r="D299" s="198" t="s">
        <v>752</v>
      </c>
      <c r="E299" s="198" t="s">
        <v>753</v>
      </c>
      <c r="F299" s="200" t="s">
        <v>493</v>
      </c>
      <c r="G299" s="199" t="s">
        <v>70</v>
      </c>
      <c r="H299" s="200" t="s">
        <v>71</v>
      </c>
      <c r="I299" s="200" t="s">
        <v>493</v>
      </c>
      <c r="J299" s="210" t="s">
        <v>23</v>
      </c>
      <c r="K299" s="210" t="s">
        <v>23</v>
      </c>
      <c r="L299" s="200" t="s">
        <v>493</v>
      </c>
      <c r="M299" s="201" t="s">
        <v>754</v>
      </c>
      <c r="N299" s="200" t="s">
        <v>755</v>
      </c>
      <c r="O299" s="200" t="s">
        <v>756</v>
      </c>
      <c r="P299" s="200" t="s">
        <v>552</v>
      </c>
    </row>
    <row r="300" spans="1:16" ht="44.25" customHeight="1" x14ac:dyDescent="0.25">
      <c r="A300" s="33">
        <v>292</v>
      </c>
      <c r="B300" s="197">
        <v>2022</v>
      </c>
      <c r="C300" s="198" t="s">
        <v>490</v>
      </c>
      <c r="D300" s="198" t="s">
        <v>757</v>
      </c>
      <c r="E300" s="198" t="s">
        <v>758</v>
      </c>
      <c r="F300" s="200" t="s">
        <v>759</v>
      </c>
      <c r="G300" s="199" t="s">
        <v>70</v>
      </c>
      <c r="H300" s="200" t="s">
        <v>71</v>
      </c>
      <c r="I300" s="200" t="s">
        <v>759</v>
      </c>
      <c r="J300" s="210" t="s">
        <v>23</v>
      </c>
      <c r="K300" s="210" t="s">
        <v>23</v>
      </c>
      <c r="L300" s="200" t="s">
        <v>759</v>
      </c>
      <c r="M300" s="201" t="s">
        <v>509</v>
      </c>
      <c r="N300" s="200" t="s">
        <v>760</v>
      </c>
      <c r="O300" s="200" t="s">
        <v>761</v>
      </c>
      <c r="P300" s="200" t="s">
        <v>521</v>
      </c>
    </row>
    <row r="301" spans="1:16" ht="44.25" customHeight="1" x14ac:dyDescent="0.25">
      <c r="A301" s="33">
        <v>293</v>
      </c>
      <c r="B301" s="197">
        <v>2022</v>
      </c>
      <c r="C301" s="198" t="s">
        <v>490</v>
      </c>
      <c r="D301" s="198" t="s">
        <v>762</v>
      </c>
      <c r="E301" s="198" t="s">
        <v>763</v>
      </c>
      <c r="F301" s="200" t="s">
        <v>590</v>
      </c>
      <c r="G301" s="199" t="s">
        <v>70</v>
      </c>
      <c r="H301" s="200" t="s">
        <v>71</v>
      </c>
      <c r="I301" s="200" t="s">
        <v>590</v>
      </c>
      <c r="J301" s="210" t="s">
        <v>23</v>
      </c>
      <c r="K301" s="210" t="s">
        <v>23</v>
      </c>
      <c r="L301" s="200" t="s">
        <v>590</v>
      </c>
      <c r="M301" s="201" t="s">
        <v>528</v>
      </c>
      <c r="N301" s="200" t="s">
        <v>510</v>
      </c>
      <c r="O301" s="200" t="s">
        <v>515</v>
      </c>
      <c r="P301" s="200" t="s">
        <v>764</v>
      </c>
    </row>
    <row r="302" spans="1:16" ht="44.25" customHeight="1" x14ac:dyDescent="0.25">
      <c r="A302" s="33">
        <v>294</v>
      </c>
      <c r="B302" s="197">
        <v>2022</v>
      </c>
      <c r="C302" s="198" t="s">
        <v>490</v>
      </c>
      <c r="D302" s="198" t="s">
        <v>765</v>
      </c>
      <c r="E302" s="198" t="s">
        <v>766</v>
      </c>
      <c r="F302" s="200" t="s">
        <v>759</v>
      </c>
      <c r="G302" s="199" t="s">
        <v>70</v>
      </c>
      <c r="H302" s="200" t="s">
        <v>71</v>
      </c>
      <c r="I302" s="200" t="s">
        <v>759</v>
      </c>
      <c r="J302" s="210" t="s">
        <v>23</v>
      </c>
      <c r="K302" s="210" t="s">
        <v>23</v>
      </c>
      <c r="L302" s="200" t="s">
        <v>759</v>
      </c>
      <c r="M302" s="201" t="s">
        <v>767</v>
      </c>
      <c r="N302" s="200" t="s">
        <v>768</v>
      </c>
      <c r="O302" s="200" t="s">
        <v>769</v>
      </c>
      <c r="P302" s="200" t="s">
        <v>770</v>
      </c>
    </row>
    <row r="303" spans="1:16" ht="44.25" customHeight="1" x14ac:dyDescent="0.25">
      <c r="A303" s="33">
        <v>295</v>
      </c>
      <c r="B303" s="197">
        <v>2022</v>
      </c>
      <c r="C303" s="198" t="s">
        <v>490</v>
      </c>
      <c r="D303" s="198" t="s">
        <v>771</v>
      </c>
      <c r="E303" s="198" t="s">
        <v>772</v>
      </c>
      <c r="F303" s="200" t="s">
        <v>759</v>
      </c>
      <c r="G303" s="199" t="s">
        <v>70</v>
      </c>
      <c r="H303" s="200" t="s">
        <v>71</v>
      </c>
      <c r="I303" s="200" t="s">
        <v>759</v>
      </c>
      <c r="J303" s="210" t="s">
        <v>23</v>
      </c>
      <c r="K303" s="210" t="s">
        <v>23</v>
      </c>
      <c r="L303" s="200" t="s">
        <v>759</v>
      </c>
      <c r="M303" s="201" t="s">
        <v>773</v>
      </c>
      <c r="N303" s="200" t="s">
        <v>774</v>
      </c>
      <c r="O303" s="200" t="s">
        <v>775</v>
      </c>
      <c r="P303" s="200" t="s">
        <v>776</v>
      </c>
    </row>
    <row r="304" spans="1:16" ht="44.25" customHeight="1" x14ac:dyDescent="0.25">
      <c r="A304" s="33">
        <v>296</v>
      </c>
      <c r="B304" s="197">
        <v>2022</v>
      </c>
      <c r="C304" s="198" t="s">
        <v>490</v>
      </c>
      <c r="D304" s="198" t="s">
        <v>777</v>
      </c>
      <c r="E304" s="198" t="s">
        <v>778</v>
      </c>
      <c r="F304" s="200" t="s">
        <v>500</v>
      </c>
      <c r="G304" s="199" t="s">
        <v>70</v>
      </c>
      <c r="H304" s="200" t="s">
        <v>71</v>
      </c>
      <c r="I304" s="200" t="s">
        <v>500</v>
      </c>
      <c r="J304" s="210" t="s">
        <v>23</v>
      </c>
      <c r="K304" s="210" t="s">
        <v>23</v>
      </c>
      <c r="L304" s="200" t="s">
        <v>500</v>
      </c>
      <c r="M304" s="201" t="s">
        <v>638</v>
      </c>
      <c r="N304" s="200" t="s">
        <v>576</v>
      </c>
      <c r="O304" s="200" t="s">
        <v>549</v>
      </c>
      <c r="P304" s="200" t="s">
        <v>779</v>
      </c>
    </row>
    <row r="305" spans="1:16" ht="44.25" customHeight="1" x14ac:dyDescent="0.25">
      <c r="A305" s="33">
        <v>297</v>
      </c>
      <c r="B305" s="197">
        <v>2022</v>
      </c>
      <c r="C305" s="198" t="s">
        <v>490</v>
      </c>
      <c r="D305" s="198" t="s">
        <v>780</v>
      </c>
      <c r="E305" s="198" t="s">
        <v>781</v>
      </c>
      <c r="F305" s="200" t="s">
        <v>583</v>
      </c>
      <c r="G305" s="199" t="s">
        <v>70</v>
      </c>
      <c r="H305" s="200" t="s">
        <v>71</v>
      </c>
      <c r="I305" s="200" t="s">
        <v>583</v>
      </c>
      <c r="J305" s="210" t="s">
        <v>23</v>
      </c>
      <c r="K305" s="210" t="s">
        <v>23</v>
      </c>
      <c r="L305" s="200" t="s">
        <v>583</v>
      </c>
      <c r="M305" s="201" t="s">
        <v>782</v>
      </c>
      <c r="N305" s="200" t="s">
        <v>783</v>
      </c>
      <c r="O305" s="200" t="s">
        <v>567</v>
      </c>
      <c r="P305" s="200" t="s">
        <v>784</v>
      </c>
    </row>
  </sheetData>
  <mergeCells count="22">
    <mergeCell ref="O7:O8"/>
    <mergeCell ref="P7:P8"/>
    <mergeCell ref="H6:H8"/>
    <mergeCell ref="I6:L6"/>
    <mergeCell ref="M6:P6"/>
    <mergeCell ref="Q6:Q8"/>
    <mergeCell ref="I7:I8"/>
    <mergeCell ref="J7:J8"/>
    <mergeCell ref="K7:K8"/>
    <mergeCell ref="L7:L8"/>
    <mergeCell ref="M7:M8"/>
    <mergeCell ref="N7:N8"/>
    <mergeCell ref="A2:Q2"/>
    <mergeCell ref="A3:Q3"/>
    <mergeCell ref="A4:Q4"/>
    <mergeCell ref="A6:A8"/>
    <mergeCell ref="B6:B8"/>
    <mergeCell ref="C6:C8"/>
    <mergeCell ref="D6:D8"/>
    <mergeCell ref="E6:E8"/>
    <mergeCell ref="F6:F8"/>
    <mergeCell ref="G6:G8"/>
  </mergeCell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 consultancy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Aminath Irasha</dc:creator>
  <cp:lastModifiedBy>Aminath Irasha</cp:lastModifiedBy>
  <dcterms:created xsi:type="dcterms:W3CDTF">2022-08-10T05:31:59Z</dcterms:created>
  <dcterms:modified xsi:type="dcterms:W3CDTF">2022-08-10T05:32:23Z</dcterms:modified>
</cp:coreProperties>
</file>