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8_{59B649D7-09BA-419A-B03D-32AFE884FADE}" xr6:coauthVersionLast="36" xr6:coauthVersionMax="36" xr10:uidLastSave="{00000000-0000-0000-0000-000000000000}"/>
  <bookViews>
    <workbookView xWindow="0" yWindow="0" windowWidth="19200" windowHeight="6600" xr2:uid="{AECB474E-0F45-40B5-93E1-BBDA43C6003B}"/>
  </bookViews>
  <sheets>
    <sheet name="Sheet1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Sheet1!$A$1:$L$60</definedName>
    <definedName name="_xlnm.Print_Titles" localSheetId="0">Sheet1!$4:$6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I55" i="1"/>
  <c r="F55" i="1"/>
  <c r="D55" i="1"/>
  <c r="K52" i="1"/>
  <c r="D52" i="1"/>
  <c r="B52" i="1"/>
  <c r="F52" i="1"/>
  <c r="F47" i="1"/>
  <c r="D47" i="1"/>
  <c r="B47" i="1"/>
  <c r="I47" i="1"/>
  <c r="K43" i="1"/>
  <c r="I43" i="1"/>
  <c r="F43" i="1"/>
  <c r="D43" i="1"/>
  <c r="K37" i="1"/>
  <c r="I37" i="1"/>
  <c r="F37" i="1"/>
  <c r="D37" i="1"/>
  <c r="K31" i="1"/>
  <c r="I31" i="1"/>
  <c r="F31" i="1"/>
  <c r="D31" i="1"/>
  <c r="K25" i="1"/>
  <c r="I25" i="1"/>
  <c r="F25" i="1"/>
  <c r="D25" i="1"/>
  <c r="K20" i="1"/>
  <c r="I20" i="1"/>
  <c r="B20" i="1"/>
  <c r="F17" i="1"/>
  <c r="D17" i="1"/>
  <c r="B17" i="1"/>
  <c r="I17" i="1"/>
  <c r="K14" i="1"/>
  <c r="I14" i="1"/>
  <c r="B14" i="1"/>
  <c r="F10" i="1"/>
  <c r="D10" i="1"/>
  <c r="B10" i="1"/>
  <c r="H40" i="1" l="1"/>
  <c r="H29" i="1"/>
  <c r="H35" i="1"/>
  <c r="H33" i="1"/>
  <c r="H13" i="1"/>
  <c r="H28" i="1"/>
  <c r="D14" i="1"/>
  <c r="D8" i="1" s="1"/>
  <c r="K17" i="1"/>
  <c r="D20" i="1"/>
  <c r="B25" i="1"/>
  <c r="B37" i="1"/>
  <c r="B43" i="1"/>
  <c r="I52" i="1"/>
  <c r="K10" i="1"/>
  <c r="B31" i="1"/>
  <c r="B8" i="1" s="1"/>
  <c r="K47" i="1"/>
  <c r="B55" i="1"/>
  <c r="F14" i="1"/>
  <c r="F8" i="1" s="1"/>
  <c r="F20" i="1"/>
  <c r="H44" i="1"/>
  <c r="I10" i="1"/>
  <c r="I8" i="1" s="1"/>
  <c r="H39" i="1" s="1"/>
  <c r="C56" i="1" l="1"/>
  <c r="C36" i="1"/>
  <c r="C60" i="1"/>
  <c r="C44" i="1"/>
  <c r="C11" i="1"/>
  <c r="C13" i="1"/>
  <c r="C40" i="1"/>
  <c r="C35" i="1"/>
  <c r="C41" i="1"/>
  <c r="C45" i="1"/>
  <c r="C16" i="1"/>
  <c r="C29" i="1"/>
  <c r="C46" i="1"/>
  <c r="C54" i="1"/>
  <c r="C42" i="1"/>
  <c r="C53" i="1"/>
  <c r="C34" i="1"/>
  <c r="C58" i="1"/>
  <c r="C23" i="1"/>
  <c r="C51" i="1"/>
  <c r="C26" i="1"/>
  <c r="C32" i="1"/>
  <c r="C38" i="1"/>
  <c r="C57" i="1"/>
  <c r="C28" i="1"/>
  <c r="C59" i="1"/>
  <c r="C27" i="1"/>
  <c r="C21" i="1"/>
  <c r="C24" i="1"/>
  <c r="C18" i="1"/>
  <c r="C15" i="1"/>
  <c r="C14" i="1" s="1"/>
  <c r="C49" i="1"/>
  <c r="C50" i="1"/>
  <c r="C22" i="1"/>
  <c r="C33" i="1"/>
  <c r="C30" i="1"/>
  <c r="C19" i="1"/>
  <c r="C48" i="1"/>
  <c r="C47" i="1" s="1"/>
  <c r="C39" i="1"/>
  <c r="A44" i="1"/>
  <c r="A33" i="1"/>
  <c r="A45" i="1"/>
  <c r="A49" i="1"/>
  <c r="A11" i="1"/>
  <c r="A42" i="1"/>
  <c r="A51" i="1"/>
  <c r="A59" i="1"/>
  <c r="A60" i="1"/>
  <c r="A48" i="1"/>
  <c r="A47" i="1" s="1"/>
  <c r="A39" i="1"/>
  <c r="A36" i="1"/>
  <c r="A53" i="1"/>
  <c r="A56" i="1"/>
  <c r="A27" i="1"/>
  <c r="A18" i="1"/>
  <c r="A15" i="1"/>
  <c r="A22" i="1"/>
  <c r="A32" i="1"/>
  <c r="A21" i="1"/>
  <c r="A41" i="1"/>
  <c r="A57" i="1"/>
  <c r="A34" i="1"/>
  <c r="A58" i="1"/>
  <c r="A46" i="1"/>
  <c r="A54" i="1"/>
  <c r="A30" i="1"/>
  <c r="A26" i="1"/>
  <c r="A50" i="1"/>
  <c r="A35" i="1"/>
  <c r="A24" i="1"/>
  <c r="A19" i="1"/>
  <c r="A13" i="1"/>
  <c r="A29" i="1"/>
  <c r="A38" i="1"/>
  <c r="A28" i="1"/>
  <c r="A16" i="1"/>
  <c r="A40" i="1"/>
  <c r="A23" i="1"/>
  <c r="E57" i="1"/>
  <c r="E40" i="1"/>
  <c r="E41" i="1"/>
  <c r="E39" i="1"/>
  <c r="E15" i="1"/>
  <c r="E14" i="1" s="1"/>
  <c r="E51" i="1"/>
  <c r="E13" i="1"/>
  <c r="E18" i="1"/>
  <c r="E16" i="1"/>
  <c r="E38" i="1"/>
  <c r="E53" i="1"/>
  <c r="E52" i="1" s="1"/>
  <c r="E27" i="1"/>
  <c r="E49" i="1"/>
  <c r="E58" i="1"/>
  <c r="E30" i="1"/>
  <c r="E54" i="1"/>
  <c r="E46" i="1"/>
  <c r="E35" i="1"/>
  <c r="E50" i="1"/>
  <c r="E24" i="1"/>
  <c r="E22" i="1"/>
  <c r="E45" i="1"/>
  <c r="E23" i="1"/>
  <c r="E29" i="1"/>
  <c r="E59" i="1"/>
  <c r="E36" i="1"/>
  <c r="E60" i="1"/>
  <c r="E26" i="1"/>
  <c r="E19" i="1"/>
  <c r="E28" i="1"/>
  <c r="E32" i="1"/>
  <c r="E48" i="1"/>
  <c r="E44" i="1"/>
  <c r="E21" i="1"/>
  <c r="E11" i="1"/>
  <c r="E10" i="1" s="1"/>
  <c r="E56" i="1"/>
  <c r="E55" i="1" s="1"/>
  <c r="E33" i="1"/>
  <c r="E42" i="1"/>
  <c r="E34" i="1"/>
  <c r="H27" i="1"/>
  <c r="H38" i="1"/>
  <c r="H36" i="1"/>
  <c r="H24" i="1"/>
  <c r="H46" i="1"/>
  <c r="H19" i="1"/>
  <c r="H45" i="1"/>
  <c r="H43" i="1" s="1"/>
  <c r="H26" i="1"/>
  <c r="H41" i="1"/>
  <c r="H51" i="1"/>
  <c r="H16" i="1"/>
  <c r="H48" i="1"/>
  <c r="H15" i="1"/>
  <c r="H14" i="1" s="1"/>
  <c r="H21" i="1"/>
  <c r="H20" i="1" s="1"/>
  <c r="H22" i="1"/>
  <c r="H11" i="1"/>
  <c r="H10" i="1" s="1"/>
  <c r="H60" i="1"/>
  <c r="H30" i="1"/>
  <c r="K8" i="1"/>
  <c r="H58" i="1"/>
  <c r="H32" i="1"/>
  <c r="H50" i="1"/>
  <c r="H57" i="1"/>
  <c r="H34" i="1"/>
  <c r="H42" i="1"/>
  <c r="H54" i="1"/>
  <c r="H18" i="1"/>
  <c r="H59" i="1"/>
  <c r="H53" i="1"/>
  <c r="H52" i="1" s="1"/>
  <c r="H49" i="1"/>
  <c r="H56" i="1"/>
  <c r="H55" i="1" s="1"/>
  <c r="H23" i="1"/>
  <c r="H47" i="1" l="1"/>
  <c r="H8" i="1" s="1"/>
  <c r="C37" i="1"/>
  <c r="C31" i="1"/>
  <c r="C55" i="1"/>
  <c r="E25" i="1"/>
  <c r="A20" i="1"/>
  <c r="A31" i="1"/>
  <c r="H31" i="1"/>
  <c r="A14" i="1"/>
  <c r="A10" i="1"/>
  <c r="C25" i="1"/>
  <c r="H25" i="1"/>
  <c r="A25" i="1"/>
  <c r="A17" i="1"/>
  <c r="E37" i="1"/>
  <c r="A52" i="1"/>
  <c r="H17" i="1"/>
  <c r="C20" i="1"/>
  <c r="C52" i="1"/>
  <c r="C43" i="1"/>
  <c r="H37" i="1"/>
  <c r="J59" i="1"/>
  <c r="J51" i="1"/>
  <c r="J24" i="1"/>
  <c r="J36" i="1"/>
  <c r="J26" i="1"/>
  <c r="J16" i="1"/>
  <c r="J15" i="1"/>
  <c r="J32" i="1"/>
  <c r="J18" i="1"/>
  <c r="J39" i="1"/>
  <c r="J21" i="1"/>
  <c r="J40" i="1"/>
  <c r="J29" i="1"/>
  <c r="J27" i="1"/>
  <c r="J48" i="1"/>
  <c r="J47" i="1" s="1"/>
  <c r="J22" i="1"/>
  <c r="J34" i="1"/>
  <c r="J28" i="1"/>
  <c r="J42" i="1"/>
  <c r="J45" i="1"/>
  <c r="J41" i="1"/>
  <c r="J53" i="1"/>
  <c r="J49" i="1"/>
  <c r="J13" i="1"/>
  <c r="J50" i="1"/>
  <c r="J38" i="1"/>
  <c r="J37" i="1" s="1"/>
  <c r="J46" i="1"/>
  <c r="J44" i="1"/>
  <c r="J19" i="1"/>
  <c r="J11" i="1"/>
  <c r="J35" i="1"/>
  <c r="J30" i="1"/>
  <c r="J54" i="1"/>
  <c r="J60" i="1"/>
  <c r="J56" i="1"/>
  <c r="J23" i="1"/>
  <c r="J58" i="1"/>
  <c r="J33" i="1"/>
  <c r="J57" i="1"/>
  <c r="E20" i="1"/>
  <c r="A55" i="1"/>
  <c r="C17" i="1"/>
  <c r="E43" i="1"/>
  <c r="A43" i="1"/>
  <c r="C10" i="1"/>
  <c r="E47" i="1"/>
  <c r="E17" i="1"/>
  <c r="E8" i="1" s="1"/>
  <c r="E31" i="1"/>
  <c r="A37" i="1"/>
  <c r="A8" i="1" l="1"/>
  <c r="J20" i="1"/>
  <c r="C8" i="1"/>
  <c r="J52" i="1"/>
  <c r="J31" i="1"/>
  <c r="J55" i="1"/>
  <c r="J14" i="1"/>
  <c r="J17" i="1"/>
  <c r="J10" i="1"/>
  <c r="J25" i="1"/>
  <c r="J43" i="1"/>
  <c r="J8" i="1" l="1"/>
</calcChain>
</file>

<file path=xl/sharedStrings.xml><?xml version="1.0" encoding="utf-8"?>
<sst xmlns="http://schemas.openxmlformats.org/spreadsheetml/2006/main" count="67" uniqueCount="59">
  <si>
    <r>
      <t xml:space="preserve">އެކިއެކި ބައިބަޔަށް ޚަރަދު ކުރާގޮތުގެ ޖުމުލަ ހިސާބު </t>
    </r>
    <r>
      <rPr>
        <b/>
        <sz val="24"/>
        <color rgb="FFE6773F"/>
        <rFont val="Roboto Condensed"/>
      </rPr>
      <t>2019 - 2023</t>
    </r>
    <r>
      <rPr>
        <sz val="24"/>
        <color rgb="FFE6773F"/>
        <rFont val="Mv Eamaan XP"/>
        <family val="3"/>
      </rPr>
      <t xml:space="preserve">
</t>
    </r>
  </si>
  <si>
    <t>(އަދަދުތައް މިލިއަން ރުފިޔާއިން)</t>
  </si>
  <si>
    <t>ލަފާކުރި</t>
  </si>
  <si>
    <t>ރިވައިޒްކުރި</t>
  </si>
  <si>
    <t>އެކްޗުއަލް</t>
  </si>
  <si>
    <t>%</t>
  </si>
  <si>
    <t>ރުފިޔާ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</si>
  <si>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</si>
  <si>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</si>
  <si>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</si>
  <si>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ފިސްކަލް ކަންތައްތަކާއި ޚާރިޖީ ސިޔާސަތުތަކަށް ކުރާ ޚަރަދު</t>
  </si>
  <si>
    <t>އާންމު ޚިދުމަތްތައް</t>
  </si>
  <si>
    <t>ދަރަނީގެ ޚިދުމަތާއި ދަރަނި އަދާކުރުން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</si>
  <si>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</si>
  <si>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</si>
  <si>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</si>
  <si>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</si>
  <si>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ސިވިލް ޑިފެންސް</t>
  </si>
  <si>
    <t>އަދުލު އިންސާފާއި އަމަންއަމާންކަން ގާއިމުކުރުން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</si>
  <si>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</si>
  <si>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</si>
  <si>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</si>
  <si>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</si>
  <si>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</si>
  <si>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</si>
  <si>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</si>
  <si>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</si>
  <si>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ދަތުރުފަތުރު</t>
  </si>
  <si>
    <t>މުވާސަލާތު</t>
  </si>
  <si>
    <t>ތިމާވެށި ރައްކާތެރިކުރުން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</si>
  <si>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</si>
  <si>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</si>
  <si>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</si>
  <si>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</si>
  <si>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</si>
  <si>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</si>
  <si>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</si>
  <si>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</si>
  <si>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</si>
  <si>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</si>
  <si>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އެހެނިހެން - ގެދޮރު އިމާރާތްކުރުމާއި ޖަމާޢަތުގެ ފައިދާއަށްޓަކައި ދެވޭ ޚިދުމަތް</t>
  </si>
  <si>
    <t>ސިއްހަތު</t>
  </si>
  <si>
    <t>ހޮސްޕިޓަލުގެ ޚިދުމަތް</t>
  </si>
  <si>
    <t>އާންމު ސިއްހީ ޚިދުމަތް</t>
  </si>
  <si>
    <t>އެހެނިހެން - ސިއްހަތު</t>
  </si>
  <si>
    <t>އިޖުތިމާއީ އަދި ދީނީ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</si>
  <si>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</si>
  <si>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</si>
  <si>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</si>
  <si>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</si>
  <si>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ތައުލީމު</t>
  </si>
  <si>
    <t>ފަށާ، ޕްރައިމަރީ އަދި ސާނަވީ ތައުލީމު</t>
  </si>
  <si>
    <t>މަތީ ތައުލީމު</t>
  </si>
  <si>
    <t>އިޖުތިމާއީ ރައްކާތެރިކަން</t>
  </si>
  <si>
    <t>ބަލިވުމާއި ނުކުޅެދުންތެރިކަމަށް ދޭ އެހީ</t>
  </si>
  <si>
    <t>އުމުރުން ދުވަސްވީ ފަރާތްތަކަށް ކުރާ ޚަރަދު</t>
  </si>
  <si>
    <t>ޔަތީމު ކުދިންނާއި ބަލަދުވެރިޔަކު ނެތް ފަރާތްތަކަށް ކުރާ ޚަރަދު</t>
  </si>
  <si>
    <t>ކުޑަކުދިންނާއި އާއިލީ ޚިދުމަތް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</si>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</sst>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Times New Roman"/>
      <family val="1"/>
    </font>
    <font>
      <b/>
      <sz val="12"/>
      <name val="Roboto Condensed"/>
    </font>
    <font>
      <b/>
      <sz val="12"/>
      <color rgb="FFE6773F"/>
      <name val="Roboto Condensed"/>
    </font>
    <font>
      <b/>
      <sz val="12"/>
      <name val="Faruma"/>
      <family val="3"/>
    </font>
    <font>
      <sz val="12"/>
      <color rgb="FFE6773F"/>
      <name val="Roboto Condensed"/>
    </font>
    <font>
      <sz val="12"/>
      <color rgb="FF454545"/>
      <name val="Roboto Condensed"/>
    </font>
    <font>
      <sz val="12"/>
      <color rgb="FF59595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  <fill>
      <patternFill patternType="solid">
        <fgColor rgb="FFEFA47C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horizontal="right" vertical="center" readingOrder="2"/>
    </xf>
    <xf numFmtId="0" fontId="4" fillId="0" borderId="0" xfId="0" applyFont="1" applyBorder="1" applyAlignment="1">
      <alignment horizontal="right" vertical="center" readingOrder="2"/>
    </xf>
    <xf numFmtId="0" fontId="5" fillId="2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 inden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11" fillId="0" borderId="0" xfId="0" applyFont="1" applyAlignment="1">
      <alignment vertical="center"/>
    </xf>
    <xf numFmtId="164" fontId="8" fillId="3" borderId="0" xfId="1" applyNumberFormat="1" applyFont="1" applyFill="1" applyBorder="1" applyAlignment="1">
      <alignment vertical="center"/>
    </xf>
    <xf numFmtId="164" fontId="5" fillId="3" borderId="0" xfId="1" applyNumberFormat="1" applyFont="1" applyFill="1" applyBorder="1" applyAlignment="1">
      <alignment vertical="center"/>
    </xf>
    <xf numFmtId="164" fontId="8" fillId="3" borderId="0" xfId="1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43" fontId="0" fillId="0" borderId="0" xfId="1" applyFont="1" applyAlignment="1">
      <alignment vertical="center"/>
    </xf>
    <xf numFmtId="164" fontId="12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0" fontId="13" fillId="0" borderId="0" xfId="0" applyFont="1"/>
    <xf numFmtId="0" fontId="4" fillId="0" borderId="0" xfId="0" applyFont="1" applyBorder="1" applyAlignment="1">
      <alignment horizontal="right" vertical="center" indent="2"/>
    </xf>
    <xf numFmtId="0" fontId="0" fillId="0" borderId="0" xfId="0" applyAlignment="1">
      <alignment horizontal="center" vertical="center"/>
    </xf>
    <xf numFmtId="164" fontId="12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 indent="2"/>
    </xf>
    <xf numFmtId="164" fontId="12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  <xf numFmtId="164" fontId="12" fillId="0" borderId="0" xfId="1" applyNumberFormat="1" applyFont="1" applyBorder="1" applyAlignment="1">
      <alignment vertical="center"/>
    </xf>
    <xf numFmtId="164" fontId="11" fillId="0" borderId="0" xfId="1" applyNumberFormat="1" applyFont="1" applyBorder="1" applyAlignment="1">
      <alignment vertical="center"/>
    </xf>
    <xf numFmtId="0" fontId="13" fillId="0" borderId="0" xfId="0" applyFont="1" applyBorder="1"/>
    <xf numFmtId="164" fontId="12" fillId="0" borderId="0" xfId="1" applyNumberFormat="1" applyFont="1" applyBorder="1" applyAlignment="1">
      <alignment horizontal="center" vertical="center"/>
    </xf>
    <xf numFmtId="164" fontId="12" fillId="0" borderId="2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vertical="center"/>
    </xf>
    <xf numFmtId="164" fontId="11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indent="2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1A681-B016-4BF9-B5BC-CA70E42A05CE}">
  <sheetPr>
    <pageSetUpPr fitToPage="1"/>
  </sheetPr>
  <dimension ref="A1:S60"/>
  <sheetViews>
    <sheetView showGridLines="0" tabSelected="1" view="pageBreakPreview" zoomScale="85" zoomScaleNormal="100" zoomScaleSheetLayoutView="85" workbookViewId="0">
      <selection activeCell="K17" sqref="K17"/>
    </sheetView>
  </sheetViews>
  <sheetFormatPr defaultRowHeight="15.5" x14ac:dyDescent="0.35"/>
  <cols>
    <col min="1" max="1" width="7.08203125" customWidth="1"/>
    <col min="2" max="2" width="10" customWidth="1"/>
    <col min="3" max="3" width="7.08203125" customWidth="1"/>
    <col min="4" max="4" width="10" customWidth="1"/>
    <col min="5" max="5" width="7.08203125" customWidth="1"/>
    <col min="6" max="6" width="10" customWidth="1"/>
    <col min="7" max="7" width="1.25" customWidth="1"/>
    <col min="8" max="8" width="7.08203125" customWidth="1"/>
    <col min="9" max="9" width="10" customWidth="1"/>
    <col min="10" max="10" width="7.08203125" customWidth="1"/>
    <col min="11" max="11" width="10" customWidth="1"/>
    <col min="12" max="12" width="54.08203125" customWidth="1"/>
    <col min="16" max="16" width="15.83203125" bestFit="1" customWidth="1"/>
  </cols>
  <sheetData>
    <row r="1" spans="1:19" ht="37.5" customHeight="1" x14ac:dyDescent="0.35">
      <c r="A1" s="1"/>
      <c r="B1" s="1"/>
      <c r="C1" s="1"/>
      <c r="D1" s="1"/>
      <c r="E1" s="1"/>
      <c r="F1" s="1"/>
      <c r="H1" s="1"/>
      <c r="I1" s="1"/>
      <c r="J1" s="1"/>
      <c r="K1" s="1"/>
      <c r="L1" s="2" t="s">
        <v>0</v>
      </c>
    </row>
    <row r="2" spans="1:19" ht="18.75" customHeight="1" x14ac:dyDescent="0.35">
      <c r="A2" s="1"/>
      <c r="B2" s="1"/>
      <c r="C2" s="1"/>
      <c r="D2" s="1"/>
      <c r="E2" s="1"/>
      <c r="F2" s="1"/>
      <c r="H2" s="1"/>
      <c r="I2" s="1"/>
      <c r="J2" s="1"/>
      <c r="K2" s="1"/>
      <c r="L2" s="3" t="s">
        <v>1</v>
      </c>
    </row>
    <row r="3" spans="1:19" ht="11.25" customHeight="1" x14ac:dyDescent="0.35">
      <c r="A3" s="1"/>
      <c r="B3" s="1"/>
      <c r="C3" s="1"/>
      <c r="D3" s="1"/>
      <c r="E3" s="1"/>
      <c r="F3" s="1"/>
      <c r="H3" s="1"/>
      <c r="I3" s="1"/>
      <c r="J3" s="1"/>
      <c r="K3" s="1"/>
      <c r="L3" s="1"/>
    </row>
    <row r="4" spans="1:19" ht="22.5" customHeight="1" x14ac:dyDescent="0.35">
      <c r="A4" s="4">
        <v>2023</v>
      </c>
      <c r="B4" s="4"/>
      <c r="C4" s="4">
        <v>2022</v>
      </c>
      <c r="D4" s="4"/>
      <c r="E4" s="4">
        <v>2021</v>
      </c>
      <c r="F4" s="4"/>
      <c r="H4" s="4">
        <v>2020</v>
      </c>
      <c r="I4" s="4"/>
      <c r="J4" s="4">
        <v>2019</v>
      </c>
      <c r="K4" s="4"/>
      <c r="L4" s="5"/>
      <c r="O4" t="b">
        <v>1</v>
      </c>
      <c r="P4" t="b">
        <v>1</v>
      </c>
      <c r="Q4" t="b">
        <v>1</v>
      </c>
      <c r="R4" t="b">
        <v>1</v>
      </c>
      <c r="S4" t="b">
        <v>1</v>
      </c>
    </row>
    <row r="5" spans="1:19" ht="22.5" customHeight="1" x14ac:dyDescent="0.35">
      <c r="A5" s="6" t="s">
        <v>2</v>
      </c>
      <c r="B5" s="6"/>
      <c r="C5" s="6"/>
      <c r="D5" s="6"/>
      <c r="E5" s="6"/>
      <c r="F5" s="6"/>
      <c r="H5" s="6" t="s">
        <v>3</v>
      </c>
      <c r="I5" s="6"/>
      <c r="J5" s="6" t="s">
        <v>4</v>
      </c>
      <c r="K5" s="6"/>
      <c r="L5" s="5"/>
    </row>
    <row r="6" spans="1:19" ht="22.5" customHeight="1" x14ac:dyDescent="0.35">
      <c r="A6" s="7" t="s">
        <v>5</v>
      </c>
      <c r="B6" s="8" t="s">
        <v>6</v>
      </c>
      <c r="C6" s="7" t="s">
        <v>5</v>
      </c>
      <c r="D6" s="8" t="s">
        <v>6</v>
      </c>
      <c r="E6" s="7" t="s">
        <v>5</v>
      </c>
      <c r="F6" s="8" t="s">
        <v>6</v>
      </c>
      <c r="H6" s="7" t="s">
        <v>5</v>
      </c>
      <c r="I6" s="8" t="s">
        <v>6</v>
      </c>
      <c r="J6" s="7" t="s">
        <v>5</v>
      </c>
      <c r="K6" s="8" t="s">
        <v>6</v>
      </c>
      <c r="L6" s="5"/>
    </row>
    <row r="7" spans="1:19" ht="11.25" customHeight="1" thickBot="1" x14ac:dyDescent="0.4">
      <c r="A7" s="1"/>
      <c r="B7" s="1"/>
      <c r="C7" s="1"/>
      <c r="D7" s="1"/>
      <c r="E7" s="1"/>
      <c r="F7" s="1"/>
      <c r="H7" s="1"/>
      <c r="I7" s="1"/>
      <c r="J7" s="1"/>
      <c r="K7" s="1"/>
      <c r="L7" s="1"/>
    </row>
    <row r="8" spans="1:19" ht="30" customHeight="1" thickBot="1" x14ac:dyDescent="0.4">
      <c r="A8" s="9">
        <f t="shared" ref="A8:F8" si="0">A10+A14+A17+A20+A25+A31+A37+A43+A47+A52+A55</f>
        <v>100</v>
      </c>
      <c r="B8" s="9">
        <f t="shared" si="0"/>
        <v>40846.113017999996</v>
      </c>
      <c r="C8" s="9">
        <f t="shared" si="0"/>
        <v>100.00000000000001</v>
      </c>
      <c r="D8" s="9">
        <f t="shared" si="0"/>
        <v>44977.923778999997</v>
      </c>
      <c r="E8" s="10">
        <f t="shared" si="0"/>
        <v>100</v>
      </c>
      <c r="F8" s="10">
        <f t="shared" si="0"/>
        <v>34922.716598999999</v>
      </c>
      <c r="H8" s="9">
        <f t="shared" ref="H8:I8" si="1">H10+H14+H17+H20+H25+H31+H37+H43+H47+H52+H55</f>
        <v>99.999999999999972</v>
      </c>
      <c r="I8" s="9">
        <f t="shared" si="1"/>
        <v>31787.135124000004</v>
      </c>
      <c r="J8" s="11">
        <f>J10+J14+J17+J20+J25+J31+J37+J43+J47+J52+J55</f>
        <v>100</v>
      </c>
      <c r="K8" s="9">
        <f>K10+K14+K17+K20+K25+K31+K37+K43+K47+K52+K55</f>
        <v>30128.216622</v>
      </c>
      <c r="L8" s="12" t="s">
        <v>7</v>
      </c>
      <c r="M8" s="13"/>
      <c r="N8" s="1"/>
      <c r="P8" s="14"/>
    </row>
    <row r="9" spans="1:19" ht="11.25" customHeight="1" x14ac:dyDescent="0.35">
      <c r="A9" s="1"/>
      <c r="B9" s="1"/>
      <c r="C9" s="1"/>
      <c r="D9" s="1"/>
      <c r="E9" s="15"/>
      <c r="F9" s="15"/>
      <c r="H9" s="1"/>
      <c r="I9" s="1"/>
      <c r="J9" s="1"/>
      <c r="K9" s="1"/>
      <c r="L9" s="1"/>
      <c r="M9" s="13"/>
      <c r="N9" s="1"/>
    </row>
    <row r="10" spans="1:19" ht="30" customHeight="1" x14ac:dyDescent="0.35">
      <c r="A10" s="16">
        <f t="shared" ref="A10:F10" si="2">SUM(A11:A13)</f>
        <v>7.0728783610985992</v>
      </c>
      <c r="B10" s="16">
        <f t="shared" si="2"/>
        <v>2888.9958889999998</v>
      </c>
      <c r="C10" s="16">
        <f t="shared" si="2"/>
        <v>7.2166847806245444</v>
      </c>
      <c r="D10" s="16">
        <f t="shared" si="2"/>
        <v>3245.91498</v>
      </c>
      <c r="E10" s="17">
        <f t="shared" si="2"/>
        <v>8.3244301306251884</v>
      </c>
      <c r="F10" s="17">
        <f t="shared" si="2"/>
        <v>2907.1171429999999</v>
      </c>
      <c r="H10" s="16">
        <f t="shared" ref="H10:J10" si="3">SUM(H11:H13)</f>
        <v>4.3252564587424498</v>
      </c>
      <c r="I10" s="16">
        <f t="shared" si="3"/>
        <v>1374.8751150000001</v>
      </c>
      <c r="J10" s="18">
        <f t="shared" si="3"/>
        <v>4.4061770388050157</v>
      </c>
      <c r="K10" s="16">
        <f>SUM(K11:K13)</f>
        <v>1327.502563</v>
      </c>
      <c r="L10" s="19" t="s">
        <v>8</v>
      </c>
      <c r="M10" s="13">
        <v>701</v>
      </c>
      <c r="N10" s="20"/>
    </row>
    <row r="11" spans="1:19" ht="30" customHeight="1" x14ac:dyDescent="0.35">
      <c r="A11" s="21">
        <f>(B11/$B$8)*100</f>
        <v>6.8240708284082432</v>
      </c>
      <c r="B11" s="21">
        <v>2787.3676829999999</v>
      </c>
      <c r="C11" s="21">
        <f>(D11/$D$8)*100</f>
        <v>6.950451771318968</v>
      </c>
      <c r="D11" s="21">
        <v>3126.1689000000001</v>
      </c>
      <c r="E11" s="22">
        <f>(F11/$F$8)*100</f>
        <v>7.8707145511088541</v>
      </c>
      <c r="F11" s="22">
        <v>2748.6673369999999</v>
      </c>
      <c r="G11" s="23"/>
      <c r="H11" s="21">
        <f>(I11/$I$8)*100</f>
        <v>3.9262411605558691</v>
      </c>
      <c r="I11" s="21">
        <v>1248.039583</v>
      </c>
      <c r="J11" s="21">
        <f>(K11/$K$8)*100</f>
        <v>3.7890030808077082</v>
      </c>
      <c r="K11" s="21">
        <v>1141.5590560000001</v>
      </c>
      <c r="L11" s="24" t="s">
        <v>9</v>
      </c>
      <c r="M11" s="25">
        <v>7011</v>
      </c>
      <c r="N11" s="25">
        <v>5</v>
      </c>
    </row>
    <row r="12" spans="1:19" ht="30" customHeight="1" x14ac:dyDescent="0.35">
      <c r="A12" s="26"/>
      <c r="B12" s="26"/>
      <c r="C12" s="26"/>
      <c r="D12" s="26"/>
      <c r="E12" s="27"/>
      <c r="F12" s="27"/>
      <c r="G12" s="23"/>
      <c r="H12" s="26"/>
      <c r="I12" s="26"/>
      <c r="J12" s="26"/>
      <c r="K12" s="26"/>
      <c r="L12" s="28" t="s">
        <v>10</v>
      </c>
      <c r="M12" s="25"/>
      <c r="N12" s="25"/>
    </row>
    <row r="13" spans="1:19" ht="30" customHeight="1" x14ac:dyDescent="0.35">
      <c r="A13" s="29">
        <f>(B13/$B$8)*100</f>
        <v>0.24880753269035577</v>
      </c>
      <c r="B13" s="29">
        <v>101.62820600000001</v>
      </c>
      <c r="C13" s="29">
        <f>(D13/$D$8)*100</f>
        <v>0.26623300930557614</v>
      </c>
      <c r="D13" s="29">
        <v>119.74608000000001</v>
      </c>
      <c r="E13" s="30">
        <f>(F13/$F$8)*100</f>
        <v>0.45371557951633451</v>
      </c>
      <c r="F13" s="30">
        <v>158.449806</v>
      </c>
      <c r="G13" s="23"/>
      <c r="H13" s="29">
        <f>(I13/$I$8)*100</f>
        <v>0.39901529818658088</v>
      </c>
      <c r="I13" s="29">
        <v>126.835532</v>
      </c>
      <c r="J13" s="31">
        <f>(K13/$K$8)*100</f>
        <v>0.61717395799730723</v>
      </c>
      <c r="K13" s="29">
        <v>185.94350700000001</v>
      </c>
      <c r="L13" s="32" t="s">
        <v>11</v>
      </c>
      <c r="M13" s="13">
        <v>7013</v>
      </c>
      <c r="N13" s="13">
        <v>5</v>
      </c>
    </row>
    <row r="14" spans="1:19" ht="30" customHeight="1" x14ac:dyDescent="0.35">
      <c r="A14" s="16">
        <f t="shared" ref="A14" si="4">SUM(A15:A16)</f>
        <v>12.619541332435924</v>
      </c>
      <c r="B14" s="16">
        <f t="shared" ref="B14:F14" si="5">SUM(B15:B16)</f>
        <v>5154.5921149999995</v>
      </c>
      <c r="C14" s="16">
        <f t="shared" si="5"/>
        <v>20.173080112773789</v>
      </c>
      <c r="D14" s="16">
        <f t="shared" si="5"/>
        <v>9073.4325970000009</v>
      </c>
      <c r="E14" s="17">
        <f t="shared" si="5"/>
        <v>11.277140922973821</v>
      </c>
      <c r="F14" s="17">
        <f t="shared" si="5"/>
        <v>3938.2839650000005</v>
      </c>
      <c r="H14" s="16">
        <f t="shared" ref="H14:J14" si="6">SUM(H15:H16)</f>
        <v>8.9541257143711874</v>
      </c>
      <c r="I14" s="16">
        <f t="shared" si="6"/>
        <v>2846.2600400000001</v>
      </c>
      <c r="J14" s="18">
        <f t="shared" si="6"/>
        <v>8.8467256573484683</v>
      </c>
      <c r="K14" s="16">
        <f>SUM(K15:K16)</f>
        <v>2665.36067</v>
      </c>
      <c r="L14" s="19" t="s">
        <v>12</v>
      </c>
      <c r="M14" s="13"/>
      <c r="N14" s="20"/>
    </row>
    <row r="15" spans="1:19" ht="30" customHeight="1" x14ac:dyDescent="0.35">
      <c r="A15" s="33">
        <f>(B15/$B$8)*100</f>
        <v>6.301977862289232</v>
      </c>
      <c r="B15" s="33">
        <v>2574.1129999999998</v>
      </c>
      <c r="C15" s="33">
        <f>(D15/$D$8)*100</f>
        <v>14.135363631365367</v>
      </c>
      <c r="D15" s="33">
        <v>6357.7930800000004</v>
      </c>
      <c r="E15" s="34">
        <f>(F15/$F$8)*100</f>
        <v>4.2090625906293058</v>
      </c>
      <c r="F15" s="34">
        <v>1469.9190000000001</v>
      </c>
      <c r="G15" s="35"/>
      <c r="H15" s="33">
        <f>(I15/$I$8)*100</f>
        <v>3.580715876281118</v>
      </c>
      <c r="I15" s="33">
        <v>1138.2069939999999</v>
      </c>
      <c r="J15" s="36">
        <f>(K15/$K$8)*100</f>
        <v>3.7325393670292502</v>
      </c>
      <c r="K15" s="33">
        <v>1124.547546</v>
      </c>
      <c r="L15" s="24" t="s">
        <v>13</v>
      </c>
      <c r="M15" s="13"/>
      <c r="N15" s="13">
        <v>5</v>
      </c>
    </row>
    <row r="16" spans="1:19" ht="30" customHeight="1" x14ac:dyDescent="0.35">
      <c r="A16" s="29">
        <f>(B16/$B$8)*100</f>
        <v>6.3175634701466921</v>
      </c>
      <c r="B16" s="29">
        <v>2580.4791150000001</v>
      </c>
      <c r="C16" s="29">
        <f>(D16/$D$8)*100</f>
        <v>6.0377164814084203</v>
      </c>
      <c r="D16" s="29">
        <v>2715.6395170000001</v>
      </c>
      <c r="E16" s="30">
        <f>(F16/$F$8)*100</f>
        <v>7.0680783323445144</v>
      </c>
      <c r="F16" s="30">
        <v>2468.3649650000002</v>
      </c>
      <c r="G16" s="23"/>
      <c r="H16" s="29">
        <f>(I16/$I$8)*100</f>
        <v>5.373409838090069</v>
      </c>
      <c r="I16" s="29">
        <v>1708.053046</v>
      </c>
      <c r="J16" s="31">
        <f>(K16/$K$8)*100</f>
        <v>5.1141862903192186</v>
      </c>
      <c r="K16" s="29">
        <v>1540.813124</v>
      </c>
      <c r="L16" s="32" t="s">
        <v>14</v>
      </c>
      <c r="M16" s="13"/>
      <c r="N16" s="13">
        <v>5</v>
      </c>
    </row>
    <row r="17" spans="1:14" ht="30" customHeight="1" x14ac:dyDescent="0.35">
      <c r="A17" s="16">
        <f t="shared" ref="A17" si="7">SUM(A18:A19)</f>
        <v>3.5154139816614265</v>
      </c>
      <c r="B17" s="16">
        <f t="shared" ref="B17:F17" si="8">SUM(B18:B19)</f>
        <v>1435.9099680000002</v>
      </c>
      <c r="C17" s="16">
        <f t="shared" si="8"/>
        <v>3.2844694171715827</v>
      </c>
      <c r="D17" s="16">
        <f t="shared" si="8"/>
        <v>1477.286151</v>
      </c>
      <c r="E17" s="17">
        <f t="shared" si="8"/>
        <v>4.0983941067201632</v>
      </c>
      <c r="F17" s="17">
        <f t="shared" si="8"/>
        <v>1431.270559</v>
      </c>
      <c r="H17" s="16">
        <f t="shared" ref="H17:J17" si="9">SUM(H18:H19)</f>
        <v>4.3032650368268524</v>
      </c>
      <c r="I17" s="16">
        <f t="shared" si="9"/>
        <v>1367.8846720000001</v>
      </c>
      <c r="J17" s="18">
        <f t="shared" si="9"/>
        <v>4.5600516858896611</v>
      </c>
      <c r="K17" s="16">
        <f>SUM(K18:K19)</f>
        <v>1373.8622500000001</v>
      </c>
      <c r="L17" s="19" t="s">
        <v>15</v>
      </c>
      <c r="M17" s="13">
        <v>702</v>
      </c>
      <c r="N17" s="20"/>
    </row>
    <row r="18" spans="1:14" ht="30" customHeight="1" x14ac:dyDescent="0.35">
      <c r="A18" s="37">
        <f>(B18/$B$8)*100</f>
        <v>3.100171811799985</v>
      </c>
      <c r="B18" s="37">
        <v>1266.2996820000001</v>
      </c>
      <c r="C18" s="37">
        <f>(D18/$D$8)*100</f>
        <v>2.8608893249998943</v>
      </c>
      <c r="D18" s="37">
        <v>1286.7686200000001</v>
      </c>
      <c r="E18" s="38">
        <f>(F18/$F$8)*100</f>
        <v>3.6434728306229043</v>
      </c>
      <c r="F18" s="38">
        <v>1272.3996910000001</v>
      </c>
      <c r="G18" s="23"/>
      <c r="H18" s="37">
        <f>(I18/$I$8)*100</f>
        <v>3.8716180844835293</v>
      </c>
      <c r="I18" s="37">
        <v>1230.6764720000001</v>
      </c>
      <c r="J18" s="39">
        <f>(K18/$K$8)*100</f>
        <v>4.1176671475938385</v>
      </c>
      <c r="K18" s="37">
        <v>1240.5796780000001</v>
      </c>
      <c r="L18" s="28" t="s">
        <v>16</v>
      </c>
      <c r="M18" s="13">
        <v>7021</v>
      </c>
      <c r="N18" s="13">
        <v>5</v>
      </c>
    </row>
    <row r="19" spans="1:14" ht="30" customHeight="1" x14ac:dyDescent="0.35">
      <c r="A19" s="29">
        <f>(B19/$B$8)*100</f>
        <v>0.41524216986144169</v>
      </c>
      <c r="B19" s="29">
        <v>169.610286</v>
      </c>
      <c r="C19" s="29">
        <f>(D19/$D$8)*100</f>
        <v>0.42358009217168846</v>
      </c>
      <c r="D19" s="29">
        <v>190.51753099999999</v>
      </c>
      <c r="E19" s="30">
        <f>(F19/$F$8)*100</f>
        <v>0.45492127609725874</v>
      </c>
      <c r="F19" s="30">
        <v>158.870868</v>
      </c>
      <c r="G19" s="23"/>
      <c r="H19" s="29">
        <f>(I19/$I$8)*100</f>
        <v>0.43164695234332306</v>
      </c>
      <c r="I19" s="29">
        <v>137.20820000000001</v>
      </c>
      <c r="J19" s="31">
        <f>(K19/$K$8)*100</f>
        <v>0.44238453829582258</v>
      </c>
      <c r="K19" s="29">
        <v>133.28257199999999</v>
      </c>
      <c r="L19" s="32" t="s">
        <v>17</v>
      </c>
      <c r="M19" s="13">
        <v>7022</v>
      </c>
      <c r="N19" s="13">
        <v>5</v>
      </c>
    </row>
    <row r="20" spans="1:14" ht="30" customHeight="1" x14ac:dyDescent="0.35">
      <c r="A20" s="16">
        <f>SUM(A21:A24)</f>
        <v>7.0014619867005141</v>
      </c>
      <c r="B20" s="16">
        <f t="shared" ref="B20:F20" si="10">SUM(B21:B24)</f>
        <v>2859.8250760000001</v>
      </c>
      <c r="C20" s="16">
        <f>SUM(C21:C24)</f>
        <v>6.585712612157077</v>
      </c>
      <c r="D20" s="16">
        <f t="shared" si="10"/>
        <v>2962.1167989999999</v>
      </c>
      <c r="E20" s="17">
        <f>SUM(E21:E24)</f>
        <v>8.0469645682732196</v>
      </c>
      <c r="F20" s="17">
        <f t="shared" si="10"/>
        <v>2810.2186310000002</v>
      </c>
      <c r="H20" s="16">
        <f>SUM(H21:H24)</f>
        <v>8.137461821927479</v>
      </c>
      <c r="I20" s="16">
        <f>SUM(I21:I24)</f>
        <v>2586.6659849999996</v>
      </c>
      <c r="J20" s="18">
        <f>SUM(J21:J24)</f>
        <v>9.0781570191008427</v>
      </c>
      <c r="K20" s="16">
        <f>SUM(K21:K24)</f>
        <v>2735.086812</v>
      </c>
      <c r="L20" s="19" t="s">
        <v>18</v>
      </c>
      <c r="M20" s="13">
        <v>703</v>
      </c>
      <c r="N20" s="20"/>
    </row>
    <row r="21" spans="1:14" ht="30" customHeight="1" x14ac:dyDescent="0.35">
      <c r="A21" s="37">
        <f t="shared" ref="A21:A24" si="11">(B21/$B$8)*100</f>
        <v>4.4188451155795612</v>
      </c>
      <c r="B21" s="37">
        <v>1804.9264700000001</v>
      </c>
      <c r="C21" s="37">
        <f t="shared" ref="C21:C24" si="12">(D21/$D$8)*100</f>
        <v>3.98606886527091</v>
      </c>
      <c r="D21" s="37">
        <v>1792.8510160000001</v>
      </c>
      <c r="E21" s="38">
        <f t="shared" ref="E21:E24" si="13">(F21/$F$8)*100</f>
        <v>4.7782559563186524</v>
      </c>
      <c r="F21" s="38">
        <v>1668.696786</v>
      </c>
      <c r="G21" s="23"/>
      <c r="H21" s="37">
        <f t="shared" ref="H21:H24" si="14">(I21/$I$8)*100</f>
        <v>4.9020166111903425</v>
      </c>
      <c r="I21" s="37">
        <v>1558.210644</v>
      </c>
      <c r="J21" s="39">
        <f t="shared" ref="J21:J24" si="15">(K21/$K$8)*100</f>
        <v>5.5339556997958184</v>
      </c>
      <c r="K21" s="37">
        <v>1667.2821610000001</v>
      </c>
      <c r="L21" s="28" t="s">
        <v>19</v>
      </c>
      <c r="M21" s="13">
        <v>7031</v>
      </c>
      <c r="N21" s="13">
        <v>5</v>
      </c>
    </row>
    <row r="22" spans="1:14" ht="30" customHeight="1" x14ac:dyDescent="0.35">
      <c r="A22" s="40">
        <f t="shared" si="11"/>
        <v>0</v>
      </c>
      <c r="B22" s="40">
        <v>0</v>
      </c>
      <c r="C22" s="40">
        <f t="shared" si="12"/>
        <v>1.7786503528504725E-3</v>
      </c>
      <c r="D22" s="40">
        <v>0.8</v>
      </c>
      <c r="E22" s="41">
        <f t="shared" si="13"/>
        <v>1.431732833791966E-3</v>
      </c>
      <c r="F22" s="41">
        <v>0.5</v>
      </c>
      <c r="G22" s="23"/>
      <c r="H22" s="40">
        <f t="shared" si="14"/>
        <v>0</v>
      </c>
      <c r="I22" s="40">
        <v>0</v>
      </c>
      <c r="J22" s="42">
        <f t="shared" si="15"/>
        <v>2.1350948450439616E-3</v>
      </c>
      <c r="K22" s="40">
        <v>0.643266</v>
      </c>
      <c r="L22" s="43" t="s">
        <v>20</v>
      </c>
      <c r="M22" s="13">
        <v>7032</v>
      </c>
      <c r="N22" s="13">
        <v>5</v>
      </c>
    </row>
    <row r="23" spans="1:14" ht="30" customHeight="1" x14ac:dyDescent="0.35">
      <c r="A23" s="40">
        <f t="shared" si="11"/>
        <v>1.7731681804847128</v>
      </c>
      <c r="B23" s="40">
        <v>724.27027899999996</v>
      </c>
      <c r="C23" s="40">
        <f t="shared" si="12"/>
        <v>1.6719972328983301</v>
      </c>
      <c r="D23" s="40">
        <v>752.02964099999997</v>
      </c>
      <c r="E23" s="41">
        <f t="shared" si="13"/>
        <v>2.1597613142775884</v>
      </c>
      <c r="F23" s="41">
        <v>754.24732300000005</v>
      </c>
      <c r="G23" s="23"/>
      <c r="H23" s="40">
        <f t="shared" si="14"/>
        <v>1.9967561295600325</v>
      </c>
      <c r="I23" s="40">
        <v>634.71156900000005</v>
      </c>
      <c r="J23" s="42">
        <f t="shared" si="15"/>
        <v>2.2690380170089841</v>
      </c>
      <c r="K23" s="40">
        <v>683.62068899999997</v>
      </c>
      <c r="L23" s="43" t="s">
        <v>21</v>
      </c>
      <c r="M23" s="13">
        <v>7033</v>
      </c>
      <c r="N23" s="13">
        <v>5</v>
      </c>
    </row>
    <row r="24" spans="1:14" ht="30" customHeight="1" x14ac:dyDescent="0.35">
      <c r="A24" s="29">
        <f t="shared" si="11"/>
        <v>0.8094486906362407</v>
      </c>
      <c r="B24" s="29">
        <v>330.62832700000001</v>
      </c>
      <c r="C24" s="29">
        <f t="shared" si="12"/>
        <v>0.92586786363498685</v>
      </c>
      <c r="D24" s="29">
        <v>416.43614200000002</v>
      </c>
      <c r="E24" s="30">
        <f t="shared" si="13"/>
        <v>1.1075155648431863</v>
      </c>
      <c r="F24" s="30">
        <v>386.77452199999999</v>
      </c>
      <c r="G24" s="23"/>
      <c r="H24" s="29">
        <f t="shared" si="14"/>
        <v>1.2386890811771034</v>
      </c>
      <c r="I24" s="29">
        <v>393.74377199999998</v>
      </c>
      <c r="J24" s="31">
        <f t="shared" si="15"/>
        <v>1.2730282074509973</v>
      </c>
      <c r="K24" s="29">
        <v>383.54069600000003</v>
      </c>
      <c r="L24" s="32" t="s">
        <v>22</v>
      </c>
      <c r="M24" s="13">
        <v>7034</v>
      </c>
      <c r="N24" s="13">
        <v>5</v>
      </c>
    </row>
    <row r="25" spans="1:14" ht="30" customHeight="1" x14ac:dyDescent="0.35">
      <c r="A25" s="16">
        <f>SUM(A26:A30)</f>
        <v>25.404695309507559</v>
      </c>
      <c r="B25" s="16">
        <f t="shared" ref="B25:F25" si="16">SUM(B26:B30)</f>
        <v>10376.830558</v>
      </c>
      <c r="C25" s="16">
        <f>SUM(C26:C30)</f>
        <v>20.137685599949624</v>
      </c>
      <c r="D25" s="16">
        <f t="shared" si="16"/>
        <v>9057.5128800000002</v>
      </c>
      <c r="E25" s="17">
        <f>SUM(E26:E30)</f>
        <v>20.129779615143967</v>
      </c>
      <c r="F25" s="17">
        <f t="shared" si="16"/>
        <v>7029.8658869999999</v>
      </c>
      <c r="H25" s="16">
        <f>SUM(H26:H30)</f>
        <v>24.562965931160264</v>
      </c>
      <c r="I25" s="16">
        <f>SUM(I26:I30)</f>
        <v>7807.863171</v>
      </c>
      <c r="J25" s="18">
        <f>SUM(J26:J30)</f>
        <v>23.173005556863721</v>
      </c>
      <c r="K25" s="16">
        <f>SUM(K26:K30)</f>
        <v>6981.6133119999995</v>
      </c>
      <c r="L25" s="19" t="s">
        <v>23</v>
      </c>
      <c r="M25" s="13">
        <v>704</v>
      </c>
      <c r="N25" s="20"/>
    </row>
    <row r="26" spans="1:14" ht="30" customHeight="1" x14ac:dyDescent="0.35">
      <c r="A26" s="37">
        <f t="shared" ref="A26:A30" si="17">(B26/$B$8)*100</f>
        <v>10.542419835890787</v>
      </c>
      <c r="B26" s="37">
        <v>4306.168721</v>
      </c>
      <c r="C26" s="37">
        <f t="shared" ref="C26:C30" si="18">(D26/$D$8)*100</f>
        <v>8.8931093566118609</v>
      </c>
      <c r="D26" s="37">
        <v>3999.9359479999998</v>
      </c>
      <c r="E26" s="38">
        <f t="shared" ref="E26:E30" si="19">(F26/$F$8)*100</f>
        <v>10.662730519385274</v>
      </c>
      <c r="F26" s="38">
        <v>3723.7151610000001</v>
      </c>
      <c r="G26" s="23"/>
      <c r="H26" s="37">
        <f t="shared" ref="H26:H30" si="20">(I26/$I$8)*100</f>
        <v>17.8537485207816</v>
      </c>
      <c r="I26" s="37">
        <v>5675.1951669999999</v>
      </c>
      <c r="J26" s="39">
        <f t="shared" ref="J26:J30" si="21">(K26/$K$8)*100</f>
        <v>15.870901703184122</v>
      </c>
      <c r="K26" s="37">
        <v>4781.6196449999998</v>
      </c>
      <c r="L26" s="28" t="s">
        <v>24</v>
      </c>
      <c r="M26" s="13">
        <v>7041</v>
      </c>
      <c r="N26" s="13">
        <v>1</v>
      </c>
    </row>
    <row r="27" spans="1:14" ht="30" customHeight="1" x14ac:dyDescent="0.35">
      <c r="A27" s="40">
        <f t="shared" si="17"/>
        <v>0.4979134879012248</v>
      </c>
      <c r="B27" s="40">
        <v>203.37830600000001</v>
      </c>
      <c r="C27" s="40">
        <f t="shared" si="18"/>
        <v>0.47910658584159099</v>
      </c>
      <c r="D27" s="40">
        <v>215.49219500000001</v>
      </c>
      <c r="E27" s="41">
        <f t="shared" si="19"/>
        <v>0.69723717314412004</v>
      </c>
      <c r="F27" s="41">
        <v>243.49416199999999</v>
      </c>
      <c r="G27" s="23"/>
      <c r="H27" s="40">
        <f t="shared" si="20"/>
        <v>0.56777282474800472</v>
      </c>
      <c r="I27" s="40">
        <v>180.47871499999999</v>
      </c>
      <c r="J27" s="42">
        <f t="shared" si="21"/>
        <v>0.36554294063187448</v>
      </c>
      <c r="K27" s="40">
        <v>110.131569</v>
      </c>
      <c r="L27" s="43" t="s">
        <v>25</v>
      </c>
      <c r="M27" s="13">
        <v>7042</v>
      </c>
      <c r="N27" s="13">
        <v>1</v>
      </c>
    </row>
    <row r="28" spans="1:14" ht="30" customHeight="1" x14ac:dyDescent="0.35">
      <c r="A28" s="40">
        <f t="shared" si="17"/>
        <v>0.90657083291332352</v>
      </c>
      <c r="B28" s="40">
        <v>370.298947</v>
      </c>
      <c r="C28" s="40">
        <f t="shared" si="18"/>
        <v>0.56835445819167507</v>
      </c>
      <c r="D28" s="40">
        <v>255.63403500000001</v>
      </c>
      <c r="E28" s="41">
        <f t="shared" si="19"/>
        <v>0.43183743043723682</v>
      </c>
      <c r="F28" s="41">
        <v>150.80936199999999</v>
      </c>
      <c r="G28" s="23"/>
      <c r="H28" s="40">
        <f t="shared" si="20"/>
        <v>0.26112452310095136</v>
      </c>
      <c r="I28" s="40">
        <v>83.004005000000006</v>
      </c>
      <c r="J28" s="42">
        <f t="shared" si="21"/>
        <v>4.1431141300561247E-2</v>
      </c>
      <c r="K28" s="40">
        <v>12.482464</v>
      </c>
      <c r="L28" s="43" t="s">
        <v>26</v>
      </c>
      <c r="M28" s="13">
        <v>7043</v>
      </c>
      <c r="N28" s="13">
        <v>4</v>
      </c>
    </row>
    <row r="29" spans="1:14" ht="30" customHeight="1" x14ac:dyDescent="0.35">
      <c r="A29" s="40">
        <f t="shared" si="17"/>
        <v>13.216242555616189</v>
      </c>
      <c r="B29" s="40">
        <v>5398.321371</v>
      </c>
      <c r="C29" s="40">
        <f t="shared" si="18"/>
        <v>9.9194951970706455</v>
      </c>
      <c r="D29" s="40">
        <v>4461.5829890000005</v>
      </c>
      <c r="E29" s="41">
        <f t="shared" si="19"/>
        <v>8.0514807890990792</v>
      </c>
      <c r="F29" s="41">
        <v>2811.7958180000001</v>
      </c>
      <c r="G29" s="23"/>
      <c r="H29" s="40">
        <f t="shared" si="20"/>
        <v>5.6758895791077011</v>
      </c>
      <c r="I29" s="40">
        <v>1804.2026900000001</v>
      </c>
      <c r="J29" s="42">
        <f t="shared" si="21"/>
        <v>6.5794845638241766</v>
      </c>
      <c r="K29" s="40">
        <v>1982.2813619999999</v>
      </c>
      <c r="L29" s="43" t="s">
        <v>27</v>
      </c>
      <c r="M29" s="13">
        <v>7045</v>
      </c>
      <c r="N29" s="13">
        <v>4</v>
      </c>
    </row>
    <row r="30" spans="1:14" ht="30" customHeight="1" x14ac:dyDescent="0.35">
      <c r="A30" s="29">
        <f t="shared" si="17"/>
        <v>0.24154859718603156</v>
      </c>
      <c r="B30" s="29">
        <v>98.663212999999999</v>
      </c>
      <c r="C30" s="29">
        <f t="shared" si="18"/>
        <v>0.27762000223385191</v>
      </c>
      <c r="D30" s="29">
        <v>124.86771299999999</v>
      </c>
      <c r="E30" s="30">
        <f t="shared" si="19"/>
        <v>0.28649370307825633</v>
      </c>
      <c r="F30" s="30">
        <v>100.051384</v>
      </c>
      <c r="G30" s="23"/>
      <c r="H30" s="29">
        <f t="shared" si="20"/>
        <v>0.20443048342200765</v>
      </c>
      <c r="I30" s="29">
        <v>64.982594000000006</v>
      </c>
      <c r="J30" s="31">
        <f t="shared" si="21"/>
        <v>0.31564520792298756</v>
      </c>
      <c r="K30" s="29">
        <v>95.098271999999994</v>
      </c>
      <c r="L30" s="32" t="s">
        <v>28</v>
      </c>
      <c r="M30" s="13">
        <v>7046</v>
      </c>
      <c r="N30" s="13">
        <v>4</v>
      </c>
    </row>
    <row r="31" spans="1:14" ht="30" customHeight="1" x14ac:dyDescent="0.35">
      <c r="A31" s="16">
        <f>SUM(A32:A36)</f>
        <v>6.3502489547951733</v>
      </c>
      <c r="B31" s="16">
        <f t="shared" ref="B31:F31" si="22">SUM(B32:B36)</f>
        <v>2593.8298649999997</v>
      </c>
      <c r="C31" s="16">
        <f>SUM(C32:C36)</f>
        <v>6.4256490766463212</v>
      </c>
      <c r="D31" s="16">
        <f t="shared" si="22"/>
        <v>2890.123544</v>
      </c>
      <c r="E31" s="17">
        <f>SUM(E32:E36)</f>
        <v>5.3155356019845135</v>
      </c>
      <c r="F31" s="17">
        <f t="shared" si="22"/>
        <v>1856.3294339999998</v>
      </c>
      <c r="H31" s="16">
        <f>SUM(H32:H36)</f>
        <v>2.7345977755123223</v>
      </c>
      <c r="I31" s="16">
        <f>SUM(I32:I36)</f>
        <v>869.25029000000006</v>
      </c>
      <c r="J31" s="18">
        <f>SUM(J32:J36)</f>
        <v>3.2885920744359947</v>
      </c>
      <c r="K31" s="16">
        <f>SUM(K32:K36)</f>
        <v>990.79414400000007</v>
      </c>
      <c r="L31" s="19" t="s">
        <v>29</v>
      </c>
      <c r="M31" s="13">
        <v>705</v>
      </c>
      <c r="N31" s="20"/>
    </row>
    <row r="32" spans="1:14" ht="30" customHeight="1" x14ac:dyDescent="0.35">
      <c r="A32" s="37">
        <f t="shared" ref="A32:A36" si="23">(B32/$B$8)*100</f>
        <v>1.5638274655865325</v>
      </c>
      <c r="B32" s="37">
        <v>638.76273400000002</v>
      </c>
      <c r="C32" s="37">
        <f t="shared" ref="C32:C36" si="24">(D32/$D$8)*100</f>
        <v>1.307628702227029</v>
      </c>
      <c r="D32" s="37">
        <v>588.14424099999997</v>
      </c>
      <c r="E32" s="38">
        <f t="shared" ref="E32:E36" si="25">(F32/$F$8)*100</f>
        <v>1.1179592540953118</v>
      </c>
      <c r="F32" s="38">
        <v>390.42174199999999</v>
      </c>
      <c r="G32" s="23"/>
      <c r="H32" s="37">
        <f t="shared" ref="H32:H36" si="26">(I32/$I$8)*100</f>
        <v>0.36973230063524737</v>
      </c>
      <c r="I32" s="37">
        <v>117.527306</v>
      </c>
      <c r="J32" s="39">
        <f t="shared" ref="J32:J36" si="27">(K32/$K$8)*100</f>
        <v>0.39438143150244104</v>
      </c>
      <c r="K32" s="37">
        <v>118.820092</v>
      </c>
      <c r="L32" s="28" t="s">
        <v>30</v>
      </c>
      <c r="M32" s="13">
        <v>7051</v>
      </c>
      <c r="N32" s="13">
        <v>4</v>
      </c>
    </row>
    <row r="33" spans="1:14" ht="30" customHeight="1" x14ac:dyDescent="0.35">
      <c r="A33" s="40">
        <f t="shared" si="23"/>
        <v>3.7203495160735054</v>
      </c>
      <c r="B33" s="40">
        <v>1519.618168</v>
      </c>
      <c r="C33" s="40">
        <f t="shared" si="24"/>
        <v>3.2990653732505182</v>
      </c>
      <c r="D33" s="40">
        <v>1483.851109</v>
      </c>
      <c r="E33" s="41">
        <f t="shared" si="25"/>
        <v>3.2885027020861402</v>
      </c>
      <c r="F33" s="41">
        <v>1148.434479</v>
      </c>
      <c r="G33" s="23"/>
      <c r="H33" s="40">
        <f t="shared" si="26"/>
        <v>1.8982854656329551</v>
      </c>
      <c r="I33" s="40">
        <v>603.41056600000002</v>
      </c>
      <c r="J33" s="42">
        <f t="shared" si="27"/>
        <v>2.5558739757523772</v>
      </c>
      <c r="K33" s="40">
        <v>770.03924800000004</v>
      </c>
      <c r="L33" s="43" t="s">
        <v>31</v>
      </c>
      <c r="M33" s="13">
        <v>7052</v>
      </c>
      <c r="N33" s="13">
        <v>4</v>
      </c>
    </row>
    <row r="34" spans="1:14" ht="30" customHeight="1" x14ac:dyDescent="0.35">
      <c r="A34" s="40">
        <f t="shared" si="23"/>
        <v>8.4846017012017074E-3</v>
      </c>
      <c r="B34" s="40">
        <v>3.46563</v>
      </c>
      <c r="C34" s="40">
        <f t="shared" si="24"/>
        <v>2.8926413019701339E-2</v>
      </c>
      <c r="D34" s="40">
        <v>13.0105</v>
      </c>
      <c r="E34" s="41">
        <f t="shared" si="25"/>
        <v>1.4756326259416955E-2</v>
      </c>
      <c r="F34" s="41">
        <v>5.1533100000000003</v>
      </c>
      <c r="G34" s="23"/>
      <c r="H34" s="40">
        <f t="shared" si="26"/>
        <v>1.6455462184922377E-2</v>
      </c>
      <c r="I34" s="40">
        <v>5.2307199999999998</v>
      </c>
      <c r="J34" s="42">
        <f t="shared" si="27"/>
        <v>2.0565853856333177E-2</v>
      </c>
      <c r="K34" s="40">
        <v>6.1961250000000003</v>
      </c>
      <c r="L34" s="43" t="s">
        <v>32</v>
      </c>
      <c r="M34" s="13">
        <v>7053</v>
      </c>
      <c r="N34" s="13">
        <v>4</v>
      </c>
    </row>
    <row r="35" spans="1:14" ht="30" customHeight="1" x14ac:dyDescent="0.35">
      <c r="A35" s="40">
        <f t="shared" si="23"/>
        <v>0.86169079012462135</v>
      </c>
      <c r="B35" s="40">
        <v>351.96719400000001</v>
      </c>
      <c r="C35" s="40">
        <f t="shared" si="24"/>
        <v>1.5053988692918143</v>
      </c>
      <c r="D35" s="40">
        <v>677.09715600000004</v>
      </c>
      <c r="E35" s="41">
        <f t="shared" si="25"/>
        <v>0.49823232252493882</v>
      </c>
      <c r="F35" s="41">
        <v>173.996262</v>
      </c>
      <c r="G35" s="23"/>
      <c r="H35" s="40">
        <f t="shared" si="26"/>
        <v>0.21733562880235613</v>
      </c>
      <c r="I35" s="40">
        <v>69.084770000000006</v>
      </c>
      <c r="J35" s="42">
        <f t="shared" si="27"/>
        <v>4.6786758661669051E-2</v>
      </c>
      <c r="K35" s="40">
        <v>14.096016000000001</v>
      </c>
      <c r="L35" s="43" t="s">
        <v>33</v>
      </c>
      <c r="M35" s="13">
        <v>7054</v>
      </c>
      <c r="N35" s="13">
        <v>4</v>
      </c>
    </row>
    <row r="36" spans="1:14" ht="30" customHeight="1" x14ac:dyDescent="0.35">
      <c r="A36" s="29">
        <f t="shared" si="23"/>
        <v>0.19589658130931242</v>
      </c>
      <c r="B36" s="29">
        <v>80.016138999999995</v>
      </c>
      <c r="C36" s="29">
        <f t="shared" si="24"/>
        <v>0.28462971885725913</v>
      </c>
      <c r="D36" s="29">
        <v>128.02053799999999</v>
      </c>
      <c r="E36" s="30">
        <f t="shared" si="25"/>
        <v>0.3960849970187052</v>
      </c>
      <c r="F36" s="30">
        <v>138.32364100000001</v>
      </c>
      <c r="G36" s="23"/>
      <c r="H36" s="29">
        <f t="shared" si="26"/>
        <v>0.23278891825684109</v>
      </c>
      <c r="I36" s="29">
        <v>73.996927999999997</v>
      </c>
      <c r="J36" s="31">
        <f t="shared" si="27"/>
        <v>0.27098405466317416</v>
      </c>
      <c r="K36" s="29">
        <v>81.642662999999999</v>
      </c>
      <c r="L36" s="32" t="s">
        <v>34</v>
      </c>
      <c r="M36" s="13">
        <v>7056</v>
      </c>
      <c r="N36" s="13">
        <v>4</v>
      </c>
    </row>
    <row r="37" spans="1:14" ht="30" customHeight="1" x14ac:dyDescent="0.35">
      <c r="A37" s="16">
        <f t="shared" ref="A37" si="28">SUM(A38:A42)</f>
        <v>6.7184149071679977</v>
      </c>
      <c r="B37" s="16">
        <f t="shared" ref="B37:F37" si="29">SUM(B38:B42)</f>
        <v>2744.211346</v>
      </c>
      <c r="C37" s="16">
        <f t="shared" si="29"/>
        <v>5.9457869268047796</v>
      </c>
      <c r="D37" s="16">
        <f t="shared" si="29"/>
        <v>2674.2915119999998</v>
      </c>
      <c r="E37" s="17">
        <f t="shared" si="29"/>
        <v>6.8950322469156093</v>
      </c>
      <c r="F37" s="17">
        <f t="shared" si="29"/>
        <v>2407.9325709999998</v>
      </c>
      <c r="H37" s="16">
        <f t="shared" ref="H37:J37" si="30">SUM(H38:H42)</f>
        <v>4.4755200569360998</v>
      </c>
      <c r="I37" s="16">
        <f t="shared" si="30"/>
        <v>1422.639608</v>
      </c>
      <c r="J37" s="18">
        <f t="shared" si="30"/>
        <v>6.2642634168457949</v>
      </c>
      <c r="K37" s="16">
        <f>SUM(K38:K42)</f>
        <v>1887.3108520000001</v>
      </c>
      <c r="L37" s="19" t="s">
        <v>35</v>
      </c>
      <c r="M37" s="13">
        <v>706</v>
      </c>
      <c r="N37" s="20"/>
    </row>
    <row r="38" spans="1:14" ht="30" customHeight="1" x14ac:dyDescent="0.35">
      <c r="A38" s="37">
        <f t="shared" ref="A38:A42" si="31">(B38/$B$8)*100</f>
        <v>1.8584919345090964</v>
      </c>
      <c r="B38" s="37">
        <v>759.12171599999999</v>
      </c>
      <c r="C38" s="37">
        <f t="shared" ref="C38:C42" si="32">(D38/$D$8)*100</f>
        <v>1.738919454893054</v>
      </c>
      <c r="D38" s="37">
        <v>782.12986699999999</v>
      </c>
      <c r="E38" s="38">
        <f t="shared" ref="E38:E42" si="33">(F38/$F$8)*100</f>
        <v>2.0758716176758103</v>
      </c>
      <c r="F38" s="38">
        <v>724.95076200000005</v>
      </c>
      <c r="G38" s="23"/>
      <c r="H38" s="37">
        <f t="shared" ref="H38:H42" si="34">(I38/$I$8)*100</f>
        <v>0.67768877931171179</v>
      </c>
      <c r="I38" s="37">
        <v>215.41784799999999</v>
      </c>
      <c r="J38" s="39">
        <f t="shared" ref="J38:J42" si="35">(K38/$K$8)*100</f>
        <v>2.0896217386470965</v>
      </c>
      <c r="K38" s="37">
        <v>629.56576399999994</v>
      </c>
      <c r="L38" s="28" t="s">
        <v>36</v>
      </c>
      <c r="M38" s="13">
        <v>7061</v>
      </c>
      <c r="N38" s="13">
        <v>3</v>
      </c>
    </row>
    <row r="39" spans="1:14" ht="30" customHeight="1" x14ac:dyDescent="0.35">
      <c r="A39" s="40">
        <f t="shared" si="31"/>
        <v>4.2710494955326865</v>
      </c>
      <c r="B39" s="40">
        <v>1744.5577040000001</v>
      </c>
      <c r="C39" s="40">
        <f t="shared" si="32"/>
        <v>3.5182227369481796</v>
      </c>
      <c r="D39" s="40">
        <v>1582.4235409999999</v>
      </c>
      <c r="E39" s="41">
        <f t="shared" si="33"/>
        <v>4.4079461849313279</v>
      </c>
      <c r="F39" s="41">
        <v>1539.374554</v>
      </c>
      <c r="G39" s="23"/>
      <c r="H39" s="40">
        <f t="shared" si="34"/>
        <v>3.4632558886026144</v>
      </c>
      <c r="I39" s="40">
        <v>1100.869829</v>
      </c>
      <c r="J39" s="42">
        <f t="shared" si="35"/>
        <v>3.8434357284673935</v>
      </c>
      <c r="K39" s="40">
        <v>1157.9586420000001</v>
      </c>
      <c r="L39" s="43" t="s">
        <v>37</v>
      </c>
      <c r="M39" s="13">
        <v>7062</v>
      </c>
      <c r="N39" s="13">
        <v>3</v>
      </c>
    </row>
    <row r="40" spans="1:14" ht="30" customHeight="1" x14ac:dyDescent="0.35">
      <c r="A40" s="40">
        <f t="shared" si="31"/>
        <v>0.58116160501096126</v>
      </c>
      <c r="B40" s="40">
        <v>237.38192599999999</v>
      </c>
      <c r="C40" s="40">
        <f t="shared" si="32"/>
        <v>0.68164129919919669</v>
      </c>
      <c r="D40" s="40">
        <v>306.58810399999999</v>
      </c>
      <c r="E40" s="41">
        <f t="shared" si="33"/>
        <v>0.40670448588202629</v>
      </c>
      <c r="F40" s="41">
        <v>142.03225499999999</v>
      </c>
      <c r="G40" s="23"/>
      <c r="H40" s="40">
        <f t="shared" si="34"/>
        <v>0.31319892658345372</v>
      </c>
      <c r="I40" s="40">
        <v>99.556966000000003</v>
      </c>
      <c r="J40" s="42">
        <f t="shared" si="35"/>
        <v>0.32034418502396284</v>
      </c>
      <c r="K40" s="40">
        <v>96.513990000000007</v>
      </c>
      <c r="L40" s="43" t="s">
        <v>38</v>
      </c>
      <c r="M40" s="13">
        <v>7063</v>
      </c>
      <c r="N40" s="13">
        <v>4</v>
      </c>
    </row>
    <row r="41" spans="1:14" ht="30" customHeight="1" x14ac:dyDescent="0.35">
      <c r="A41" s="40">
        <f t="shared" si="31"/>
        <v>7.7118721152533241E-3</v>
      </c>
      <c r="B41" s="40">
        <v>3.15</v>
      </c>
      <c r="C41" s="40">
        <f t="shared" si="32"/>
        <v>7.003435764348735E-3</v>
      </c>
      <c r="D41" s="40">
        <v>3.15</v>
      </c>
      <c r="E41" s="41">
        <f t="shared" si="33"/>
        <v>4.5099584264446935E-3</v>
      </c>
      <c r="F41" s="41">
        <v>1.575</v>
      </c>
      <c r="G41" s="23"/>
      <c r="H41" s="40">
        <f t="shared" si="34"/>
        <v>1.5172804913641074E-3</v>
      </c>
      <c r="I41" s="40">
        <v>0.48230000000000001</v>
      </c>
      <c r="J41" s="42">
        <f t="shared" si="35"/>
        <v>1.3435511470148509E-3</v>
      </c>
      <c r="K41" s="40">
        <v>0.40478799999999998</v>
      </c>
      <c r="L41" s="43" t="s">
        <v>39</v>
      </c>
      <c r="M41" s="13">
        <v>7064</v>
      </c>
      <c r="N41" s="13">
        <v>4</v>
      </c>
    </row>
    <row r="42" spans="1:14" ht="30" customHeight="1" x14ac:dyDescent="0.35">
      <c r="A42" s="29">
        <f t="shared" si="31"/>
        <v>0</v>
      </c>
      <c r="B42" s="29">
        <v>0</v>
      </c>
      <c r="C42" s="29">
        <f t="shared" si="32"/>
        <v>0</v>
      </c>
      <c r="D42" s="29">
        <v>0</v>
      </c>
      <c r="E42" s="30">
        <f t="shared" si="33"/>
        <v>0</v>
      </c>
      <c r="F42" s="30">
        <v>0</v>
      </c>
      <c r="G42" s="23"/>
      <c r="H42" s="29">
        <f t="shared" si="34"/>
        <v>1.9859181946956257E-2</v>
      </c>
      <c r="I42" s="29">
        <v>6.312665</v>
      </c>
      <c r="J42" s="31">
        <f t="shared" si="35"/>
        <v>9.5182135603273411E-3</v>
      </c>
      <c r="K42" s="29">
        <v>2.8676680000000001</v>
      </c>
      <c r="L42" s="32" t="s">
        <v>40</v>
      </c>
      <c r="M42" s="13">
        <v>7066</v>
      </c>
      <c r="N42" s="13">
        <v>3</v>
      </c>
    </row>
    <row r="43" spans="1:14" ht="30" customHeight="1" x14ac:dyDescent="0.35">
      <c r="A43" s="16">
        <f t="shared" ref="A43" si="36">SUM(A44:A46)</f>
        <v>10.664707263774041</v>
      </c>
      <c r="B43" s="16">
        <f t="shared" ref="B43:F43" si="37">SUM(B44:B46)</f>
        <v>4356.1183819999997</v>
      </c>
      <c r="C43" s="16">
        <f t="shared" si="37"/>
        <v>9.5441769057474311</v>
      </c>
      <c r="D43" s="16">
        <f t="shared" si="37"/>
        <v>4292.7726139999995</v>
      </c>
      <c r="E43" s="17">
        <f t="shared" si="37"/>
        <v>11.61092547169171</v>
      </c>
      <c r="F43" s="17">
        <f t="shared" si="37"/>
        <v>4054.8505970000001</v>
      </c>
      <c r="H43" s="16">
        <f t="shared" ref="H43:J43" si="38">SUM(H44:H46)</f>
        <v>16.496836794331799</v>
      </c>
      <c r="I43" s="16">
        <f t="shared" si="38"/>
        <v>5243.871803</v>
      </c>
      <c r="J43" s="18">
        <f t="shared" si="38"/>
        <v>11.193051826829764</v>
      </c>
      <c r="K43" s="16">
        <f>SUM(K44:K46)</f>
        <v>3372.266901</v>
      </c>
      <c r="L43" s="19" t="s">
        <v>41</v>
      </c>
      <c r="M43" s="13">
        <v>707</v>
      </c>
      <c r="N43" s="20"/>
    </row>
    <row r="44" spans="1:14" ht="30" customHeight="1" x14ac:dyDescent="0.35">
      <c r="A44" s="37">
        <f t="shared" ref="A44:A46" si="39">(B44/$B$8)*100</f>
        <v>9.3269225454112465</v>
      </c>
      <c r="B44" s="37">
        <v>3809.685324</v>
      </c>
      <c r="C44" s="37">
        <f t="shared" ref="C44:C46" si="40">(D44/$D$8)*100</f>
        <v>8.3406313938206562</v>
      </c>
      <c r="D44" s="37">
        <v>3751.4428309999998</v>
      </c>
      <c r="E44" s="38">
        <f t="shared" ref="E44:E46" si="41">(F44/$F$8)*100</f>
        <v>9.4187179673593526</v>
      </c>
      <c r="F44" s="38">
        <v>3289.272183</v>
      </c>
      <c r="G44" s="23"/>
      <c r="H44" s="37">
        <f t="shared" ref="H44:H46" si="42">(I44/$I$8)*100</f>
        <v>10.094357237552225</v>
      </c>
      <c r="I44" s="37">
        <v>3208.7069750000001</v>
      </c>
      <c r="J44" s="39">
        <f t="shared" ref="J44:J46" si="43">(K44/$K$8)*100</f>
        <v>9.6086410368083275</v>
      </c>
      <c r="K44" s="37">
        <v>2894.912186</v>
      </c>
      <c r="L44" s="28" t="s">
        <v>42</v>
      </c>
      <c r="M44" s="13">
        <v>7073</v>
      </c>
      <c r="N44" s="13">
        <v>2</v>
      </c>
    </row>
    <row r="45" spans="1:14" ht="30" customHeight="1" x14ac:dyDescent="0.35">
      <c r="A45" s="40">
        <f t="shared" si="39"/>
        <v>1.3377847183627944</v>
      </c>
      <c r="B45" s="40">
        <v>546.43305799999996</v>
      </c>
      <c r="C45" s="40">
        <f t="shared" si="40"/>
        <v>1.2035455119267746</v>
      </c>
      <c r="D45" s="40">
        <v>541.32978300000002</v>
      </c>
      <c r="E45" s="41">
        <f t="shared" si="41"/>
        <v>2.1922075043323574</v>
      </c>
      <c r="F45" s="41">
        <v>765.57841399999995</v>
      </c>
      <c r="G45" s="23"/>
      <c r="H45" s="40">
        <f t="shared" si="42"/>
        <v>6.4024795567795749</v>
      </c>
      <c r="I45" s="40">
        <v>2035.1648279999999</v>
      </c>
      <c r="J45" s="42">
        <f t="shared" si="43"/>
        <v>1.5841495896955518</v>
      </c>
      <c r="K45" s="40">
        <v>477.27602000000002</v>
      </c>
      <c r="L45" s="43" t="s">
        <v>43</v>
      </c>
      <c r="M45" s="13">
        <v>7074</v>
      </c>
      <c r="N45" s="13">
        <v>2</v>
      </c>
    </row>
    <row r="46" spans="1:14" ht="30" customHeight="1" x14ac:dyDescent="0.35">
      <c r="A46" s="29">
        <f t="shared" si="39"/>
        <v>0</v>
      </c>
      <c r="B46" s="29">
        <v>0</v>
      </c>
      <c r="C46" s="29">
        <f t="shared" si="40"/>
        <v>0</v>
      </c>
      <c r="D46" s="29">
        <v>0</v>
      </c>
      <c r="E46" s="30">
        <f t="shared" si="41"/>
        <v>0</v>
      </c>
      <c r="F46" s="30">
        <v>0</v>
      </c>
      <c r="G46" s="23"/>
      <c r="H46" s="29">
        <f t="shared" si="42"/>
        <v>0</v>
      </c>
      <c r="I46" s="29">
        <v>0</v>
      </c>
      <c r="J46" s="31">
        <f t="shared" si="43"/>
        <v>2.6120032588499087E-4</v>
      </c>
      <c r="K46" s="29">
        <v>7.8695000000000001E-2</v>
      </c>
      <c r="L46" s="32" t="s">
        <v>44</v>
      </c>
      <c r="M46" s="13">
        <v>7076</v>
      </c>
      <c r="N46" s="13">
        <v>2</v>
      </c>
    </row>
    <row r="47" spans="1:14" ht="30" customHeight="1" x14ac:dyDescent="0.35">
      <c r="A47" s="16">
        <f>SUM(A48:A51)</f>
        <v>1.6645263251864022</v>
      </c>
      <c r="B47" s="16">
        <f t="shared" ref="B47:F47" si="44">SUM(B48:B51)</f>
        <v>679.89430399999992</v>
      </c>
      <c r="C47" s="16">
        <f>SUM(C48:C51)</f>
        <v>2.1484424797997743</v>
      </c>
      <c r="D47" s="16">
        <f t="shared" si="44"/>
        <v>966.32482100000016</v>
      </c>
      <c r="E47" s="17">
        <f>SUM(E48:E51)</f>
        <v>2.3015772920226252</v>
      </c>
      <c r="F47" s="17">
        <f t="shared" si="44"/>
        <v>803.77331499999991</v>
      </c>
      <c r="H47" s="16">
        <f>SUM(H48:H51)</f>
        <v>2.0453020741373047</v>
      </c>
      <c r="I47" s="16">
        <f>SUM(I48:I51)</f>
        <v>650.14293399999997</v>
      </c>
      <c r="J47" s="18">
        <f>SUM(J48:J51)</f>
        <v>2.3601702813062042</v>
      </c>
      <c r="K47" s="16">
        <f>SUM(K48:K51)</f>
        <v>711.07721500000002</v>
      </c>
      <c r="L47" s="19" t="s">
        <v>45</v>
      </c>
      <c r="M47" s="13">
        <v>708</v>
      </c>
      <c r="N47" s="20"/>
    </row>
    <row r="48" spans="1:14" ht="30" customHeight="1" x14ac:dyDescent="0.35">
      <c r="A48" s="37">
        <f t="shared" ref="A48:A51" si="45">(B48/$B$8)*100</f>
        <v>0.88172244404575284</v>
      </c>
      <c r="B48" s="37">
        <v>360.14934599999998</v>
      </c>
      <c r="C48" s="37">
        <f t="shared" ref="C48:C51" si="46">(D48/$D$8)*100</f>
        <v>1.3915812323294303</v>
      </c>
      <c r="D48" s="37">
        <v>625.90434600000003</v>
      </c>
      <c r="E48" s="38">
        <f t="shared" ref="E48:E51" si="47">(F48/$F$8)*100</f>
        <v>1.3813167415899517</v>
      </c>
      <c r="F48" s="38">
        <v>482.39333099999999</v>
      </c>
      <c r="G48" s="23"/>
      <c r="H48" s="37">
        <f t="shared" ref="H48:H51" si="48">(I48/$I$8)*100</f>
        <v>1.0940709398420208</v>
      </c>
      <c r="I48" s="37">
        <v>347.77380799999997</v>
      </c>
      <c r="J48" s="39">
        <f t="shared" ref="J48:J51" si="49">(K48/$K$8)*100</f>
        <v>0.91024255249063313</v>
      </c>
      <c r="K48" s="37">
        <v>274.23984799999999</v>
      </c>
      <c r="L48" s="28" t="s">
        <v>46</v>
      </c>
      <c r="M48" s="13">
        <v>7081</v>
      </c>
      <c r="N48" s="13">
        <v>3</v>
      </c>
    </row>
    <row r="49" spans="1:14" ht="30" customHeight="1" x14ac:dyDescent="0.35">
      <c r="A49" s="40">
        <f t="shared" si="45"/>
        <v>9.7038205281695059E-2</v>
      </c>
      <c r="B49" s="40">
        <v>39.636335000000003</v>
      </c>
      <c r="C49" s="40">
        <f t="shared" si="46"/>
        <v>8.5346631802339423E-2</v>
      </c>
      <c r="D49" s="40">
        <v>38.387143000000002</v>
      </c>
      <c r="E49" s="41">
        <f t="shared" si="47"/>
        <v>0.11244337446853846</v>
      </c>
      <c r="F49" s="41">
        <v>39.268281000000002</v>
      </c>
      <c r="G49" s="23"/>
      <c r="H49" s="40">
        <f t="shared" si="48"/>
        <v>0.12468930227711701</v>
      </c>
      <c r="I49" s="40">
        <v>39.635157</v>
      </c>
      <c r="J49" s="42">
        <f t="shared" si="49"/>
        <v>0.13089110615065067</v>
      </c>
      <c r="K49" s="40">
        <v>39.435155999999999</v>
      </c>
      <c r="L49" s="43" t="s">
        <v>47</v>
      </c>
      <c r="M49" s="13">
        <v>7082</v>
      </c>
      <c r="N49" s="13">
        <v>3</v>
      </c>
    </row>
    <row r="50" spans="1:14" ht="30" customHeight="1" x14ac:dyDescent="0.35">
      <c r="A50" s="40">
        <f t="shared" si="45"/>
        <v>1.7508784732707419E-2</v>
      </c>
      <c r="B50" s="40">
        <v>7.1516580000000003</v>
      </c>
      <c r="C50" s="40">
        <f t="shared" si="46"/>
        <v>1.5748463701446305E-2</v>
      </c>
      <c r="D50" s="40">
        <v>7.0833320000000004</v>
      </c>
      <c r="E50" s="41">
        <f t="shared" si="47"/>
        <v>2.0072418994462542E-2</v>
      </c>
      <c r="F50" s="41">
        <v>7.0098339999999997</v>
      </c>
      <c r="G50" s="23"/>
      <c r="H50" s="40">
        <f t="shared" si="48"/>
        <v>2.0052385894906984E-2</v>
      </c>
      <c r="I50" s="40">
        <v>6.3740790000000001</v>
      </c>
      <c r="J50" s="42">
        <f t="shared" si="49"/>
        <v>2.470441942642243E-2</v>
      </c>
      <c r="K50" s="40">
        <v>7.4430009999999998</v>
      </c>
      <c r="L50" s="43" t="s">
        <v>48</v>
      </c>
      <c r="M50" s="13">
        <v>7083</v>
      </c>
      <c r="N50" s="13">
        <v>4</v>
      </c>
    </row>
    <row r="51" spans="1:14" ht="30" customHeight="1" x14ac:dyDescent="0.35">
      <c r="A51" s="29">
        <f t="shared" si="45"/>
        <v>0.66825689112624698</v>
      </c>
      <c r="B51" s="29">
        <v>272.95696500000003</v>
      </c>
      <c r="C51" s="29">
        <f t="shared" si="46"/>
        <v>0.65576615196655852</v>
      </c>
      <c r="D51" s="29">
        <v>294.95</v>
      </c>
      <c r="E51" s="30">
        <f t="shared" si="47"/>
        <v>0.7877447569696725</v>
      </c>
      <c r="F51" s="30">
        <v>275.10186900000002</v>
      </c>
      <c r="G51" s="23"/>
      <c r="H51" s="29">
        <f t="shared" si="48"/>
        <v>0.80648944612326035</v>
      </c>
      <c r="I51" s="29">
        <v>256.35989000000001</v>
      </c>
      <c r="J51" s="31">
        <f t="shared" si="49"/>
        <v>1.2943322032384981</v>
      </c>
      <c r="K51" s="29">
        <v>389.95920999999998</v>
      </c>
      <c r="L51" s="32" t="s">
        <v>49</v>
      </c>
      <c r="M51" s="13">
        <v>7084</v>
      </c>
      <c r="N51" s="13">
        <v>4</v>
      </c>
    </row>
    <row r="52" spans="1:14" ht="30" customHeight="1" x14ac:dyDescent="0.35">
      <c r="A52" s="16">
        <f>SUM(A53:A54)</f>
        <v>9.5498395876274174</v>
      </c>
      <c r="B52" s="16">
        <f t="shared" ref="B52:F52" si="50">SUM(B53:B54)</f>
        <v>3900.7382710000002</v>
      </c>
      <c r="C52" s="16">
        <f>SUM(C53:C54)</f>
        <v>10.346785102545851</v>
      </c>
      <c r="D52" s="16">
        <f t="shared" si="50"/>
        <v>4653.7691169999998</v>
      </c>
      <c r="E52" s="17">
        <f>SUM(E53:E54)</f>
        <v>11.399549470083308</v>
      </c>
      <c r="F52" s="17">
        <f t="shared" si="50"/>
        <v>3981.0323549999998</v>
      </c>
      <c r="H52" s="16">
        <f>SUM(H53:H54)</f>
        <v>10.505040973254586</v>
      </c>
      <c r="I52" s="16">
        <f>SUM(I53:I54)</f>
        <v>3339.251569</v>
      </c>
      <c r="J52" s="18">
        <f>SUM(J53:J54)</f>
        <v>12.055951065977435</v>
      </c>
      <c r="K52" s="16">
        <f>SUM(K53:K54)</f>
        <v>3632.2430530000001</v>
      </c>
      <c r="L52" s="19" t="s">
        <v>50</v>
      </c>
      <c r="M52" s="13">
        <v>709</v>
      </c>
      <c r="N52" s="20"/>
    </row>
    <row r="53" spans="1:14" ht="30" customHeight="1" x14ac:dyDescent="0.35">
      <c r="A53" s="37">
        <f t="shared" ref="A53:A54" si="51">(B53/$B$8)*100</f>
        <v>7.0293391949797499</v>
      </c>
      <c r="B53" s="37">
        <v>2871.211832</v>
      </c>
      <c r="C53" s="37">
        <f t="shared" ref="C53:C54" si="52">(D53/$D$8)*100</f>
        <v>7.9898328270053787</v>
      </c>
      <c r="D53" s="37">
        <v>3593.6609189999999</v>
      </c>
      <c r="E53" s="38">
        <f t="shared" ref="E53:E54" si="53">(F53/$F$8)*100</f>
        <v>8.7695064051451688</v>
      </c>
      <c r="F53" s="38">
        <v>3062.5498689999999</v>
      </c>
      <c r="G53" s="23"/>
      <c r="H53" s="37">
        <f t="shared" ref="H53:H54" si="54">(I53/$I$8)*100</f>
        <v>8.4195919184277095</v>
      </c>
      <c r="I53" s="37">
        <v>2676.3470600000001</v>
      </c>
      <c r="J53" s="39">
        <f t="shared" ref="J53:J54" si="55">(K53/$K$8)*100</f>
        <v>9.5334085652539091</v>
      </c>
      <c r="K53" s="37">
        <v>2872.2459840000001</v>
      </c>
      <c r="L53" s="28" t="s">
        <v>51</v>
      </c>
      <c r="M53" s="13">
        <v>7098</v>
      </c>
      <c r="N53" s="13">
        <v>2</v>
      </c>
    </row>
    <row r="54" spans="1:14" ht="30" customHeight="1" x14ac:dyDescent="0.35">
      <c r="A54" s="29">
        <f t="shared" si="51"/>
        <v>2.5205003926476675</v>
      </c>
      <c r="B54" s="29">
        <v>1029.526439</v>
      </c>
      <c r="C54" s="29">
        <f t="shared" si="52"/>
        <v>2.3569522755404733</v>
      </c>
      <c r="D54" s="29">
        <v>1060.1081979999999</v>
      </c>
      <c r="E54" s="30">
        <f t="shared" si="53"/>
        <v>2.6300430649381394</v>
      </c>
      <c r="F54" s="30">
        <v>918.48248599999999</v>
      </c>
      <c r="G54" s="23"/>
      <c r="H54" s="29">
        <f t="shared" si="54"/>
        <v>2.085449054826876</v>
      </c>
      <c r="I54" s="29">
        <v>662.90450899999996</v>
      </c>
      <c r="J54" s="31">
        <f t="shared" si="55"/>
        <v>2.5225425007235267</v>
      </c>
      <c r="K54" s="29">
        <v>759.99706900000001</v>
      </c>
      <c r="L54" s="32" t="s">
        <v>52</v>
      </c>
      <c r="M54" s="13">
        <v>7094</v>
      </c>
      <c r="N54" s="13">
        <v>2</v>
      </c>
    </row>
    <row r="55" spans="1:14" ht="30" customHeight="1" x14ac:dyDescent="0.35">
      <c r="A55" s="16">
        <f t="shared" ref="A55" si="56">SUM(A56:A60)</f>
        <v>9.4382719900449565</v>
      </c>
      <c r="B55" s="16">
        <f t="shared" ref="B55:F55" si="57">SUM(B56:B60)</f>
        <v>3855.1672439999998</v>
      </c>
      <c r="C55" s="16">
        <f t="shared" si="57"/>
        <v>8.1915269857792357</v>
      </c>
      <c r="D55" s="16">
        <f t="shared" si="57"/>
        <v>3684.3787640000005</v>
      </c>
      <c r="E55" s="17">
        <f t="shared" si="57"/>
        <v>10.600670573565878</v>
      </c>
      <c r="F55" s="17">
        <f t="shared" si="57"/>
        <v>3702.0421420000002</v>
      </c>
      <c r="H55" s="16">
        <f t="shared" ref="H55:J55" si="58">SUM(H56:H60)</f>
        <v>13.45962736279964</v>
      </c>
      <c r="I55" s="16">
        <f t="shared" si="58"/>
        <v>4278.4299369999999</v>
      </c>
      <c r="J55" s="18">
        <f t="shared" si="58"/>
        <v>14.773854376597091</v>
      </c>
      <c r="K55" s="16">
        <f>SUM(K56:K60)</f>
        <v>4451.0988500000003</v>
      </c>
      <c r="L55" s="19" t="s">
        <v>53</v>
      </c>
      <c r="M55" s="13">
        <v>710</v>
      </c>
      <c r="N55" s="20"/>
    </row>
    <row r="56" spans="1:14" ht="30" customHeight="1" x14ac:dyDescent="0.35">
      <c r="A56" s="37">
        <f t="shared" ref="A56:A60" si="59">(B56/$B$8)*100</f>
        <v>3.1381387904281981</v>
      </c>
      <c r="B56" s="37">
        <v>1281.8077169999999</v>
      </c>
      <c r="C56" s="37">
        <f t="shared" ref="C56:C60" si="60">(D56/$D$8)*100</f>
        <v>2.7110747841351581</v>
      </c>
      <c r="D56" s="37">
        <v>1219.3851500000001</v>
      </c>
      <c r="E56" s="38">
        <f t="shared" ref="E56:E60" si="61">(F56/$F$8)*100</f>
        <v>3.3492169049457399</v>
      </c>
      <c r="F56" s="38">
        <v>1169.637528</v>
      </c>
      <c r="G56" s="23"/>
      <c r="H56" s="37">
        <f t="shared" ref="H56:H60" si="62">(I56/$I$8)*100</f>
        <v>4.1455229257356834</v>
      </c>
      <c r="I56" s="37">
        <v>1317.742974</v>
      </c>
      <c r="J56" s="39">
        <f t="shared" ref="J56:J60" si="63">(K56/$K$8)*100</f>
        <v>5.3658719972808084</v>
      </c>
      <c r="K56" s="37">
        <v>1616.641539</v>
      </c>
      <c r="L56" s="28" t="s">
        <v>54</v>
      </c>
      <c r="M56" s="13">
        <v>7101</v>
      </c>
      <c r="N56" s="13">
        <v>2</v>
      </c>
    </row>
    <row r="57" spans="1:14" ht="30" customHeight="1" x14ac:dyDescent="0.35">
      <c r="A57" s="40">
        <f t="shared" si="59"/>
        <v>3.6723200548825359</v>
      </c>
      <c r="B57" s="40">
        <v>1500</v>
      </c>
      <c r="C57" s="40">
        <f t="shared" si="60"/>
        <v>3.1126381174883271</v>
      </c>
      <c r="D57" s="40">
        <v>1400</v>
      </c>
      <c r="E57" s="41">
        <f t="shared" si="61"/>
        <v>3.8370439945624688</v>
      </c>
      <c r="F57" s="41">
        <v>1340</v>
      </c>
      <c r="G57" s="23"/>
      <c r="H57" s="40">
        <f t="shared" si="62"/>
        <v>4.1827548466176134</v>
      </c>
      <c r="I57" s="40">
        <v>1329.577935</v>
      </c>
      <c r="J57" s="42">
        <f t="shared" si="63"/>
        <v>4.3193223824929259</v>
      </c>
      <c r="K57" s="40">
        <v>1301.3348040000001</v>
      </c>
      <c r="L57" s="43" t="s">
        <v>55</v>
      </c>
      <c r="M57" s="13">
        <v>7102</v>
      </c>
      <c r="N57" s="13">
        <v>2</v>
      </c>
    </row>
    <row r="58" spans="1:14" ht="30" customHeight="1" x14ac:dyDescent="0.35">
      <c r="A58" s="40">
        <f t="shared" si="59"/>
        <v>0.16354341714366358</v>
      </c>
      <c r="B58" s="40">
        <v>66.801129000000003</v>
      </c>
      <c r="C58" s="40">
        <f t="shared" si="60"/>
        <v>0.14144744277792559</v>
      </c>
      <c r="D58" s="40">
        <v>63.620123</v>
      </c>
      <c r="E58" s="41">
        <f t="shared" si="61"/>
        <v>0.17998313453598805</v>
      </c>
      <c r="F58" s="41">
        <v>62.854999999999997</v>
      </c>
      <c r="G58" s="23"/>
      <c r="H58" s="40">
        <f t="shared" si="62"/>
        <v>0.1857732688700669</v>
      </c>
      <c r="I58" s="40">
        <v>59.052</v>
      </c>
      <c r="J58" s="42">
        <f t="shared" si="63"/>
        <v>0.17007146703328027</v>
      </c>
      <c r="K58" s="40">
        <v>51.2395</v>
      </c>
      <c r="L58" s="43" t="s">
        <v>56</v>
      </c>
      <c r="M58" s="13">
        <v>7103</v>
      </c>
      <c r="N58" s="13">
        <v>3</v>
      </c>
    </row>
    <row r="59" spans="1:14" ht="30" customHeight="1" x14ac:dyDescent="0.35">
      <c r="A59" s="40">
        <f t="shared" si="59"/>
        <v>0.38894903152715948</v>
      </c>
      <c r="B59" s="40">
        <v>158.87056100000001</v>
      </c>
      <c r="C59" s="40">
        <f t="shared" si="60"/>
        <v>0.34197886001980282</v>
      </c>
      <c r="D59" s="40">
        <v>153.81499099999999</v>
      </c>
      <c r="E59" s="41">
        <f t="shared" si="61"/>
        <v>0.53905405516302396</v>
      </c>
      <c r="F59" s="41">
        <v>188.25232</v>
      </c>
      <c r="G59" s="23"/>
      <c r="H59" s="40">
        <f t="shared" si="62"/>
        <v>0.39837048700998251</v>
      </c>
      <c r="I59" s="40">
        <v>126.630565</v>
      </c>
      <c r="J59" s="42">
        <f t="shared" si="63"/>
        <v>0.36219242369731791</v>
      </c>
      <c r="K59" s="40">
        <v>109.122118</v>
      </c>
      <c r="L59" s="43" t="s">
        <v>57</v>
      </c>
      <c r="M59" s="13">
        <v>7104</v>
      </c>
      <c r="N59" s="13">
        <v>3</v>
      </c>
    </row>
    <row r="60" spans="1:14" ht="30" customHeight="1" x14ac:dyDescent="0.35">
      <c r="A60" s="40">
        <f t="shared" si="59"/>
        <v>2.0753206960633985</v>
      </c>
      <c r="B60" s="40">
        <v>847.68783699999994</v>
      </c>
      <c r="C60" s="40">
        <f t="shared" si="60"/>
        <v>1.8843877813580217</v>
      </c>
      <c r="D60" s="40">
        <v>847.55849999999998</v>
      </c>
      <c r="E60" s="41">
        <f t="shared" si="61"/>
        <v>2.6953724843586588</v>
      </c>
      <c r="F60" s="41">
        <v>941.29729399999997</v>
      </c>
      <c r="H60" s="40">
        <f t="shared" si="62"/>
        <v>4.5472058345662942</v>
      </c>
      <c r="I60" s="40">
        <v>1445.426463</v>
      </c>
      <c r="J60" s="42">
        <f t="shared" si="63"/>
        <v>4.5563961060927607</v>
      </c>
      <c r="K60" s="40">
        <v>1372.7608889999999</v>
      </c>
      <c r="L60" s="43" t="s">
        <v>58</v>
      </c>
      <c r="M60" s="13">
        <v>7109</v>
      </c>
      <c r="N60" s="13">
        <v>2</v>
      </c>
    </row>
  </sheetData>
  <mergeCells count="20">
    <mergeCell ref="H11:H12"/>
    <mergeCell ref="I11:I12"/>
    <mergeCell ref="J11:J12"/>
    <mergeCell ref="K11:K12"/>
    <mergeCell ref="M11:M12"/>
    <mergeCell ref="N11:N12"/>
    <mergeCell ref="A11:A12"/>
    <mergeCell ref="B11:B12"/>
    <mergeCell ref="C11:C12"/>
    <mergeCell ref="D11:D12"/>
    <mergeCell ref="E11:E12"/>
    <mergeCell ref="F11:F12"/>
    <mergeCell ref="A4:B4"/>
    <mergeCell ref="C4:D4"/>
    <mergeCell ref="E4:F4"/>
    <mergeCell ref="H4:I4"/>
    <mergeCell ref="J4:K4"/>
    <mergeCell ref="A5:F5"/>
    <mergeCell ref="H5:I5"/>
    <mergeCell ref="J5:K5"/>
  </mergeCells>
  <conditionalFormatting sqref="O4:S4">
    <cfRule type="containsText" dxfId="1" priority="1" operator="containsText" text="TRUE">
      <formula>NOT(ISERROR(SEARCH("TRUE",O4)))</formula>
    </cfRule>
    <cfRule type="containsText" dxfId="0" priority="2" operator="containsText" text="FALSE">
      <formula>NOT(ISERROR(SEARCH("FALSE",O4)))</formula>
    </cfRule>
  </conditionalFormatting>
  <printOptions horizontalCentered="1"/>
  <pageMargins left="0.82599999999999996" right="0.82599999999999996" top="0.90500000000000003" bottom="0.90500000000000003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2020-11-23T15:42:02Z</dcterms:created>
  <dcterms:modified xsi:type="dcterms:W3CDTF">2020-11-23T15:42:12Z</dcterms:modified>
</cp:coreProperties>
</file>