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60" windowWidth="20610" windowHeight="9675" activeTab="6"/>
  </bookViews>
  <sheets>
    <sheet name="1. Prelim and GR" sheetId="9" r:id="rId1"/>
    <sheet name="2. Sewerage" sheetId="21" r:id="rId2"/>
    <sheet name="3. Water Supply" sheetId="20" r:id="rId3"/>
    <sheet name="4. Electrical works" sheetId="23" r:id="rId4"/>
    <sheet name="5. Daywork" sheetId="15" r:id="rId5"/>
    <sheet name="6. Adjustment" sheetId="11" r:id="rId6"/>
    <sheet name="Summary" sheetId="13" r:id="rId7"/>
  </sheets>
  <externalReferences>
    <externalReference r:id="rId8"/>
  </externalReferences>
  <definedNames>
    <definedName name="_Fill" hidden="1">#REF!</definedName>
    <definedName name="BULO">#REF!</definedName>
    <definedName name="D2DATA">#REF!</definedName>
    <definedName name="format">#REF!</definedName>
    <definedName name="MECH">[1]Electrical!#REF!</definedName>
    <definedName name="_xlnm.Print_Area" localSheetId="0">'1. Prelim and GR'!$A$1:$F$87</definedName>
    <definedName name="_xlnm.Print_Area" localSheetId="1">'2. Sewerage'!$A$1:$F$171</definedName>
    <definedName name="_xlnm.Print_Area" localSheetId="2">'3. Water Supply'!$A$1:$F$217</definedName>
    <definedName name="_xlnm.Print_Area" localSheetId="3">'4. Electrical works'!$A$1:$F$196</definedName>
    <definedName name="_xlnm.Print_Area" localSheetId="4">'5. Daywork'!$A$1:$F$153</definedName>
    <definedName name="_xlnm.Print_Area" localSheetId="5">'6. Adjustment'!$A$1:$F$96</definedName>
    <definedName name="_xlnm.Print_Area" localSheetId="6">Summary!$A$1:$G$37</definedName>
    <definedName name="_xlnm.Print_Titles" localSheetId="0">'1. Prelim and GR'!$1:$4</definedName>
    <definedName name="_xlnm.Print_Titles" localSheetId="1">'2. Sewerage'!$1:$4</definedName>
    <definedName name="_xlnm.Print_Titles" localSheetId="2">'3. Water Supply'!$1:$4</definedName>
    <definedName name="_xlnm.Print_Titles" localSheetId="3">'4. Electrical works'!$1:$4</definedName>
    <definedName name="_xlnm.Print_Titles" localSheetId="4">'5. Daywork'!$1:$4</definedName>
    <definedName name="_xlnm.Print_Titles" localSheetId="5">'6. Adjustment'!$1:$4</definedName>
  </definedNames>
  <calcPr calcId="124519"/>
</workbook>
</file>

<file path=xl/calcChain.xml><?xml version="1.0" encoding="utf-8"?>
<calcChain xmlns="http://schemas.openxmlformats.org/spreadsheetml/2006/main">
  <c r="F121" i="15"/>
  <c r="F119"/>
  <c r="F117"/>
  <c r="F111" i="23"/>
  <c r="F106"/>
  <c r="F104"/>
  <c r="F102"/>
  <c r="F100"/>
  <c r="F90"/>
  <c r="F88"/>
  <c r="F86"/>
  <c r="F84"/>
  <c r="F82"/>
  <c r="F80"/>
  <c r="F78"/>
  <c r="F71"/>
  <c r="F68"/>
  <c r="F66"/>
  <c r="F64"/>
  <c r="F61"/>
  <c r="F59"/>
  <c r="F54"/>
  <c r="F52"/>
  <c r="F50"/>
  <c r="F48"/>
  <c r="F46"/>
  <c r="F40"/>
  <c r="F38"/>
  <c r="F34"/>
  <c r="F32"/>
  <c r="F30"/>
  <c r="F28"/>
  <c r="F26"/>
  <c r="F24"/>
  <c r="F22"/>
  <c r="F20"/>
  <c r="F18"/>
  <c r="F16"/>
  <c r="F14"/>
  <c r="F119"/>
  <c r="F147"/>
  <c r="F145"/>
  <c r="F143"/>
  <c r="F138"/>
  <c r="F136"/>
  <c r="F134"/>
  <c r="F132"/>
  <c r="E16" i="13"/>
  <c r="E14"/>
  <c r="F171" i="20"/>
  <c r="F169"/>
  <c r="F167"/>
  <c r="F163"/>
  <c r="F161"/>
  <c r="F159"/>
  <c r="F157"/>
  <c r="F155"/>
  <c r="F153"/>
  <c r="F151"/>
  <c r="F149"/>
  <c r="F147"/>
  <c r="F173" s="1"/>
  <c r="F189" s="1"/>
  <c r="F140"/>
  <c r="F138"/>
  <c r="F136"/>
  <c r="F134"/>
  <c r="F132"/>
  <c r="F130"/>
  <c r="F128"/>
  <c r="F126"/>
  <c r="F124"/>
  <c r="F122"/>
  <c r="F120"/>
  <c r="F116"/>
  <c r="F113"/>
  <c r="F111"/>
  <c r="F142" s="1"/>
  <c r="F187" s="1"/>
  <c r="F105"/>
  <c r="F103"/>
  <c r="F100"/>
  <c r="F98"/>
  <c r="F96"/>
  <c r="F94"/>
  <c r="F92"/>
  <c r="F90"/>
  <c r="F107" s="1"/>
  <c r="F185" s="1"/>
  <c r="F76"/>
  <c r="F69"/>
  <c r="F84" s="1"/>
  <c r="F183" s="1"/>
  <c r="F53"/>
  <c r="F52"/>
  <c r="F48"/>
  <c r="F47"/>
  <c r="F46"/>
  <c r="F45"/>
  <c r="F44"/>
  <c r="F40"/>
  <c r="F60" s="1"/>
  <c r="F181" s="1"/>
  <c r="F34"/>
  <c r="F30"/>
  <c r="F27"/>
  <c r="F20"/>
  <c r="F23"/>
  <c r="F18"/>
  <c r="F11"/>
  <c r="F120" i="21"/>
  <c r="F118"/>
  <c r="F116"/>
  <c r="F114"/>
  <c r="F112"/>
  <c r="F110"/>
  <c r="F108"/>
  <c r="F132" s="1"/>
  <c r="F146" s="1"/>
  <c r="F101"/>
  <c r="F99"/>
  <c r="F97"/>
  <c r="F95"/>
  <c r="F90"/>
  <c r="F104" s="1"/>
  <c r="F144" s="1"/>
  <c r="F84"/>
  <c r="F82"/>
  <c r="F80"/>
  <c r="F76"/>
  <c r="F74"/>
  <c r="F72"/>
  <c r="F66"/>
  <c r="F62"/>
  <c r="F60"/>
  <c r="F58"/>
  <c r="F56"/>
  <c r="F54"/>
  <c r="F52"/>
  <c r="F50"/>
  <c r="F48"/>
  <c r="F40"/>
  <c r="F129"/>
  <c r="F127"/>
  <c r="F33"/>
  <c r="F31"/>
  <c r="F29"/>
  <c r="F24"/>
  <c r="F21"/>
  <c r="F19"/>
  <c r="F17"/>
  <c r="F11"/>
  <c r="F44" i="9"/>
  <c r="F50" s="1"/>
  <c r="F86" s="1"/>
  <c r="E6" i="13" s="1"/>
  <c r="F40" i="9"/>
  <c r="F38"/>
  <c r="F36"/>
  <c r="F34"/>
  <c r="F32"/>
  <c r="F30"/>
  <c r="F28"/>
  <c r="F26"/>
  <c r="F24"/>
  <c r="F22"/>
  <c r="F20"/>
  <c r="F18"/>
  <c r="F16"/>
  <c r="F14"/>
  <c r="F12"/>
  <c r="F52" i="11"/>
  <c r="F31" i="15"/>
  <c r="F72"/>
  <c r="F111"/>
  <c r="F95" i="11"/>
  <c r="F87" i="13"/>
  <c r="F157" i="23" l="1"/>
  <c r="F171" s="1"/>
  <c r="F42"/>
  <c r="F163" s="1"/>
  <c r="F124"/>
  <c r="F169" s="1"/>
  <c r="F92"/>
  <c r="F167" s="1"/>
  <c r="F75"/>
  <c r="F165" s="1"/>
  <c r="F87" i="21"/>
  <c r="F142" s="1"/>
  <c r="F68"/>
  <c r="F140" s="1"/>
  <c r="F36" i="20"/>
  <c r="F179" s="1"/>
  <c r="F216" s="1"/>
  <c r="E10" i="13" s="1"/>
  <c r="F35" i="21"/>
  <c r="F138" s="1"/>
  <c r="F195" i="23" l="1"/>
  <c r="E12" i="13" s="1"/>
  <c r="F170" i="21"/>
  <c r="E8" i="13" s="1"/>
  <c r="E26" l="1"/>
  <c r="E28" s="1"/>
</calcChain>
</file>

<file path=xl/sharedStrings.xml><?xml version="1.0" encoding="utf-8"?>
<sst xmlns="http://schemas.openxmlformats.org/spreadsheetml/2006/main" count="772" uniqueCount="477">
  <si>
    <t>Allow sum for Conduct of sampling test and propose changes to design of RO Units from those specified</t>
  </si>
  <si>
    <t>Storage Tanks</t>
  </si>
  <si>
    <t>ELECTRICAL WORKS</t>
  </si>
  <si>
    <t>Main Feeder Cables</t>
  </si>
  <si>
    <t>Supply, install and connect the following including wiring, conduits, accessories, etc. all as specified and as required for proper operation</t>
  </si>
  <si>
    <t>Distribution Equipment</t>
  </si>
  <si>
    <t>ELECTRICAL WORKS (contd..)</t>
  </si>
  <si>
    <t>Testing and commissioning of the completed installations</t>
  </si>
  <si>
    <t>Light Fittings</t>
  </si>
  <si>
    <t>EARTHING SYSTEM</t>
  </si>
  <si>
    <t>Water Supply and Treatment Equipment</t>
  </si>
  <si>
    <t>WATER SUPPLY SYSTEM</t>
  </si>
  <si>
    <t>WATER DISTRIBUTION NETWORK</t>
  </si>
  <si>
    <t>Valve Chambers</t>
  </si>
  <si>
    <t>PUMPING SYSTEM</t>
  </si>
  <si>
    <t xml:space="preserve"> - Pressure gauges</t>
  </si>
  <si>
    <t xml:space="preserve"> - Level switch  to switch off the pump at low water level of overground tank.</t>
  </si>
  <si>
    <t xml:space="preserve"> - necessary couplings, fixtures and fittings for the completion of pump installation and a control panel.</t>
  </si>
  <si>
    <t xml:space="preserve"> - The pump set shall include an electrically driven duty pump, engine driven stand by pump and the necessary control panel.</t>
  </si>
  <si>
    <t>WATER TREATMENT PLANT</t>
  </si>
  <si>
    <t>In accordance with General Conditions of Contract, certain works may be executed on day works In such a case the works must be ordered in writing by the Engineer and they will be administered strictly in accordance with the above clause.</t>
  </si>
  <si>
    <t>The signature of the Engineer on Day work Records will be for record purposes only and the Engineer reserves the right to measure and value any works for which day work records may have been kept.</t>
  </si>
  <si>
    <t>The Contractor will be paid for day works carried out during the course of the Contract while other operations are in progress by him. Profits &amp; overheads will be stated as a percentage addition in the item provided for the same at the end of  the Labor, Material, and Plant sections of the Day works Section.</t>
  </si>
  <si>
    <t xml:space="preserve">Time engaged in the actual works will be allowed. In the event of labor or plant having been brought to the site specially for the item of Day works then a reasonable allowance will be made for travelling time. This allowance for travelling time will be agreed before the day work item is executed.  </t>
  </si>
  <si>
    <t xml:space="preserve">The day work rates agreed for labor shall be the net amount payable  </t>
  </si>
  <si>
    <t>Allow the Provisional Sum of USD 5,000,00 (United States Dollars Five thousand only) for labor in Day work</t>
  </si>
  <si>
    <t>Tenderers are required to insert hereunder a list of operatives together with their net hourly rates to be used in calculating the cost of work executed on a day work basis :-</t>
  </si>
  <si>
    <t>The day work rates agreed for labour shall be the net amount payable</t>
  </si>
  <si>
    <t xml:space="preserve">Materials used on day work will be as specified for the Works. The rates shall be the lowest current net manufacturers C.I.F. price, plus a reasonable allowance for customs, port handling charges, delivery to site and storing and protection  </t>
  </si>
  <si>
    <t>Allow the Provisional Sum of USD 5,000.00 (United States Dollar Five Thousand only) for materials in Day work</t>
  </si>
  <si>
    <t>1) Hourly hire - Any hour of any period less     than eight (8) hours.</t>
  </si>
  <si>
    <t>Should more than eight (8) hours be worked consecutively (excluding normal breaks, etc.) for excess hours will be paid for as a direct proportion of the daily hire rate.</t>
  </si>
  <si>
    <t xml:space="preserve">Plant hire rates are to include for drivers, attendants, operators, maintenance in proper working order at all times, attendance in starting up and shutting down, refueling and all fuel and power, oils, greases, and cleaning materials, replacement and/or sharpening of tools and all other ancillary items including consumable spares.  </t>
  </si>
  <si>
    <t xml:space="preserve">Note: Payment will not be made for mechanics on maintenance time.  </t>
  </si>
  <si>
    <t>Allow the Provisional Sum of USD 5,000.000 (United States Dollar Five Thousand only) for Plant in Day work</t>
  </si>
  <si>
    <t>Tenderers are required to insert hereunder a list of plant together with hourly and daily hire rates to be used in calculating the cost of work executed on a day work basis :-</t>
  </si>
  <si>
    <t>The accuracy of the quantities given in this Bills of Quantities is not guaranteed and the Contractor should satisfy himself as to their accuracy</t>
  </si>
  <si>
    <t xml:space="preserve">Any adjustments that he may consider necessary should be written below and on similar continuation sheets if required, and  the net amount of the adjustments is to be carried to the Summary. </t>
  </si>
  <si>
    <t>Total for Preliminaries &amp; General Requirements</t>
  </si>
  <si>
    <t>Total for Sewerage System</t>
  </si>
  <si>
    <t>Total for Water Supply System</t>
  </si>
  <si>
    <t>Total for DAY WORKS</t>
  </si>
  <si>
    <t>Total for Tenderer's Adjustments</t>
  </si>
  <si>
    <t>GENERAL SUMMARY</t>
  </si>
  <si>
    <t>Item</t>
  </si>
  <si>
    <t>DESCRIPTION</t>
  </si>
  <si>
    <t>A</t>
  </si>
  <si>
    <t>B</t>
  </si>
  <si>
    <t>C</t>
  </si>
  <si>
    <t>D</t>
  </si>
  <si>
    <t>E</t>
  </si>
  <si>
    <t>No</t>
  </si>
  <si>
    <t>PAGE TOTAL</t>
  </si>
  <si>
    <t>LS</t>
  </si>
  <si>
    <t>Bill Collection</t>
  </si>
  <si>
    <t>USD</t>
  </si>
  <si>
    <t>TENDERERS ADJUSTMENT</t>
  </si>
  <si>
    <t>ADDITIONS</t>
  </si>
  <si>
    <t>OMISSIONS</t>
  </si>
  <si>
    <t>L.S.</t>
  </si>
  <si>
    <t>TOTAL</t>
  </si>
  <si>
    <t>CONTENTS</t>
  </si>
  <si>
    <t>PAGE NO</t>
  </si>
  <si>
    <t>TENDERER'S ADJUSTMENTS</t>
  </si>
  <si>
    <t>Tenderers  Final  Discount</t>
  </si>
  <si>
    <t>GRAND  TOTAL, CARRIED TO FORM OF TENDER</t>
  </si>
  <si>
    <t>Signature  of  the  Tenderer :</t>
  </si>
  <si>
    <t>Date :</t>
  </si>
  <si>
    <t>Ditto -  in section 01000 ; Introduction</t>
  </si>
  <si>
    <t>Ditto - in section 01600 : Materials &amp; Equipments</t>
  </si>
  <si>
    <t>PRELIMINARIES &amp; GENERAL REQUIREMENTS</t>
  </si>
  <si>
    <t>COLLECTION SYSTEM</t>
  </si>
  <si>
    <t>m</t>
  </si>
  <si>
    <t>Page 5</t>
  </si>
  <si>
    <t>LIFTING STATION &amp; PRESSURE MAINS</t>
  </si>
  <si>
    <t>DAY WORKS</t>
  </si>
  <si>
    <t>GENERAL PRINCIPLES</t>
  </si>
  <si>
    <t>LABOUR RATES</t>
  </si>
  <si>
    <t>Allowance to be added for overhead and</t>
  </si>
  <si>
    <t>profits............................ %</t>
  </si>
  <si>
    <t>Operative                                 Rate per hour</t>
  </si>
  <si>
    <t>MATERIAL RATES</t>
  </si>
  <si>
    <t>PLANT AND RATES</t>
  </si>
  <si>
    <t>The definition of hire terms will be as follows:-</t>
  </si>
  <si>
    <t>2) Daily hire - An eight (8) hour day.</t>
  </si>
  <si>
    <t>Plant                         Hourly Rate  Daily Rate</t>
  </si>
  <si>
    <t>NO</t>
  </si>
  <si>
    <t>Carried to GENERAL SUMMARY</t>
  </si>
  <si>
    <t>SEWERAGE SYSTEM</t>
  </si>
  <si>
    <t>Pipework</t>
  </si>
  <si>
    <t>Manholes</t>
  </si>
  <si>
    <t>Inspection Chambers</t>
  </si>
  <si>
    <t>ITEM</t>
  </si>
  <si>
    <t>QTY</t>
  </si>
  <si>
    <t>UNIT</t>
  </si>
  <si>
    <t>UNIT RATE</t>
  </si>
  <si>
    <t>COLLECTION SYSTEM (contd..)</t>
  </si>
  <si>
    <t>WATER DISTRIBUTION NETWORK (contd..)</t>
  </si>
  <si>
    <t>Site Preparation - Specification Section 02200</t>
  </si>
  <si>
    <t>Sanitary Sewerage - Specification Section 02530</t>
  </si>
  <si>
    <t>LIFTING STATION &amp; PRESSURE MAINS (contd..)</t>
  </si>
  <si>
    <t>Packaged Submersible Lift Stations - Specification Section 11170</t>
  </si>
  <si>
    <t>The contractor shall ensure that all equipments and fixtures related to this process are in line with manufacturer's specifications.</t>
  </si>
  <si>
    <t>Allow sum for Testing and Commissioning of RO Plant</t>
  </si>
  <si>
    <t>Water Distribution  - Specification Section 02510</t>
  </si>
  <si>
    <t>Page 6</t>
  </si>
  <si>
    <t>Page 7</t>
  </si>
  <si>
    <t>Page 9</t>
  </si>
  <si>
    <t>Page 12</t>
  </si>
  <si>
    <t>Page 18</t>
  </si>
  <si>
    <t>Page 19</t>
  </si>
  <si>
    <t>Page 22</t>
  </si>
  <si>
    <t>Page 17</t>
  </si>
  <si>
    <t>Page 23</t>
  </si>
  <si>
    <t xml:space="preserve">Depth Upto 750mm from GL </t>
  </si>
  <si>
    <t>Depth Above 750mm and below 1500mm  from GL</t>
  </si>
  <si>
    <t>Depth Above 1500mm from GL</t>
  </si>
  <si>
    <t xml:space="preserve">Lifting Station as above - LS1  </t>
  </si>
  <si>
    <t xml:space="preserve">Lifting Station as above - LS2  </t>
  </si>
  <si>
    <t xml:space="preserve">Lifting Station as above - LS3  </t>
  </si>
  <si>
    <t>Shade for Duplex Pump Control Panel including the frames and supports, excavation if required, concrete bases, finish and complete, all as specified and shown on drawings.</t>
  </si>
  <si>
    <t>PUMPING STATION</t>
  </si>
  <si>
    <t>Sewer Jetting Equipment</t>
  </si>
  <si>
    <t>The Sewer Jetting Equipment shall include the following, high pressure hoses, Suitable for cleaning out house connections with inspection chamber located on private land with little access or working space between the boundary wall and the superstructure, etc as per mechanical requirements.</t>
  </si>
  <si>
    <t>SUNDRIES</t>
  </si>
  <si>
    <t>Operate and Maintain the complete system for One year including attending &amp; rectification of defects, including provision of tools and spares as required and handing over the works with manual, spares complete.</t>
  </si>
  <si>
    <t>Ditto -  in section 01110 : Summary of Works</t>
  </si>
  <si>
    <t xml:space="preserve">Ditto -  in section 01200 :Payment, Program and Measurements </t>
  </si>
  <si>
    <t>Ditto -  in section 01310 : Project Coordination</t>
  </si>
  <si>
    <t>Ditto -  in section 01320 : Progress Schedule</t>
  </si>
  <si>
    <t>Ditto -  in section 01330 : Submittals</t>
  </si>
  <si>
    <t>Ditto -  in section 01450 : Quality Control</t>
  </si>
  <si>
    <t>Ditto -  in section 01720 : Field Engineering</t>
  </si>
  <si>
    <t>Ditto - in section 01750 : Starting of Systems</t>
  </si>
  <si>
    <t>Ditto - in section 01770 : Contract Close Out</t>
  </si>
  <si>
    <t xml:space="preserve">Basic Electrical Requirements  </t>
  </si>
  <si>
    <t xml:space="preserve">Supply, installation, testing and commissioning of the following items of work (unless specifically stated otherwise) including all materials, labour, tools, accessories, etc. required for proper operation and completion of each item as per specification </t>
  </si>
  <si>
    <t>Supply and install and test the following switchboad from MLTP to Motor starter panel and Generator, motor starter panel to DBs and Pumps inclusive of cable on galvanized steel cable tray and support, cable tray and underground installation. Rate to include cable tray, excavation and backfilling installation work, UPVC sleev and road crossing pipe sleev complete protective marker and indication. Termination juncitin box, support bracket, cable gland and termination work, protective eart and accessories necessary for complete installation</t>
  </si>
  <si>
    <t>4C X 10mm² CU/XLPE/SWA/PVC from ATS to Panel</t>
  </si>
  <si>
    <t>4 X 16 + 1 X 6mm² CU/PVC in 38mm PVc in Duct</t>
  </si>
  <si>
    <t>4 X 10.0 + 1 X 6.0mm² CU/PVC in 38mm G.I conduit</t>
  </si>
  <si>
    <t>4 X 6.0 + 1 X 4.0mm² CU/PVC in 25mm PVc Duct</t>
  </si>
  <si>
    <t>4 X 6.0 + 1 X 4.0mm² CU/PVC in 25mm PVc conduit</t>
  </si>
  <si>
    <t>4 X 4.0 + 1 X 2.5mm² CU/PVC in 25mm G.I conduit</t>
  </si>
  <si>
    <t>5A 2/3pin switched socket outlet - W/P</t>
  </si>
  <si>
    <t>No.</t>
  </si>
  <si>
    <t>15A 3pin switched socket outlet</t>
  </si>
  <si>
    <t xml:space="preserve">13A 3pinTwin switched socket outlet </t>
  </si>
  <si>
    <t>13A 3pinTwin switched socket outlet  - W/P</t>
  </si>
  <si>
    <t>20A Junction box with 20A DPSW</t>
  </si>
  <si>
    <t>Exhaust fan point</t>
  </si>
  <si>
    <t>Light points</t>
  </si>
  <si>
    <t>Supply, install and connect the following motor starter panel with all necessary accessories, interconnections etc., all as shown in the drawings, as specified and as required for proper operation:-</t>
  </si>
  <si>
    <t>Motor Starter Panel</t>
  </si>
  <si>
    <t>Supply, install &amp; connect the following MCB distribution boards with all necessary accessories, inter-connection, etc., including cables / wires, onduit/duct/tray all as shown on the drawings, as specified and as required for proper operation:-</t>
  </si>
  <si>
    <t>DB - OFFICE</t>
  </si>
  <si>
    <t>DB - EX W/P</t>
  </si>
  <si>
    <t xml:space="preserve"> Emergency Standby Power System</t>
  </si>
  <si>
    <t xml:space="preserve">Supply, install, connect and commission automatic mains failure standby diesel generating set rated 33kVA rating (portable type) at 0.8 P.F., 50 Hz, 415 Volt complete with diesel engines, generator control panel, batteries, starter,motors, exhaust piping, silencers, 8 hrs built-in base daily fuel tank, vibration isolators, earthing, standard spares, tools, etc., all as shown on the drawings, as specified and as required for proper operation
</t>
  </si>
  <si>
    <t>Light Fitting Type -70W IP-65 Halogen lamp Mounted on 6M height post</t>
  </si>
  <si>
    <t>1X40W surface mounted fluorescent light fitting</t>
  </si>
  <si>
    <t>1X40W wall mounted fluorescent light fitting-w/p</t>
  </si>
  <si>
    <t>1X60W surface mounted fluorescent downlight-w/p</t>
  </si>
  <si>
    <t>Supply, install and connect complete in position earthing  system including copper tapes, earth electrodes, earthing pits, etc., as required inclusive of all fixings and accessories  all as shown on the drawings, as specified and as required for proper operation:-</t>
  </si>
  <si>
    <t>Earthing point with electrode/test point, cover, etc. complete as  required for the system</t>
  </si>
  <si>
    <t>Running copper tape, CU/PVC wire earthing network bonding of entire installation complete in all respects as required for the earthing and bonding system</t>
  </si>
  <si>
    <t>LIGHTNING PROTECTION SYSTEM</t>
  </si>
  <si>
    <t>Supply, install, connect and test complete lightning protection system with  earth rods, earth pit, clips, conduitsand all required accessories, etc.as shown on the drawings and as required for proper operation.</t>
  </si>
  <si>
    <t>Lightning protection earthing point with electrode/test point complete as required for the system.</t>
  </si>
  <si>
    <t>Running 3x25mm copper tape air termination network, down conductors, earth termination network, bonding of entire installation to lightning protection system, all required joints, connections, test clamps, etc. all as required for the lightning protection</t>
  </si>
  <si>
    <t>L.S</t>
  </si>
  <si>
    <t>NOTE: The earthing methods and the area requirements for earth pit and copper shall be done as per the manufacturers recommendations.</t>
  </si>
  <si>
    <t>Telephone System</t>
  </si>
  <si>
    <t>Supply, install and connect all the telephone system including telephone terminal cabinets, terminal blocks, terminations and identifications etc.,including conduits, wiring, conduit fittings etc., all as shown on the drawings &amp; as required for proper operation</t>
  </si>
  <si>
    <t>TTB - Telephone Terminal Box</t>
  </si>
  <si>
    <t>Single Outlet for Telephone (RJ-45)</t>
  </si>
  <si>
    <t>Single Outlet for Data (RJ-45)</t>
  </si>
  <si>
    <t>Site clearance for the gravity sewerage works, protection of existing plants, trees, services and utilities.</t>
  </si>
  <si>
    <t>Supply &amp; installation of 600mm x 600mm x 750mm HDPE Inspection Chamber for house connection with adequate connections for current &amp; future expansion, supports, protection fixings &amp; covers, complete including concrete works, connections to gravity sewer (connection to household is not part of this contract) all as specified and shown on drawings. (Ref. Spec. 02240, 02260, 02315, 02316)</t>
  </si>
  <si>
    <t>Supply &amp; Installation of 600mm dia FRP Manhole including excavation, shoring, dewatering to lines and levels, cast iron covers and frame, concrete works, FRP pipe rings, all other supports &amp; protection as indicated in drawings, connections, testing, protection of adjacent structure and backfilling to make up levels, complete to the satisfaction of Engineer (Ref. Spec. 02240, 02260, 02315, 02316, 02530, 02631, 03100, 03200, 03300, 05500) all as specified and shown on drawings.</t>
  </si>
  <si>
    <t xml:space="preserve">Supply, install &amp; commission waterproof GRP Packaged lifting station, 1500mm dia, to locations as noted in drawings, including excavations, shoring, dewatering, concrete works, protection, support, heavy duty grating covers, controls, instrumentation, emergency back up facility, power connections, spares and tools for 1 year, chain, pulley hooks steps, etc, finish and complete for the following lifting station as noted. (Ref. Spec. 02240, 02260, 02315, 02316, 02530, 03100, 03200, 03300, 05500) all as specified and shown on drawings.  </t>
  </si>
  <si>
    <t>80mm diameter HDPE Pressure pipes for pumped mains from lifting station to pumping station, with all necessary fittings including fusion welding, excavation, shoring, dewatering, pipe protection, supports, thrust blocks, backfilling, pressure testing, putting marker tapes etc as required for the complete works (Ref. Spec. 02240, 02260, 02315, 02316, 03100, 03200, 03300), all as specifed and shown on drawings.</t>
  </si>
  <si>
    <t>Pumping Station including Protective grid, access cover double sealed, shade (inclusive of frames &amp; supports, concrete bases and finish), 150mm diameter UPVC vent pipe etc as specified and shown on drawings.</t>
  </si>
  <si>
    <t>Site clearance for the water supply works, protection of existing plants, trees, services and utilities.</t>
  </si>
  <si>
    <t>Supply and installation of following sized HDPE water supply pipe lines including excavation, dewatering, Shoring, protection around pipes, backfilling including compaction in layers, laying pipe markers, thrust blocks, coupling, joints etc. to complete the work (Ref. 02240, 02260, 02315, 02316, 03100, 03200, 03300)</t>
  </si>
  <si>
    <t>Supply and installation of RCC valve chamber consisting of flow  control valves as per the drawing including excavation, shoring, weather proofing, concrete works, manhole cover, access rings,  pipe inlet/outlet couplings etc. to complete the work (Ref. 02240, 02260, 02315, 02316, 03100, 03200, 03300)</t>
  </si>
  <si>
    <t>ADMIN BUILDING AT RO PLANT SITE</t>
  </si>
  <si>
    <t>CIVIL WORKS</t>
  </si>
  <si>
    <t>PVC Coated Chain Link Fencing all around the RO Plant Site inlcuding 3000mm wide gate, pad locks, support excavation, concrete works, backfilling all as specifed and shown on drawings.</t>
  </si>
  <si>
    <t>Site clearance for the works, protection of existing plants, trees, services and utilities.</t>
  </si>
  <si>
    <r>
      <t>m</t>
    </r>
    <r>
      <rPr>
        <vertAlign val="superscript"/>
        <sz val="10"/>
        <rFont val="Arial"/>
        <family val="2"/>
      </rPr>
      <t>2</t>
    </r>
  </si>
  <si>
    <t>Excavation for foundation, maximum depth not exceeding 1000mm, in all kinds of subsurface material, backfilling of the selected  excavated material inside and around the building, to the levels and densities as directed by the Engineer.</t>
  </si>
  <si>
    <r>
      <t>m</t>
    </r>
    <r>
      <rPr>
        <vertAlign val="superscript"/>
        <sz val="10"/>
        <rFont val="Arial"/>
        <family val="2"/>
      </rPr>
      <t>3</t>
    </r>
  </si>
  <si>
    <t>Reinforced concrete 30MPa @ 28 days using Ordinary Portland Cement (Type I) including formwork, reinforcement, water stops, expansion and construction joints, joint filler, sealants and additives as specified and shown on drawings for Foundations, Columns, Beams, Walls &amp; Slabs.</t>
  </si>
  <si>
    <t xml:space="preserve">RO PLANT BUILDING </t>
  </si>
  <si>
    <t>Page 10</t>
  </si>
  <si>
    <t>Page 11</t>
  </si>
  <si>
    <t>Total for Electrical Works</t>
  </si>
  <si>
    <t>200mm thick cement sand block walls</t>
  </si>
  <si>
    <t>Waterproofing membrane, each 4 mm thick (Two layers), as specifed and shown on drawings.</t>
  </si>
  <si>
    <t>Type - D1,Wood Door including frame, (1600 x 2100) mm Overall Size as per door schedule.</t>
  </si>
  <si>
    <t>Type - D2,Wood Door including frame, (900 x 2100) mm Overall Size as per door schedule.</t>
  </si>
  <si>
    <t>Type - D3,Wood Door including frame, (800 x 2100) mm Overall Size as per door schedule.</t>
  </si>
  <si>
    <t>Type - W1, Aluminum Double Glass Window including frame (1000 x 1500) mm Overall Size , as specified and shown on drawings</t>
  </si>
  <si>
    <t>Type - W2, Aluminum Double Glass Window including frame (500 x 500) mm Overall Size , as specified and shown on drawings</t>
  </si>
  <si>
    <t>CIVIL WORKS (contd..)</t>
  </si>
  <si>
    <t>20mm thick sand cement plaster to concrete or block walls and columns to receive paint finish, (including internal Painting)</t>
  </si>
  <si>
    <t xml:space="preserve">Water booster set comprising set of 2 pumps, working,  including all valves, flexible connections, headers, pressure tank and control panel with variable frequency convertor. , </t>
  </si>
  <si>
    <t>Pavement all around the treatment facility, width to be1.2m</t>
  </si>
  <si>
    <t>TREATMENT FACILITY (contd..)</t>
  </si>
  <si>
    <t>Set</t>
  </si>
  <si>
    <t>Epoxy Paint flooring as sper drawings.</t>
  </si>
  <si>
    <t>Non-Slip Ceramic Tiles 200x200 mm Thick as per drawings.</t>
  </si>
  <si>
    <t>The treatment process shall be extended aeration, tender  documents related to the same are indicative. The contractor shall ensure that all equipments and fixtures are in line with manufacturer's specifications.</t>
  </si>
  <si>
    <t>RCC Collection Well, indicative size of 5000mm x 3000mm x 2000mm below or above grade to manufacture standards  including all civil works to house 2 submersible pumps (operating one at a time), controls, instrumentation and  emergency back up facility, power connections, spares and tools, chain, pulley hooks steps, etc complete, watertight construction (pumps &amp; controls measured elsewhere)</t>
  </si>
  <si>
    <t xml:space="preserve">100mm HDPE Pressure pipes for pumped mains from Effluent Pumping Station to Sea Outfall including excavation, shoring, dewatering, reef trench, sleevs, ballast, supports, thrust blocks, backfilling, testing as appropriate for the completion of this work  </t>
  </si>
  <si>
    <t>RCC Sludge Tank, indicative size of 10000mm x 5000mm x 2000mm below grade including all civil works with necessary waterstoppers, protection, heavy duty man hole covers etc complete with all piping associated</t>
  </si>
  <si>
    <t>ADMIN BUILDING AT RO PLANT SITE (contd..)</t>
  </si>
  <si>
    <t>Plain concrete 14MPa @ 28 Days using Sulphate Resisting Cement (TYPE V ) including formwork and additives.</t>
  </si>
  <si>
    <t xml:space="preserve">50mm thick blinding under foundation as per drawings.   </t>
  </si>
  <si>
    <t>Reinforced concrete 30MPa @ 28 days using Ordinary Portland Cement (Type I) including formwork, reinforcement, water stops, expansion and construction joints, joint filler, sealants and additives and fair face finish as specified and shown on drawings</t>
  </si>
  <si>
    <t>Footings including concrete filling around footings.</t>
  </si>
  <si>
    <t>Beams</t>
  </si>
  <si>
    <t>150 mm thick Slab-on-grade</t>
  </si>
  <si>
    <t>150 mm Thick Suspended Slab</t>
  </si>
  <si>
    <t>Columns</t>
  </si>
  <si>
    <r>
      <rPr>
        <b/>
        <sz val="10"/>
        <rFont val="Arial"/>
        <family val="2"/>
      </rPr>
      <t>SUNDRIES</t>
    </r>
    <r>
      <rPr>
        <sz val="10"/>
        <rFont val="Arial"/>
        <family val="2"/>
      </rPr>
      <t xml:space="preserve"> - Allow for supporting bases, plinths and the like to all mechanical and electrical equipment.</t>
    </r>
  </si>
  <si>
    <t>Ceramic Tiles (400 x 200) mm for Skirting as per Drawings</t>
  </si>
  <si>
    <t>200 x 300 mm Ceramic Wall Tiles as per Drawings</t>
  </si>
  <si>
    <t xml:space="preserve">600 x 600 mm Perforated Gypsum Tiles for ceiling </t>
  </si>
  <si>
    <t>Paint with 2 under coat with two coat of putty External plastered wall surfaces</t>
  </si>
  <si>
    <t>Page 3</t>
  </si>
  <si>
    <t>Page 4</t>
  </si>
  <si>
    <t>Page 13</t>
  </si>
  <si>
    <t>Page 14</t>
  </si>
  <si>
    <t>Page 16</t>
  </si>
  <si>
    <t>Page 1</t>
  </si>
  <si>
    <t>Supply and installation of water meters as per the drawing including appropriate fittings etc. to complete the work (Ref. 02240, 02260, 02315, 02316, 03100, 03200, 03300)</t>
  </si>
  <si>
    <t>Water Meters</t>
  </si>
  <si>
    <t>Rain Water Collection  - Specification Section 02510</t>
  </si>
  <si>
    <t>First Flush device</t>
  </si>
  <si>
    <t xml:space="preserve">  - Above Ground tank Float switch arrangement to switching the water pump according to water usage</t>
  </si>
  <si>
    <t>DB - TP</t>
  </si>
  <si>
    <t>Flow Meters</t>
  </si>
  <si>
    <t>80 mm HDPE Water Supply Pipeline according to ASTM standards</t>
  </si>
  <si>
    <t>80 mm HDPE Rain Water Collection Pipeline according to ASTM standards</t>
  </si>
  <si>
    <t>Supply and installation of First Flush devices as per the drawing including appropriate fittings to complete the work (Ref. 02240, 02260, 02315, 02316, 03100, 03200, 03300)</t>
  </si>
  <si>
    <t>Supply and installation of Flow meters as per the drawing including appropriate fittings to complete the work (Ref. 02240, 02260, 02315, 02316, 03100, 03200, 03300)</t>
  </si>
  <si>
    <t>Construction of mechanical pump room of size 1930 x 2000 mm) as specifed and shown on drawings.</t>
  </si>
  <si>
    <t>Supply and installation of two Nos. of centrifugal, horizontal,  end suction water pump to transfer water to Rain water collection tank complete with respective fittings and accessories</t>
  </si>
  <si>
    <t>PUMPING SYSTEM (contd..)</t>
  </si>
  <si>
    <t xml:space="preserve"> - The diesel engine driven stand by pump shall be a compact design &amp; shall include the diesel engine, pump, an integrated control panel with necessary indications, a fuel tank with sufficient capacity to run the system for 30 min.</t>
  </si>
  <si>
    <t xml:space="preserve">  - Above Ground tank Float switch arrangement to switch the water pump according to water usage</t>
  </si>
  <si>
    <t>Supply and installation of two Nos. of centrifugal, horizontal,  end suction water pump to transfer water to RO Plant  complete with respective fittings and accessories</t>
  </si>
  <si>
    <t xml:space="preserve">  - Above ground tank Float switch arrangement to switch the water pump according to water usage</t>
  </si>
  <si>
    <t>Supply and installation of UF and RO plant 02 Nos. of units, one working and one standby, with necessary piping spare parts, necessary storage tanks, necessary pumps, valves, mounted on a foundation structure approved by the engineer all as specified and shown on drawings.</t>
  </si>
  <si>
    <t xml:space="preserve">Allow for preparation of 6 Nos. of Trial bore holes to standard and convert the same to 2 Nos. of regular bore holes (measured seperately) as per the instruction of the Engineer. (Provisional) </t>
  </si>
  <si>
    <t>Supply and installation of 02 Nos. of regular boreholes, one working and one standby with submersible pumping arrangement Including  excavation, shoring, drilling, installation of HDPE tubes and pump set according to the specifications and detail drawings, protection of pumps, filter bedding etc. (Ref. 02260, 02315, 02316, 02520, 03100, 03200, 03300)</t>
  </si>
  <si>
    <t>80mm diameter HDPE Brine Outfall pipe according to ASTM standards with sufficient ballast blocks to resist the floatation of pipe in the ocean all as specifed and shown on drawings. (Ref. Spec. 02240, 02260, 02315, 02316, 03100, 03200, 03300)</t>
  </si>
  <si>
    <t>RCC Admin Building (1 No.), overall size approximately 15600mm x 3800mm, inclusive of all fittings like split A/c, sanitary ware, kitchen equipment and other electromechanical items and furnitures. This item shall include the design and approval of the building  from all disciplines to make it functional all as shown on Drawings.</t>
  </si>
  <si>
    <t>Design and construction of RCC RO Plant Building (1 No.), overall size approximately 7600mm x 4400mm, inclusive of Generator room and all electromechanical items as shown on Drawings.</t>
  </si>
  <si>
    <t>Maintenance Shaft</t>
  </si>
  <si>
    <t>PVC Coated Chain Link Fencing all around the lifting station and pumping station including 1800mm wide gate, pad locks, support, excavation, concrete works, backfilling all as specifed and shown on drawings.</t>
  </si>
  <si>
    <t>160mm diameter HDPE Sea Outfall pipes to dispose Sewer connection to effluent outfall line, with all necessary fittings including ballast blocks, fusion welding, excavation, shoring, dewatering, pipe protection, supports, thrust blocks, backfilling, pressure testing, putting marker tapes etc as required for the completion of works (Ref. Spec. 02240, 02260, 02315, 02316, 03100, 03200, 03300), all as specified and shown on drawings.</t>
  </si>
  <si>
    <t>TREATMENT FACILITY (PROVISIONAL)</t>
  </si>
  <si>
    <t>4C X 25mm² CU/XLPE/SWA/PVC from ATS to Panel</t>
  </si>
  <si>
    <t>Page 20</t>
  </si>
  <si>
    <t>Solar Motor Starter Panel</t>
  </si>
  <si>
    <t>Supply,installation,connection and commissioning of PV modules based on complete system design solution,supported by detailed calculation to substantiate the slection made.the proposed solution shall include Pv modules,appropriate selection of charge controllers, the required auto change over,inverters,battery etc., all necessary protection euipment shall be provided as per code requirment.This includes fuses,brekaers,surge protection and the like for saftey purpose.</t>
  </si>
  <si>
    <t>PV Modules</t>
  </si>
  <si>
    <t>Charge Controllers</t>
  </si>
  <si>
    <t>Multimode Hybrid Inverters/Chargers</t>
  </si>
  <si>
    <t>Batteries</t>
  </si>
  <si>
    <t>PHOTOVOLTAIC EQUIPMENT</t>
  </si>
  <si>
    <t>Lifting Station as above - LS4</t>
  </si>
  <si>
    <t>Lifting Station as above - LS5</t>
  </si>
  <si>
    <t>Lifting Station as above - LS6</t>
  </si>
  <si>
    <t>Lifting Station as above - LS7</t>
  </si>
  <si>
    <t>100 mm HDPE Main Water Supply Pipeline according to ASTM standards</t>
  </si>
  <si>
    <t>Lifting Station as above - LS8</t>
  </si>
  <si>
    <t>4 X 25 + 1 X 16mm² CU/PVC in 50mm PVc Cable</t>
  </si>
  <si>
    <t xml:space="preserve">Supply, install, connect and commission automatic mains failure standby diesel generating set rated 120kVA rating at 0.8 P.F., 50 Hz, 415 Volt complete with diesel engines, generator control panel, batteries, starter,motors, exhaust piping, silencers, 8 hrs built-in base daily fuel tank, vibration isolators, earthing, standard spares, tools, etc., all as shown on the drawings, as specified and as required for proper operation
</t>
  </si>
  <si>
    <t>Supply, install and connect the 250A, 4 Pole Automatic Transfer  Switch (ATS) panel with manual - double bypass - isolation complete with all necessary protection, measuring instruments, accessories  interconnection, indicator lamps, etc., all as shown on the drawings, as specified and as required for proper operation</t>
  </si>
  <si>
    <t>Supply, install and connect the 200A, 4 Pole Automatic Transfer  Switch (ATS) panel with manual - double bypass - isolation complete with all necessary protection, measuring instruments, accessories  interconnection, indicator lamps, etc., all as shown on the drawings, as specified and as required for proper operation</t>
  </si>
  <si>
    <t xml:space="preserve">Compact Waste Water Treatment plant of capacity 365 m3/day expandable upto 1000 m3/day in future with appropriate provision, employing activated sludge aeration  process including splitter box, aeration and settling tank, six months capacity sludge tank, necessary piping controls, instrumentation, power connection, emergency backup facility for uniterrupted operation, including all civil works like RCC tanks, excavation, shoring, dewatering, backfilling all inclusive in strict compliance with the manufacturer, above or below grade, complete within the allocated site boundaries (Sludge Tank measured elsewhere)  </t>
  </si>
  <si>
    <t>Supply and install two sets of submersible pumps both working, non clog and stainless steel impeller with cast iron body complete with all necessary controls, float switches and safety features as specified and shown on drawings.</t>
  </si>
  <si>
    <t>Supply and installation of GRP floor mounted storage tank of size 21000 mm x 10000 mm x 6000 mm, for water collection coming from boreholes with necessary pipe fittings and  foundation to the approval of engineer including ladders and waterproof construction as appropriate all as specifed and shown on drawings.</t>
  </si>
  <si>
    <t>Supply and installation of GRP tank of size 7000 mm x 10000 mm x 6000 mm for Rain water collection, with necessary pipe fittings and foundation to the approval of engineer all as specifed and shown on drawings.</t>
  </si>
  <si>
    <t>Supply and installation of GRP tank of size 6000 mm x 5000 mm x 6000 mm for storing RO water, with necessary pipe fittings and foundation to the approval of engineer all as specifed and shown on drawings.</t>
  </si>
  <si>
    <t>Supply and installation of GRP tank of size 5000 mm x 3000 mm x 4000 mm for storing Filtered rain water, with necessary pipe fittings and foundation to the approval of engineer all as specifed and shown on drawings.</t>
  </si>
  <si>
    <t>Supply and installation of GRP tank of size 4000 mm x 3000 mm x 5000 mm for storing Product water, with necessary pipe fittings and foundation to the approval of engineer all as specifed and shown on drawings.</t>
  </si>
  <si>
    <t xml:space="preserve">Supply, install, connect and commission automatic mains failure standby diesel generating set rated 250kVA rating  at 0.8 P.F., 50 Hz, 415 Volt complete with diesel engines, generator control panel, batteries, starter,motors, exhaust piping, silencers, 8 hrs built-in base daily fuel tank, vibration isolators, earthing, standard spares, tools, etc., all as shown on the drawings, as specified and as required for proper operation
</t>
  </si>
  <si>
    <t>Supply, install and connect the 350A, 4 Pole Automatic Transfer  Switch (ATS) panel with manual - double bypass - isolation complete with all necessary protection, measuring instruments, accessories  interconnection, indicator lamps, etc., all as shown on the drawings, as specified and as required for proper operation</t>
  </si>
  <si>
    <t>4C X 95mm² CU/XLPE/SWA/PVC from ATS to Panel</t>
  </si>
  <si>
    <t>4C X 185mm² CU/XLPE/SWA/PVC from ATS to Panel</t>
  </si>
  <si>
    <t>2x4C X 150mm² CU/XLPE/SWA/PVC from ATS to Panel</t>
  </si>
  <si>
    <t>General</t>
  </si>
  <si>
    <t>The Contractor shall allow here for all costs,for mobilization  as a lumpsum amount, or in a breakup provided by the contractor, for all items in this contract which includes the requirements as set in contract documents and drawings including any regulatory requirements to complete the works</t>
  </si>
  <si>
    <t>Expenditure incurred in complying with the clauses in the Introduction, Invitation for Bids, Instruction to Bidders, Bidding Data, Appendix to Bid, Qualification Instruction, Form of Agreement &amp; Form of Security</t>
  </si>
  <si>
    <t>Expenditure incurred in complying with the clauses  in the General &amp; Particular Contract Conditions</t>
  </si>
  <si>
    <t>Ditto -  in section 01500 : Construction Facilities &amp; Temporary Controls</t>
  </si>
  <si>
    <t>Ditto - in section 01780 : Data Operation and Maintenance</t>
  </si>
  <si>
    <t>160mm dia UPVC pipe laying in trenches for the gravirty sewer including excavation, shoring, dewatering to lines and levels, 5 cm thick sand bedding protection as indicated in drawings, connections, testing, putting marker tapes, protection of adjacent structure and backfilling to make up levels,complete to the satisfaction of Engineer (Ref. Spec. 02240, 02260, 02315, 02316, 02318, 03300) all as specified and shown on drawings.</t>
  </si>
  <si>
    <t>2.1.1</t>
  </si>
  <si>
    <t>2.1.2</t>
  </si>
  <si>
    <t>2.1.2.1</t>
  </si>
  <si>
    <t>2.1.2.2</t>
  </si>
  <si>
    <t>2.1.2.3</t>
  </si>
  <si>
    <t>2.1.3</t>
  </si>
  <si>
    <t>2.1.3.1</t>
  </si>
  <si>
    <t>2.1.4</t>
  </si>
  <si>
    <t>2.1.4.1</t>
  </si>
  <si>
    <t>2.1.4.2</t>
  </si>
  <si>
    <t>2.1.4.3</t>
  </si>
  <si>
    <t>Supply and installation of 300 mm dia FRP Maintenance shafts including excavation, shoring, dewatering to lines and levels, cast iron covers and frame, concrete works, according to the detail shown in the drawings with all necessary pipe and fittings, including excavation, shoring and dewatering. (Ref. Spec. 02240, 02260, 02315, 02316, 02530)</t>
  </si>
  <si>
    <t>2.1.5</t>
  </si>
  <si>
    <t>2.1.5.1</t>
  </si>
  <si>
    <t>2.2.1</t>
  </si>
  <si>
    <t>2.2.1.1</t>
  </si>
  <si>
    <t>2.2.1.2</t>
  </si>
  <si>
    <t>2.2.1.3</t>
  </si>
  <si>
    <t>2.2.2</t>
  </si>
  <si>
    <t>2.2.3</t>
  </si>
  <si>
    <t>2.2.1.4</t>
  </si>
  <si>
    <t>2.2.1.5</t>
  </si>
  <si>
    <t>2.2.1.6</t>
  </si>
  <si>
    <t>2.2.1.7</t>
  </si>
  <si>
    <t>2.2.1.8</t>
  </si>
  <si>
    <t>2.2.4</t>
  </si>
  <si>
    <t>2.2.5</t>
  </si>
  <si>
    <t>2.3.1</t>
  </si>
  <si>
    <t>2.3.2</t>
  </si>
  <si>
    <t>2.3.3</t>
  </si>
  <si>
    <t>2.3.4</t>
  </si>
  <si>
    <t>2.4.1</t>
  </si>
  <si>
    <t>2.4.2</t>
  </si>
  <si>
    <t>2.4.3</t>
  </si>
  <si>
    <t>2.4.4</t>
  </si>
  <si>
    <t>2.4.5</t>
  </si>
  <si>
    <t>2.4.6</t>
  </si>
  <si>
    <t>Hardscaping and Lanscaping to match the local standards, to the level shown in drawings</t>
  </si>
  <si>
    <t>PVC Coated Chain Link Fencing all around the lifting station inlcuding 2.5 m wide double gate, pad locks, support, excavation, concreteing, backfilling</t>
  </si>
  <si>
    <t>Suply and install two submersible pumps one working one standby, non clog, 6.9 l/s capacity with grinder and stainless steel impeller with cast iron body complete with all necessary controls, float switches and safety features - Inlet Well Pump</t>
  </si>
  <si>
    <t>Suply and install two submersible pumps one working one standby, non clog, 6.9l/s capacity  and stainless  steel impeller with cast iron body complete  with all necessary controls, float switches and safety  features Effluent Well Pump</t>
  </si>
  <si>
    <t>Provision of sludge pump to dispose stabilized &amp; digested sludge including piping and connection to effluent outfall line, change over valves, support and the  like complete</t>
  </si>
  <si>
    <t>2.4.7</t>
  </si>
  <si>
    <t>2.4.8</t>
  </si>
  <si>
    <t>2.4.9</t>
  </si>
  <si>
    <t>2.4.10</t>
  </si>
  <si>
    <t>2.4.11</t>
  </si>
  <si>
    <t>2.5.1</t>
  </si>
  <si>
    <t>2.5.2</t>
  </si>
  <si>
    <t>Training of three local counterparts identified by MEE including class room and practical training, minimum 25 hours per person</t>
  </si>
  <si>
    <t xml:space="preserve">RCC Effluent Manhole, indicative size of 3000mm x 3000mm x 2000mm below grade including all civil works to house 2 submersible pumps (opearting one at a time), controls, instrumentation, emergency back up facility, power connections, spares and tools, chain, pulley hooks steps, etc complete, watertight construction (pumps &amp; controls measured elsewhere)   </t>
  </si>
  <si>
    <t>3.1.1</t>
  </si>
  <si>
    <t>3.1.1.1</t>
  </si>
  <si>
    <t>3.1.2</t>
  </si>
  <si>
    <t>3.1.2.1</t>
  </si>
  <si>
    <t>3.1.2.2</t>
  </si>
  <si>
    <t>3.1.2.3</t>
  </si>
  <si>
    <t>3.1.3</t>
  </si>
  <si>
    <t>3.1.4</t>
  </si>
  <si>
    <t>3.1.5</t>
  </si>
  <si>
    <t>3.1.6</t>
  </si>
  <si>
    <t>3.1.7</t>
  </si>
  <si>
    <t>3.1.7.1</t>
  </si>
  <si>
    <t>3.1.7.2</t>
  </si>
  <si>
    <t>3.1.7.3</t>
  </si>
  <si>
    <t>3.1.7.4</t>
  </si>
  <si>
    <t>3.1.7.5</t>
  </si>
  <si>
    <t>3.2.1</t>
  </si>
  <si>
    <t>3.2.2</t>
  </si>
  <si>
    <t>3.2.3</t>
  </si>
  <si>
    <t>3.2.4</t>
  </si>
  <si>
    <t>3.3.1</t>
  </si>
  <si>
    <t>3.3.1.1</t>
  </si>
  <si>
    <t>3.3.1.2</t>
  </si>
  <si>
    <t>3.3.1.3</t>
  </si>
  <si>
    <t>3.3.1.4</t>
  </si>
  <si>
    <t>3.3.1.5</t>
  </si>
  <si>
    <t>3.3.1.6</t>
  </si>
  <si>
    <t>3.3.2</t>
  </si>
  <si>
    <t>3.3.2.1</t>
  </si>
  <si>
    <t>3.3.2.2</t>
  </si>
  <si>
    <t>3.3.3</t>
  </si>
  <si>
    <t>3.3.3.1</t>
  </si>
  <si>
    <t>3.3.3.2</t>
  </si>
  <si>
    <t>3.3.3.3</t>
  </si>
  <si>
    <t>3.3.3.4</t>
  </si>
  <si>
    <t>3.3.3.5</t>
  </si>
  <si>
    <t>3.3.3.6</t>
  </si>
  <si>
    <t>3.3.3.7</t>
  </si>
  <si>
    <t>3.3.3.8</t>
  </si>
  <si>
    <t>3.3.3.9</t>
  </si>
  <si>
    <t>3.3.3.10</t>
  </si>
  <si>
    <t>3.3.3.11</t>
  </si>
  <si>
    <t>3.3.3.12</t>
  </si>
  <si>
    <t>3.3.3.13</t>
  </si>
  <si>
    <t>3.3.3.14</t>
  </si>
  <si>
    <t>3.3.3.15</t>
  </si>
  <si>
    <t>3.3.3.16</t>
  </si>
  <si>
    <t>3.3.3.17</t>
  </si>
  <si>
    <t>3.3.3.18</t>
  </si>
  <si>
    <t>3.3.3.19</t>
  </si>
  <si>
    <t>3.3.4</t>
  </si>
  <si>
    <t>3.3.4.1</t>
  </si>
  <si>
    <t>3.3.4.2</t>
  </si>
  <si>
    <t>3.3.4.3</t>
  </si>
  <si>
    <r>
      <t xml:space="preserve">Supply and installation of SOLAR Panels of  appropriate size  for generating power, with necessary  fittings and equipment  to the approval of engineer all as specifed and shown on drawings. </t>
    </r>
    <r>
      <rPr>
        <b/>
        <sz val="10"/>
        <rFont val="Arial"/>
        <family val="2"/>
      </rPr>
      <t>(Provisional)</t>
    </r>
  </si>
  <si>
    <t>4.8.1</t>
  </si>
  <si>
    <t>4.8.2</t>
  </si>
  <si>
    <t>4.8.3</t>
  </si>
  <si>
    <t>4.8.4</t>
  </si>
  <si>
    <t>4.9.1</t>
  </si>
  <si>
    <t>4.9.2</t>
  </si>
  <si>
    <t>4.9.3</t>
  </si>
  <si>
    <t>Supply, install &amp; connect complete in position and in an operable manner the following light fittings complete with lamps, fluorescent tubes, control gears, reflectors, fixings, switches, light point, accessories &amp; connnections all complete as specified and as required for proper operation:</t>
  </si>
  <si>
    <t>4.1.1</t>
  </si>
  <si>
    <t>4.1.2</t>
  </si>
  <si>
    <t>4.1.3</t>
  </si>
  <si>
    <t>4.1.4</t>
  </si>
  <si>
    <t>4.1.5</t>
  </si>
  <si>
    <t>4.1.6</t>
  </si>
  <si>
    <t>4.1.7</t>
  </si>
  <si>
    <t>4.1.8</t>
  </si>
  <si>
    <t>4.1.9</t>
  </si>
  <si>
    <t>4.1.10</t>
  </si>
  <si>
    <t>4.1.11</t>
  </si>
  <si>
    <t>4.2.1</t>
  </si>
  <si>
    <t>4.2.2</t>
  </si>
  <si>
    <t>4.2.3</t>
  </si>
  <si>
    <t>4.2.4</t>
  </si>
  <si>
    <t>4.2.5</t>
  </si>
  <si>
    <t>4.2.6</t>
  </si>
  <si>
    <t>4.2.7</t>
  </si>
  <si>
    <t>4.3.1</t>
  </si>
  <si>
    <t>4.3.1.1</t>
  </si>
  <si>
    <t>4.3.1.2</t>
  </si>
  <si>
    <t>4.3.2</t>
  </si>
  <si>
    <t>4.3.2.1</t>
  </si>
  <si>
    <t>4.3.2.2</t>
  </si>
  <si>
    <t>4.3.2.3</t>
  </si>
  <si>
    <t>4.4.1</t>
  </si>
  <si>
    <t>4.4.2</t>
  </si>
  <si>
    <t>4.4.3</t>
  </si>
  <si>
    <t>4.4.4</t>
  </si>
  <si>
    <t>4.4.5</t>
  </si>
  <si>
    <t>4.4.6</t>
  </si>
  <si>
    <t>4.4.7</t>
  </si>
  <si>
    <t>4.4.8</t>
  </si>
  <si>
    <t>4.5.1</t>
  </si>
  <si>
    <t>4.5.2</t>
  </si>
  <si>
    <t>4.5.3</t>
  </si>
  <si>
    <t>4.5.4</t>
  </si>
  <si>
    <t>4.6.1</t>
  </si>
  <si>
    <t>4.7.1</t>
  </si>
  <si>
    <t>5.1.1</t>
  </si>
  <si>
    <t>5.1.2</t>
  </si>
  <si>
    <t>5.1.3</t>
  </si>
  <si>
    <t>5.1.4</t>
  </si>
  <si>
    <t>5.1.5</t>
  </si>
  <si>
    <t>The percentage for profit and overheads will include for the use and waste of hand tools &amp; of all non-mechanical plant, stagings, scaffolding, tarpaulins, use of electric light, power and water for the works, and all special inducements for working in Maldives. Unless specifically authorized in writing by the Engineer, non-productive overtime or special rates for overtime will not be admissible. The cost of all  supervisory staff, including engineer foreman, clerks, appliance are to be included in the percentage addition for profit  and overheads.</t>
  </si>
  <si>
    <t>5.2.1</t>
  </si>
  <si>
    <t>5.2.2</t>
  </si>
  <si>
    <t>5.2.3</t>
  </si>
  <si>
    <t>5.3.1</t>
  </si>
  <si>
    <t>5.3.2</t>
  </si>
  <si>
    <t>5.4.1</t>
  </si>
  <si>
    <t>5.4.2</t>
  </si>
  <si>
    <t>5.4.3</t>
  </si>
  <si>
    <t>5.4.4</t>
  </si>
  <si>
    <t>5.4.5</t>
  </si>
  <si>
    <t>Page 24</t>
  </si>
  <si>
    <t>Page 26</t>
  </si>
  <si>
    <t>110mm diameter UPVC Overflow pipes from lifting station to the nearest Manhole in the adjusting zone , with all necessary fittings including fusion welding, excavation, shoring, dewatering, pipe protection, supports, thrust blocks, backfilling, pressure testing, putting marker tapes etc as required for the  complete works (Ref. Spec. 02240, 02260, 02315, 02316, 03100, 03200, 03300), all as specified and shown on drawings.</t>
  </si>
  <si>
    <t>Supply, install and connect the 40A, 4 Pole Manual Transfer  Switch (MTS) panel with manual - double bypass - isolation complete with all necessary protection, measuring instruments, accessories  interconnection, indicator lamps, etc., all as shown on the drawings, as specified and as required for proper operation</t>
  </si>
  <si>
    <t>PROVISION OF WATER SUPPLY AND SEWERAGE FACILITIES IN N. VELIDHOO, MALDIVES</t>
  </si>
</sst>
</file>

<file path=xl/styles.xml><?xml version="1.0" encoding="utf-8"?>
<styleSheet xmlns="http://schemas.openxmlformats.org/spreadsheetml/2006/main">
  <numFmts count="6">
    <numFmt numFmtId="43" formatCode="_(* #,##0.00_);_(* \(#,##0.00\);_(* &quot;-&quot;??_);_(@_)"/>
    <numFmt numFmtId="164" formatCode="000"/>
    <numFmt numFmtId="165" formatCode="#,##0.000"/>
    <numFmt numFmtId="166" formatCode="_(* #,##0.000_);_(* \(#,##0.000\);_(* &quot;-&quot;??_);_(@_)"/>
    <numFmt numFmtId="167" formatCode="0.000"/>
    <numFmt numFmtId="168" formatCode="_(* #,##0_);_(* \(#,##0\);_(* &quot;-&quot;??_);_(@_)"/>
  </numFmts>
  <fonts count="24">
    <font>
      <sz val="10"/>
      <name val="Arial"/>
    </font>
    <font>
      <sz val="10"/>
      <name val="Arial"/>
      <family val="2"/>
    </font>
    <font>
      <sz val="10"/>
      <name val="Arial"/>
      <family val="2"/>
    </font>
    <font>
      <b/>
      <sz val="10"/>
      <name val="Arial"/>
      <family val="2"/>
    </font>
    <font>
      <b/>
      <u/>
      <sz val="10"/>
      <name val="Arial"/>
      <family val="2"/>
    </font>
    <font>
      <u/>
      <sz val="11"/>
      <name val="Arial"/>
      <family val="2"/>
    </font>
    <font>
      <sz val="11"/>
      <name val="Arial"/>
      <family val="2"/>
    </font>
    <font>
      <b/>
      <sz val="11"/>
      <name val="Arial"/>
      <family val="2"/>
    </font>
    <font>
      <sz val="10"/>
      <name val="Arial"/>
      <family val="2"/>
    </font>
    <font>
      <sz val="10"/>
      <name val="Arial"/>
      <family val="2"/>
      <charset val="178"/>
    </font>
    <font>
      <sz val="11"/>
      <name val="Arial"/>
      <family val="2"/>
      <charset val="178"/>
    </font>
    <font>
      <b/>
      <sz val="11"/>
      <name val="Arial"/>
      <family val="2"/>
      <charset val="178"/>
    </font>
    <font>
      <b/>
      <sz val="14"/>
      <name val="Arial"/>
      <family val="2"/>
    </font>
    <font>
      <sz val="10"/>
      <color indexed="8"/>
      <name val="Arial CE"/>
      <family val="2"/>
      <charset val="238"/>
    </font>
    <font>
      <sz val="8"/>
      <name val="Arial"/>
      <family val="2"/>
    </font>
    <font>
      <sz val="9"/>
      <name val="Arial"/>
      <family val="2"/>
    </font>
    <font>
      <sz val="10"/>
      <name val="Times New Roman"/>
      <family val="1"/>
    </font>
    <font>
      <b/>
      <u/>
      <sz val="10"/>
      <name val="Arial"/>
      <family val="2"/>
      <charset val="178"/>
    </font>
    <font>
      <b/>
      <u/>
      <sz val="9"/>
      <name val="Arial"/>
      <family val="2"/>
    </font>
    <font>
      <u/>
      <sz val="10"/>
      <name val="Arial"/>
      <family val="2"/>
    </font>
    <font>
      <sz val="10"/>
      <color indexed="8"/>
      <name val="Arial"/>
      <family val="2"/>
    </font>
    <font>
      <vertAlign val="superscript"/>
      <sz val="10"/>
      <name val="Arial"/>
      <family val="2"/>
    </font>
    <font>
      <sz val="10"/>
      <name val="MS Sans Serif"/>
      <family val="2"/>
    </font>
    <font>
      <b/>
      <sz val="10"/>
      <color rgb="FFFF0000"/>
      <name val="Arial"/>
      <family val="2"/>
    </font>
  </fonts>
  <fills count="3">
    <fill>
      <patternFill patternType="none"/>
    </fill>
    <fill>
      <patternFill patternType="gray125"/>
    </fill>
    <fill>
      <patternFill patternType="solid">
        <fgColor indexed="9"/>
        <bgColor indexed="64"/>
      </patternFill>
    </fill>
  </fills>
  <borders count="51">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top/>
      <bottom/>
      <diagonal/>
    </border>
    <border>
      <left style="thin">
        <color indexed="64"/>
      </left>
      <right style="thin">
        <color indexed="64"/>
      </right>
      <top style="medium">
        <color indexed="64"/>
      </top>
      <bottom/>
      <diagonal/>
    </border>
    <border>
      <left/>
      <right style="medium">
        <color indexed="64"/>
      </right>
      <top/>
      <bottom/>
      <diagonal/>
    </border>
    <border>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top style="thin">
        <color indexed="64"/>
      </top>
      <bottom style="medium">
        <color indexed="64"/>
      </bottom>
      <diagonal/>
    </border>
    <border>
      <left/>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8">
    <xf numFmtId="0" fontId="0" fillId="0" borderId="0"/>
    <xf numFmtId="43" fontId="1" fillId="0" borderId="0" applyFont="0" applyFill="0" applyBorder="0" applyAlignment="0" applyProtection="0"/>
    <xf numFmtId="0" fontId="8" fillId="0" borderId="0" applyFont="0" applyFill="0" applyBorder="0" applyAlignment="0" applyProtection="0"/>
    <xf numFmtId="0" fontId="8" fillId="0" borderId="0"/>
    <xf numFmtId="0" fontId="1" fillId="0" borderId="0"/>
    <xf numFmtId="0" fontId="1" fillId="0" borderId="0"/>
    <xf numFmtId="0" fontId="22" fillId="0" borderId="0"/>
    <xf numFmtId="0" fontId="1" fillId="0" borderId="0"/>
  </cellStyleXfs>
  <cellXfs count="545">
    <xf numFmtId="0" fontId="0" fillId="0" borderId="0" xfId="0"/>
    <xf numFmtId="0" fontId="1" fillId="2" borderId="0" xfId="0" applyFont="1" applyFill="1" applyAlignment="1">
      <alignment vertical="center" wrapText="1"/>
    </xf>
    <xf numFmtId="43" fontId="3" fillId="2" borderId="1" xfId="1" applyFont="1" applyFill="1" applyBorder="1" applyAlignment="1">
      <alignment horizontal="center" vertical="center"/>
    </xf>
    <xf numFmtId="43" fontId="3" fillId="2" borderId="2" xfId="1" applyFont="1" applyFill="1" applyBorder="1" applyAlignment="1">
      <alignment horizontal="center" vertical="center"/>
    </xf>
    <xf numFmtId="0" fontId="2" fillId="2" borderId="0" xfId="0" applyFont="1" applyFill="1"/>
    <xf numFmtId="0" fontId="3" fillId="2" borderId="0" xfId="0" applyFont="1" applyFill="1" applyAlignment="1">
      <alignment vertical="center"/>
    </xf>
    <xf numFmtId="0" fontId="3" fillId="2" borderId="0" xfId="0" applyFont="1" applyFill="1"/>
    <xf numFmtId="0" fontId="2" fillId="2" borderId="4" xfId="0" applyFont="1" applyFill="1" applyBorder="1" applyAlignment="1">
      <alignment horizontal="center" vertical="center"/>
    </xf>
    <xf numFmtId="0" fontId="2" fillId="2" borderId="5" xfId="0" applyFont="1" applyFill="1" applyBorder="1" applyAlignment="1">
      <alignment horizontal="left" vertical="center"/>
    </xf>
    <xf numFmtId="0" fontId="2" fillId="2" borderId="3" xfId="0" applyFont="1" applyFill="1" applyBorder="1" applyAlignment="1">
      <alignment horizontal="center" vertical="center"/>
    </xf>
    <xf numFmtId="43" fontId="3" fillId="2" borderId="3" xfId="1" applyFont="1" applyFill="1" applyBorder="1" applyAlignment="1">
      <alignment horizontal="center" vertical="center"/>
    </xf>
    <xf numFmtId="43" fontId="3" fillId="2" borderId="6" xfId="1" applyFont="1" applyFill="1" applyBorder="1" applyAlignment="1">
      <alignment horizontal="center" vertical="center"/>
    </xf>
    <xf numFmtId="0" fontId="4" fillId="2" borderId="3" xfId="0" applyFont="1" applyFill="1" applyBorder="1" applyAlignment="1">
      <alignment horizontal="center"/>
    </xf>
    <xf numFmtId="0" fontId="3" fillId="2" borderId="3" xfId="0" applyFont="1" applyFill="1" applyBorder="1" applyAlignment="1">
      <alignment horizontal="left"/>
    </xf>
    <xf numFmtId="0" fontId="2" fillId="2" borderId="3" xfId="0" applyFont="1" applyFill="1" applyBorder="1" applyAlignment="1">
      <alignment horizontal="left"/>
    </xf>
    <xf numFmtId="0" fontId="2" fillId="2" borderId="3" xfId="0" applyFont="1" applyFill="1" applyBorder="1"/>
    <xf numFmtId="0" fontId="2" fillId="2" borderId="3" xfId="0" applyFont="1" applyFill="1" applyBorder="1" applyAlignment="1">
      <alignment wrapText="1"/>
    </xf>
    <xf numFmtId="0" fontId="2" fillId="2" borderId="3" xfId="0" applyFont="1" applyFill="1" applyBorder="1" applyAlignment="1">
      <alignment horizontal="center"/>
    </xf>
    <xf numFmtId="0" fontId="2" fillId="2" borderId="8" xfId="0" applyFont="1" applyFill="1" applyBorder="1" applyAlignment="1">
      <alignment horizontal="center" vertical="center"/>
    </xf>
    <xf numFmtId="0" fontId="2" fillId="2" borderId="3" xfId="0" applyFont="1" applyFill="1" applyBorder="1" applyAlignment="1">
      <alignment horizontal="left" vertical="center"/>
    </xf>
    <xf numFmtId="43" fontId="3" fillId="2" borderId="9" xfId="1" applyFont="1" applyFill="1" applyBorder="1" applyAlignment="1">
      <alignment horizontal="center" vertical="center"/>
    </xf>
    <xf numFmtId="0" fontId="1" fillId="2" borderId="10" xfId="0" applyFont="1" applyFill="1" applyBorder="1" applyAlignment="1">
      <alignment horizontal="center" vertical="center" wrapText="1"/>
    </xf>
    <xf numFmtId="0" fontId="1" fillId="2" borderId="11" xfId="0" applyFont="1" applyFill="1" applyBorder="1" applyAlignment="1">
      <alignment horizontal="justify" vertical="center" wrapText="1"/>
    </xf>
    <xf numFmtId="0" fontId="1" fillId="2" borderId="11" xfId="0" applyFont="1" applyFill="1" applyBorder="1" applyAlignment="1">
      <alignment horizontal="center" vertical="center" wrapText="1"/>
    </xf>
    <xf numFmtId="43" fontId="3" fillId="2" borderId="11" xfId="1" applyFont="1" applyFill="1" applyBorder="1" applyAlignment="1">
      <alignment horizontal="center" vertical="center" wrapText="1"/>
    </xf>
    <xf numFmtId="43" fontId="3" fillId="2" borderId="12" xfId="1" applyFont="1" applyFill="1" applyBorder="1" applyAlignment="1">
      <alignment horizontal="center" vertical="center" wrapText="1"/>
    </xf>
    <xf numFmtId="0" fontId="3" fillId="2" borderId="8" xfId="0" applyFont="1" applyFill="1" applyBorder="1" applyAlignment="1">
      <alignment horizontal="center" vertical="center"/>
    </xf>
    <xf numFmtId="0" fontId="3" fillId="2" borderId="3" xfId="0" applyFont="1" applyFill="1" applyBorder="1" applyAlignment="1">
      <alignment horizontal="left" vertical="center"/>
    </xf>
    <xf numFmtId="43" fontId="3" fillId="2" borderId="7" xfId="1" applyFont="1" applyFill="1" applyBorder="1" applyAlignment="1">
      <alignment horizontal="center" vertical="center"/>
    </xf>
    <xf numFmtId="0" fontId="4"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6" fillId="2" borderId="3" xfId="0" applyFont="1" applyFill="1" applyBorder="1"/>
    <xf numFmtId="0" fontId="6" fillId="2" borderId="3" xfId="0" applyFont="1" applyFill="1" applyBorder="1" applyAlignment="1">
      <alignment horizontal="center"/>
    </xf>
    <xf numFmtId="43" fontId="2" fillId="2" borderId="7" xfId="1" applyFont="1" applyFill="1" applyBorder="1"/>
    <xf numFmtId="43" fontId="2" fillId="2" borderId="6" xfId="1" applyFont="1" applyFill="1" applyBorder="1"/>
    <xf numFmtId="0" fontId="6" fillId="2" borderId="3" xfId="0" applyFont="1" applyFill="1" applyBorder="1" applyAlignment="1">
      <alignment horizontal="left"/>
    </xf>
    <xf numFmtId="0" fontId="5" fillId="2" borderId="3" xfId="0" applyFont="1" applyFill="1" applyBorder="1" applyAlignment="1">
      <alignment horizontal="left"/>
    </xf>
    <xf numFmtId="0" fontId="6" fillId="2" borderId="3" xfId="0" applyFont="1" applyFill="1" applyBorder="1" applyAlignment="1">
      <alignment horizontal="left" indent="12"/>
    </xf>
    <xf numFmtId="43" fontId="2" fillId="2" borderId="9" xfId="1" applyFont="1" applyFill="1" applyBorder="1"/>
    <xf numFmtId="0" fontId="2" fillId="2" borderId="3" xfId="0" applyFont="1" applyFill="1" applyBorder="1" applyAlignment="1">
      <alignment horizontal="left" indent="12"/>
    </xf>
    <xf numFmtId="0" fontId="2" fillId="2" borderId="0" xfId="0" applyFont="1" applyFill="1" applyAlignment="1">
      <alignment horizontal="left"/>
    </xf>
    <xf numFmtId="0" fontId="7" fillId="2" borderId="14" xfId="0" applyFont="1" applyFill="1" applyBorder="1" applyAlignment="1"/>
    <xf numFmtId="0" fontId="7" fillId="2" borderId="5" xfId="0" applyFont="1" applyFill="1" applyBorder="1" applyAlignment="1"/>
    <xf numFmtId="0" fontId="7" fillId="2" borderId="15" xfId="0" applyFont="1" applyFill="1" applyBorder="1" applyAlignment="1"/>
    <xf numFmtId="43" fontId="2" fillId="2" borderId="15" xfId="1" applyFont="1" applyFill="1" applyBorder="1"/>
    <xf numFmtId="43" fontId="2" fillId="2" borderId="16" xfId="1" applyFont="1" applyFill="1" applyBorder="1"/>
    <xf numFmtId="0" fontId="7" fillId="2" borderId="18" xfId="0" applyFont="1" applyFill="1" applyBorder="1" applyAlignment="1">
      <alignment horizontal="right"/>
    </xf>
    <xf numFmtId="0" fontId="2" fillId="2" borderId="18" xfId="0" applyFont="1" applyFill="1" applyBorder="1"/>
    <xf numFmtId="0" fontId="2" fillId="2" borderId="18" xfId="0" applyFont="1" applyFill="1" applyBorder="1" applyAlignment="1">
      <alignment horizontal="center"/>
    </xf>
    <xf numFmtId="43" fontId="2" fillId="2" borderId="19" xfId="1" applyFont="1" applyFill="1" applyBorder="1"/>
    <xf numFmtId="43" fontId="2" fillId="2" borderId="20" xfId="1" applyFont="1" applyFill="1" applyBorder="1"/>
    <xf numFmtId="43" fontId="2" fillId="2" borderId="0" xfId="1" applyFont="1" applyFill="1"/>
    <xf numFmtId="0" fontId="3" fillId="2" borderId="0" xfId="0" applyFont="1" applyFill="1" applyAlignment="1">
      <alignment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justify" vertical="center" wrapText="1"/>
    </xf>
    <xf numFmtId="43" fontId="3" fillId="2" borderId="3" xfId="1" applyFont="1" applyFill="1" applyBorder="1" applyAlignment="1">
      <alignment horizontal="right" vertical="center" wrapText="1"/>
    </xf>
    <xf numFmtId="43" fontId="3" fillId="2" borderId="6" xfId="1" applyFont="1" applyFill="1" applyBorder="1" applyAlignment="1">
      <alignment horizontal="right" vertical="center" wrapText="1"/>
    </xf>
    <xf numFmtId="0" fontId="3" fillId="2" borderId="4"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3" xfId="0" applyFont="1" applyFill="1" applyBorder="1" applyAlignment="1">
      <alignment horizontal="justify" vertical="center" wrapText="1"/>
    </xf>
    <xf numFmtId="0" fontId="3" fillId="2" borderId="8" xfId="0" applyFont="1" applyFill="1" applyBorder="1" applyAlignment="1">
      <alignment horizontal="center" vertical="center" wrapText="1"/>
    </xf>
    <xf numFmtId="0" fontId="3" fillId="2" borderId="3" xfId="0" applyFont="1" applyFill="1" applyBorder="1" applyAlignment="1">
      <alignment horizontal="justify" vertical="center" wrapText="1"/>
    </xf>
    <xf numFmtId="0" fontId="4" fillId="2" borderId="3" xfId="0" applyFont="1" applyFill="1" applyBorder="1" applyAlignment="1">
      <alignment horizontal="justify" vertical="center" wrapText="1"/>
    </xf>
    <xf numFmtId="43" fontId="3" fillId="2" borderId="9" xfId="1" applyFont="1" applyFill="1" applyBorder="1" applyAlignment="1">
      <alignment horizontal="right" vertical="center" wrapText="1"/>
    </xf>
    <xf numFmtId="43" fontId="3" fillId="2" borderId="11" xfId="1" applyFont="1" applyFill="1" applyBorder="1" applyAlignment="1">
      <alignment horizontal="right" vertical="center" wrapText="1"/>
    </xf>
    <xf numFmtId="43" fontId="3" fillId="2" borderId="12" xfId="1" applyFont="1" applyFill="1" applyBorder="1" applyAlignment="1">
      <alignment horizontal="right" vertical="center" wrapText="1"/>
    </xf>
    <xf numFmtId="43" fontId="1" fillId="2" borderId="8" xfId="1" applyFont="1" applyFill="1" applyBorder="1" applyAlignment="1">
      <alignment horizontal="center" vertical="center" wrapText="1"/>
    </xf>
    <xf numFmtId="167" fontId="13" fillId="2" borderId="0" xfId="0" applyNumberFormat="1" applyFont="1" applyFill="1" applyBorder="1" applyAlignment="1">
      <alignment horizontal="justify" vertical="center" wrapText="1"/>
    </xf>
    <xf numFmtId="0" fontId="1" fillId="2" borderId="13" xfId="0" applyFont="1" applyFill="1" applyBorder="1" applyAlignment="1">
      <alignment horizontal="center" vertical="center" wrapText="1"/>
    </xf>
    <xf numFmtId="43" fontId="3" fillId="2" borderId="5" xfId="1" applyFont="1" applyFill="1" applyBorder="1" applyAlignment="1">
      <alignment horizontal="right" vertical="center" wrapText="1"/>
    </xf>
    <xf numFmtId="43" fontId="3" fillId="2" borderId="7" xfId="1" applyFont="1" applyFill="1" applyBorder="1" applyAlignment="1">
      <alignment horizontal="right" vertical="center" wrapText="1"/>
    </xf>
    <xf numFmtId="0" fontId="6" fillId="2" borderId="3" xfId="0" applyFont="1" applyFill="1" applyBorder="1" applyAlignment="1">
      <alignment horizontal="center" vertical="center" wrapText="1"/>
    </xf>
    <xf numFmtId="43" fontId="1" fillId="2" borderId="7" xfId="1" applyFont="1" applyFill="1" applyBorder="1" applyAlignment="1">
      <alignment horizontal="right" vertical="center" wrapText="1"/>
    </xf>
    <xf numFmtId="43" fontId="1" fillId="2" borderId="6" xfId="1" applyFont="1" applyFill="1" applyBorder="1" applyAlignment="1">
      <alignment horizontal="right" vertical="center" wrapText="1"/>
    </xf>
    <xf numFmtId="0" fontId="6" fillId="2" borderId="3" xfId="0" applyFont="1" applyFill="1" applyBorder="1" applyAlignment="1">
      <alignment horizontal="justify" vertical="center" wrapText="1"/>
    </xf>
    <xf numFmtId="0" fontId="5" fillId="2" borderId="3" xfId="0" applyFont="1" applyFill="1" applyBorder="1" applyAlignment="1">
      <alignment horizontal="justify" vertical="center" wrapText="1"/>
    </xf>
    <xf numFmtId="43" fontId="1" fillId="2" borderId="9" xfId="1" applyFont="1" applyFill="1" applyBorder="1" applyAlignment="1">
      <alignment horizontal="right" vertical="center" wrapText="1"/>
    </xf>
    <xf numFmtId="0" fontId="6" fillId="2" borderId="8" xfId="0" applyFont="1" applyFill="1" applyBorder="1" applyAlignment="1">
      <alignment vertical="center" wrapText="1"/>
    </xf>
    <xf numFmtId="0" fontId="6" fillId="2" borderId="8"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7" fillId="2" borderId="22" xfId="0" applyFont="1" applyFill="1" applyBorder="1" applyAlignment="1">
      <alignment vertical="center"/>
    </xf>
    <xf numFmtId="43" fontId="1" fillId="2" borderId="23" xfId="1" applyFont="1" applyFill="1" applyBorder="1" applyAlignment="1">
      <alignment horizontal="right" vertical="center" wrapText="1"/>
    </xf>
    <xf numFmtId="0" fontId="1" fillId="2" borderId="17" xfId="0" applyFont="1" applyFill="1" applyBorder="1" applyAlignment="1">
      <alignment vertical="center" wrapText="1"/>
    </xf>
    <xf numFmtId="0" fontId="7" fillId="2" borderId="18" xfId="0" applyFont="1" applyFill="1" applyBorder="1" applyAlignment="1">
      <alignment horizontal="justify" vertical="center" wrapText="1"/>
    </xf>
    <xf numFmtId="43" fontId="1" fillId="2" borderId="19" xfId="1" applyFont="1" applyFill="1" applyBorder="1" applyAlignment="1">
      <alignment horizontal="right" vertical="center" wrapText="1"/>
    </xf>
    <xf numFmtId="43" fontId="1" fillId="2" borderId="20" xfId="1" applyFont="1" applyFill="1" applyBorder="1" applyAlignment="1">
      <alignment horizontal="right" vertical="center" wrapText="1"/>
    </xf>
    <xf numFmtId="0" fontId="1" fillId="2" borderId="0" xfId="0" applyFont="1" applyFill="1" applyAlignment="1">
      <alignment horizontal="justify" vertical="center" wrapText="1"/>
    </xf>
    <xf numFmtId="43" fontId="1" fillId="2" borderId="0" xfId="1" applyFont="1" applyFill="1" applyAlignment="1">
      <alignment horizontal="right" vertical="center" wrapText="1"/>
    </xf>
    <xf numFmtId="43" fontId="1" fillId="2" borderId="24" xfId="1" applyFont="1" applyFill="1" applyBorder="1" applyAlignment="1">
      <alignment horizontal="right" vertical="center" wrapText="1"/>
    </xf>
    <xf numFmtId="43" fontId="3" fillId="2" borderId="1" xfId="1" applyFont="1" applyFill="1" applyBorder="1" applyAlignment="1">
      <alignment horizontal="center" vertical="center" wrapText="1"/>
    </xf>
    <xf numFmtId="43" fontId="3" fillId="2" borderId="2" xfId="1" applyFont="1" applyFill="1" applyBorder="1" applyAlignment="1">
      <alignment horizontal="center" vertical="center" wrapText="1"/>
    </xf>
    <xf numFmtId="0" fontId="15" fillId="2" borderId="0" xfId="0" applyFont="1" applyFill="1" applyAlignment="1">
      <alignment vertical="center"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43" fontId="3" fillId="2" borderId="5" xfId="1" applyFont="1" applyFill="1" applyBorder="1" applyAlignment="1">
      <alignment horizontal="center" vertical="center" wrapText="1"/>
    </xf>
    <xf numFmtId="43" fontId="3" fillId="2" borderId="16" xfId="1" applyFont="1" applyFill="1" applyBorder="1" applyAlignment="1">
      <alignment horizontal="center" vertical="center" wrapText="1"/>
    </xf>
    <xf numFmtId="0" fontId="0" fillId="2" borderId="8" xfId="0" applyFill="1" applyBorder="1" applyAlignment="1">
      <alignment horizontal="center" vertical="center" wrapText="1"/>
    </xf>
    <xf numFmtId="0" fontId="17" fillId="2" borderId="7" xfId="0" applyFont="1" applyFill="1" applyBorder="1" applyAlignment="1">
      <alignment horizontal="center" vertical="center" wrapText="1"/>
    </xf>
    <xf numFmtId="0" fontId="0" fillId="2" borderId="7" xfId="0" applyFill="1" applyBorder="1" applyAlignment="1">
      <alignment horizontal="center" vertical="center" wrapText="1"/>
    </xf>
    <xf numFmtId="0" fontId="0" fillId="2" borderId="0" xfId="0" applyFill="1" applyBorder="1" applyAlignment="1">
      <alignment vertical="center" wrapText="1"/>
    </xf>
    <xf numFmtId="43" fontId="3" fillId="2" borderId="3" xfId="1" applyFont="1" applyFill="1" applyBorder="1" applyAlignment="1">
      <alignment horizontal="center" vertical="center" wrapText="1"/>
    </xf>
    <xf numFmtId="43" fontId="3" fillId="2" borderId="6" xfId="1" applyFont="1" applyFill="1" applyBorder="1" applyAlignment="1">
      <alignment horizontal="center" vertical="center" wrapText="1"/>
    </xf>
    <xf numFmtId="0" fontId="9" fillId="2" borderId="7" xfId="0" applyFont="1" applyFill="1" applyBorder="1" applyAlignment="1">
      <alignment horizontal="justify" vertical="center" wrapText="1"/>
    </xf>
    <xf numFmtId="0" fontId="0" fillId="2" borderId="0" xfId="0" applyFill="1" applyBorder="1" applyAlignment="1">
      <alignment horizontal="center" vertical="center" wrapText="1"/>
    </xf>
    <xf numFmtId="0" fontId="3" fillId="2" borderId="7" xfId="0" applyFont="1" applyFill="1" applyBorder="1" applyAlignment="1">
      <alignment horizontal="justify" vertical="center" wrapText="1"/>
    </xf>
    <xf numFmtId="3" fontId="0" fillId="2" borderId="7" xfId="0" applyNumberFormat="1" applyFill="1" applyBorder="1" applyAlignment="1">
      <alignment horizontal="center" vertical="center" wrapText="1"/>
    </xf>
    <xf numFmtId="3" fontId="0" fillId="2" borderId="0" xfId="0" applyNumberForma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3" xfId="0" applyFont="1" applyFill="1" applyBorder="1" applyAlignment="1">
      <alignment horizontal="justify" vertical="center" wrapText="1"/>
    </xf>
    <xf numFmtId="0" fontId="1" fillId="2" borderId="3" xfId="0" applyFont="1" applyFill="1" applyBorder="1" applyAlignment="1">
      <alignment horizontal="center" vertical="center" wrapText="1"/>
    </xf>
    <xf numFmtId="0" fontId="1" fillId="2" borderId="25" xfId="0" applyFont="1" applyFill="1" applyBorder="1" applyAlignment="1">
      <alignment horizontal="center" vertical="center" wrapText="1"/>
    </xf>
    <xf numFmtId="43" fontId="3" fillId="2" borderId="9" xfId="1" applyFont="1" applyFill="1" applyBorder="1" applyAlignment="1">
      <alignment horizontal="center" vertical="center" wrapText="1"/>
    </xf>
    <xf numFmtId="0" fontId="1" fillId="2" borderId="7" xfId="0" applyFont="1" applyFill="1" applyBorder="1" applyAlignment="1">
      <alignment horizontal="justify" vertical="center" wrapText="1"/>
    </xf>
    <xf numFmtId="43" fontId="3" fillId="2" borderId="7" xfId="1" applyFont="1" applyFill="1" applyBorder="1" applyAlignment="1">
      <alignment horizontal="center" vertical="center" wrapText="1"/>
    </xf>
    <xf numFmtId="0" fontId="6" fillId="2" borderId="3" xfId="0" applyFont="1" applyFill="1" applyBorder="1" applyAlignment="1">
      <alignment vertical="center" wrapText="1"/>
    </xf>
    <xf numFmtId="43" fontId="1" fillId="2" borderId="7" xfId="1" applyFont="1" applyFill="1" applyBorder="1" applyAlignment="1">
      <alignment vertical="center" wrapText="1"/>
    </xf>
    <xf numFmtId="43" fontId="1" fillId="2" borderId="6" xfId="1" applyFont="1" applyFill="1" applyBorder="1" applyAlignment="1">
      <alignment vertical="center" wrapText="1"/>
    </xf>
    <xf numFmtId="43" fontId="1" fillId="2" borderId="9" xfId="1" applyFont="1" applyFill="1" applyBorder="1" applyAlignment="1">
      <alignment vertical="center" wrapText="1"/>
    </xf>
    <xf numFmtId="0" fontId="1" fillId="2" borderId="3" xfId="0" applyFont="1" applyFill="1" applyBorder="1" applyAlignment="1">
      <alignment vertical="center" wrapText="1"/>
    </xf>
    <xf numFmtId="0" fontId="7" fillId="2" borderId="26" xfId="0" applyFont="1" applyFill="1" applyBorder="1" applyAlignment="1">
      <alignment horizontal="justify" vertical="center" wrapText="1"/>
    </xf>
    <xf numFmtId="0" fontId="1" fillId="2" borderId="26" xfId="0" applyFont="1" applyFill="1" applyBorder="1" applyAlignment="1">
      <alignment vertical="center" wrapText="1"/>
    </xf>
    <xf numFmtId="0" fontId="1" fillId="2" borderId="26" xfId="0" applyFont="1" applyFill="1" applyBorder="1" applyAlignment="1">
      <alignment horizontal="center" vertical="center" wrapText="1"/>
    </xf>
    <xf numFmtId="43" fontId="1" fillId="2" borderId="23" xfId="1" applyFont="1" applyFill="1" applyBorder="1" applyAlignment="1">
      <alignment vertical="center" wrapText="1"/>
    </xf>
    <xf numFmtId="43" fontId="1" fillId="2" borderId="24" xfId="1" applyFont="1" applyFill="1" applyBorder="1" applyAlignment="1">
      <alignment vertical="center" wrapText="1"/>
    </xf>
    <xf numFmtId="0" fontId="1" fillId="2" borderId="18" xfId="0" applyFont="1" applyFill="1" applyBorder="1" applyAlignment="1">
      <alignment vertical="center" wrapText="1"/>
    </xf>
    <xf numFmtId="0" fontId="1" fillId="2" borderId="18" xfId="0" applyFont="1" applyFill="1" applyBorder="1" applyAlignment="1">
      <alignment horizontal="center" vertical="center" wrapText="1"/>
    </xf>
    <xf numFmtId="43" fontId="1" fillId="2" borderId="27" xfId="1" applyFont="1" applyFill="1" applyBorder="1" applyAlignment="1">
      <alignment vertical="center" wrapText="1"/>
    </xf>
    <xf numFmtId="43" fontId="1" fillId="2" borderId="0" xfId="1" applyFont="1" applyFill="1" applyAlignment="1">
      <alignment vertical="center" wrapText="1"/>
    </xf>
    <xf numFmtId="0" fontId="2" fillId="2" borderId="0" xfId="0" applyFont="1" applyFill="1" applyAlignment="1">
      <alignment vertical="center"/>
    </xf>
    <xf numFmtId="0" fontId="2" fillId="2" borderId="5" xfId="0" applyFont="1" applyFill="1" applyBorder="1" applyAlignment="1">
      <alignment horizontal="justify" vertical="center" wrapText="1"/>
    </xf>
    <xf numFmtId="0" fontId="4" fillId="2" borderId="25" xfId="0" applyFont="1" applyFill="1" applyBorder="1" applyAlignment="1">
      <alignment horizontal="justify" vertical="center" wrapText="1"/>
    </xf>
    <xf numFmtId="0" fontId="8" fillId="2" borderId="4" xfId="0" applyFont="1" applyFill="1" applyBorder="1" applyAlignment="1">
      <alignment horizontal="center" vertical="center"/>
    </xf>
    <xf numFmtId="0" fontId="8" fillId="2" borderId="3" xfId="0" applyFont="1" applyFill="1" applyBorder="1" applyAlignment="1">
      <alignment horizontal="justify" vertical="center" wrapText="1"/>
    </xf>
    <xf numFmtId="0" fontId="2" fillId="2" borderId="3" xfId="0" applyFont="1" applyFill="1" applyBorder="1" applyAlignment="1">
      <alignment horizontal="justify" vertical="center" wrapText="1"/>
    </xf>
    <xf numFmtId="0" fontId="8" fillId="2" borderId="3" xfId="0" applyNumberFormat="1" applyFont="1" applyFill="1" applyBorder="1" applyAlignment="1">
      <alignment horizontal="justify" vertical="center" wrapText="1"/>
    </xf>
    <xf numFmtId="0" fontId="8" fillId="2" borderId="8" xfId="0" applyFont="1" applyFill="1" applyBorder="1" applyAlignment="1">
      <alignment horizontal="center" vertical="center"/>
    </xf>
    <xf numFmtId="0" fontId="8" fillId="2" borderId="7" xfId="0" applyNumberFormat="1" applyFont="1" applyFill="1" applyBorder="1" applyAlignment="1">
      <alignment horizontal="justify" vertical="center" wrapText="1"/>
    </xf>
    <xf numFmtId="0" fontId="4" fillId="2" borderId="7" xfId="0" applyNumberFormat="1" applyFont="1" applyFill="1" applyBorder="1" applyAlignment="1">
      <alignment horizontal="justify" vertical="center" wrapText="1"/>
    </xf>
    <xf numFmtId="0" fontId="6" fillId="2" borderId="3" xfId="0" applyFont="1" applyFill="1" applyBorder="1" applyAlignment="1">
      <alignment vertical="center"/>
    </xf>
    <xf numFmtId="0" fontId="6" fillId="2" borderId="3" xfId="0" applyFont="1" applyFill="1" applyBorder="1" applyAlignment="1">
      <alignment horizontal="center" vertical="center"/>
    </xf>
    <xf numFmtId="43" fontId="2" fillId="2" borderId="7" xfId="1" applyFont="1" applyFill="1" applyBorder="1" applyAlignment="1">
      <alignment vertical="center"/>
    </xf>
    <xf numFmtId="43" fontId="2" fillId="2" borderId="6" xfId="1" applyFont="1" applyFill="1" applyBorder="1" applyAlignment="1">
      <alignment vertical="center"/>
    </xf>
    <xf numFmtId="43" fontId="2" fillId="2" borderId="9" xfId="1" applyFont="1" applyFill="1" applyBorder="1" applyAlignment="1">
      <alignment vertical="center"/>
    </xf>
    <xf numFmtId="0" fontId="2" fillId="2" borderId="3" xfId="0" applyFont="1" applyFill="1" applyBorder="1" applyAlignment="1">
      <alignment vertical="center"/>
    </xf>
    <xf numFmtId="0" fontId="6" fillId="2" borderId="8" xfId="0" applyFont="1" applyFill="1" applyBorder="1" applyAlignment="1">
      <alignment vertical="center"/>
    </xf>
    <xf numFmtId="0" fontId="6" fillId="2" borderId="8" xfId="0" applyFont="1" applyFill="1" applyBorder="1" applyAlignment="1">
      <alignment horizontal="center" vertical="center"/>
    </xf>
    <xf numFmtId="0" fontId="6" fillId="2" borderId="25" xfId="0" applyFont="1" applyFill="1" applyBorder="1" applyAlignment="1">
      <alignment horizontal="justify" vertical="center" wrapText="1"/>
    </xf>
    <xf numFmtId="0" fontId="2" fillId="2" borderId="7" xfId="0" applyFont="1" applyFill="1" applyBorder="1" applyAlignment="1">
      <alignment vertical="center"/>
    </xf>
    <xf numFmtId="0" fontId="6" fillId="2" borderId="21" xfId="0" applyFont="1" applyFill="1" applyBorder="1" applyAlignment="1">
      <alignment horizontal="center" vertical="center"/>
    </xf>
    <xf numFmtId="0" fontId="2" fillId="2" borderId="26" xfId="0" applyFont="1" applyFill="1" applyBorder="1" applyAlignment="1">
      <alignment vertical="center"/>
    </xf>
    <xf numFmtId="0" fontId="2" fillId="2" borderId="26" xfId="0" applyFont="1" applyFill="1" applyBorder="1" applyAlignment="1">
      <alignment horizontal="center" vertical="center"/>
    </xf>
    <xf numFmtId="43" fontId="2" fillId="2" borderId="23" xfId="1" applyFont="1" applyFill="1" applyBorder="1" applyAlignment="1">
      <alignment vertical="center"/>
    </xf>
    <xf numFmtId="43" fontId="2" fillId="2" borderId="24" xfId="1" applyFont="1" applyFill="1" applyBorder="1" applyAlignment="1">
      <alignment vertical="center"/>
    </xf>
    <xf numFmtId="0" fontId="2" fillId="2" borderId="17" xfId="0" applyFont="1" applyFill="1" applyBorder="1" applyAlignment="1">
      <alignment vertical="center"/>
    </xf>
    <xf numFmtId="0" fontId="2" fillId="2" borderId="18" xfId="0" applyFont="1" applyFill="1" applyBorder="1" applyAlignment="1">
      <alignment vertical="center"/>
    </xf>
    <xf numFmtId="0" fontId="2" fillId="2" borderId="18" xfId="0" applyFont="1" applyFill="1" applyBorder="1" applyAlignment="1">
      <alignment horizontal="center" vertical="center"/>
    </xf>
    <xf numFmtId="43" fontId="2" fillId="2" borderId="19" xfId="1" applyFont="1" applyFill="1" applyBorder="1" applyAlignment="1">
      <alignment vertical="center"/>
    </xf>
    <xf numFmtId="43" fontId="2" fillId="2" borderId="20" xfId="1" applyFont="1" applyFill="1" applyBorder="1" applyAlignment="1">
      <alignment vertical="center"/>
    </xf>
    <xf numFmtId="0" fontId="2" fillId="2" borderId="0" xfId="0" applyFont="1" applyFill="1" applyAlignment="1">
      <alignment horizontal="justify" vertical="center" wrapText="1"/>
    </xf>
    <xf numFmtId="43" fontId="2" fillId="2" borderId="0" xfId="1" applyFont="1" applyFill="1" applyAlignment="1">
      <alignment vertical="center"/>
    </xf>
    <xf numFmtId="0" fontId="2" fillId="2" borderId="28" xfId="0" applyFont="1" applyFill="1" applyBorder="1" applyAlignment="1">
      <alignment vertical="center"/>
    </xf>
    <xf numFmtId="0" fontId="2" fillId="2" borderId="29" xfId="0" applyFont="1" applyFill="1" applyBorder="1" applyAlignment="1">
      <alignment horizontal="justify" vertical="center" wrapText="1"/>
    </xf>
    <xf numFmtId="0" fontId="2" fillId="2" borderId="29" xfId="0" applyFont="1" applyFill="1" applyBorder="1" applyAlignment="1">
      <alignment vertical="center"/>
    </xf>
    <xf numFmtId="43" fontId="2" fillId="2" borderId="29" xfId="1" applyFont="1" applyFill="1" applyBorder="1" applyAlignment="1">
      <alignment vertical="center"/>
    </xf>
    <xf numFmtId="43" fontId="2" fillId="2" borderId="30" xfId="1" applyFont="1" applyFill="1" applyBorder="1" applyAlignment="1">
      <alignment vertical="center"/>
    </xf>
    <xf numFmtId="0" fontId="8" fillId="2" borderId="0" xfId="3" applyFill="1"/>
    <xf numFmtId="0" fontId="3" fillId="2" borderId="0" xfId="3" applyFont="1" applyFill="1"/>
    <xf numFmtId="0" fontId="8" fillId="2" borderId="4" xfId="3" applyFill="1" applyBorder="1"/>
    <xf numFmtId="0" fontId="9" fillId="2" borderId="14" xfId="3" applyFont="1" applyFill="1" applyBorder="1" applyAlignment="1">
      <alignment horizontal="center"/>
    </xf>
    <xf numFmtId="0" fontId="8" fillId="2" borderId="0" xfId="3" applyFill="1" applyBorder="1"/>
    <xf numFmtId="0" fontId="8" fillId="2" borderId="3" xfId="3" applyFill="1" applyBorder="1"/>
    <xf numFmtId="0" fontId="8" fillId="2" borderId="0" xfId="3" applyFill="1" applyBorder="1" applyAlignment="1">
      <alignment horizontal="centerContinuous"/>
    </xf>
    <xf numFmtId="0" fontId="8" fillId="2" borderId="6" xfId="3" applyFill="1" applyBorder="1" applyAlignment="1">
      <alignment horizontal="centerContinuous"/>
    </xf>
    <xf numFmtId="0" fontId="10" fillId="2" borderId="4" xfId="3" applyFont="1" applyFill="1" applyBorder="1" applyAlignment="1">
      <alignment horizontal="center" vertical="center"/>
    </xf>
    <xf numFmtId="0" fontId="10" fillId="2" borderId="25" xfId="3" applyFont="1" applyFill="1" applyBorder="1" applyAlignment="1">
      <alignment vertical="center"/>
    </xf>
    <xf numFmtId="0" fontId="10" fillId="2" borderId="0" xfId="3" applyFont="1" applyFill="1" applyBorder="1" applyAlignment="1">
      <alignment vertical="center"/>
    </xf>
    <xf numFmtId="1" fontId="10" fillId="2" borderId="3" xfId="3" applyNumberFormat="1" applyFont="1" applyFill="1" applyBorder="1" applyAlignment="1">
      <alignment horizontal="center" vertical="center"/>
    </xf>
    <xf numFmtId="164" fontId="10" fillId="2" borderId="6" xfId="3" applyNumberFormat="1" applyFont="1" applyFill="1" applyBorder="1" applyAlignment="1">
      <alignment horizontal="right" vertical="center"/>
    </xf>
    <xf numFmtId="0" fontId="10" fillId="2" borderId="0" xfId="3" applyFont="1" applyFill="1" applyAlignment="1">
      <alignment vertical="center"/>
    </xf>
    <xf numFmtId="0" fontId="11" fillId="2" borderId="25" xfId="3" applyFont="1" applyFill="1" applyBorder="1" applyAlignment="1">
      <alignment vertical="center"/>
    </xf>
    <xf numFmtId="0" fontId="10" fillId="2" borderId="0" xfId="3" applyFont="1" applyFill="1" applyBorder="1" applyAlignment="1">
      <alignment horizontal="right" vertical="center"/>
    </xf>
    <xf numFmtId="3" fontId="10" fillId="2" borderId="0" xfId="3" applyNumberFormat="1" applyFont="1" applyFill="1" applyBorder="1" applyAlignment="1">
      <alignment horizontal="center" vertical="center"/>
    </xf>
    <xf numFmtId="3" fontId="10" fillId="2" borderId="0" xfId="3" applyNumberFormat="1" applyFont="1" applyFill="1" applyBorder="1" applyAlignment="1">
      <alignment horizontal="right" vertical="center"/>
    </xf>
    <xf numFmtId="165" fontId="10" fillId="2" borderId="0" xfId="3" applyNumberFormat="1" applyFont="1" applyFill="1" applyBorder="1" applyAlignment="1">
      <alignment horizontal="right" vertical="center"/>
    </xf>
    <xf numFmtId="0" fontId="10" fillId="2" borderId="4" xfId="3" applyFont="1" applyFill="1" applyBorder="1" applyAlignment="1">
      <alignment vertical="center"/>
    </xf>
    <xf numFmtId="3" fontId="10" fillId="2" borderId="3" xfId="3" applyNumberFormat="1" applyFont="1" applyFill="1" applyBorder="1" applyAlignment="1">
      <alignment horizontal="center" vertical="center"/>
    </xf>
    <xf numFmtId="3" fontId="10" fillId="2" borderId="6" xfId="3" applyNumberFormat="1" applyFont="1" applyFill="1" applyBorder="1" applyAlignment="1">
      <alignment horizontal="right" vertical="center"/>
    </xf>
    <xf numFmtId="0" fontId="10" fillId="2" borderId="31" xfId="3" applyFont="1" applyFill="1" applyBorder="1" applyAlignment="1">
      <alignment vertical="center"/>
    </xf>
    <xf numFmtId="0" fontId="10" fillId="2" borderId="32" xfId="3" applyFont="1" applyFill="1" applyBorder="1" applyAlignment="1">
      <alignment vertical="center"/>
    </xf>
    <xf numFmtId="3" fontId="10" fillId="2" borderId="27" xfId="3" applyNumberFormat="1" applyFont="1" applyFill="1" applyBorder="1" applyAlignment="1">
      <alignment horizontal="right" vertical="center"/>
    </xf>
    <xf numFmtId="3" fontId="10" fillId="2" borderId="18" xfId="3" applyNumberFormat="1" applyFont="1" applyFill="1" applyBorder="1" applyAlignment="1">
      <alignment horizontal="center" vertical="center"/>
    </xf>
    <xf numFmtId="165" fontId="10" fillId="2" borderId="27" xfId="3" applyNumberFormat="1" applyFont="1" applyFill="1" applyBorder="1" applyAlignment="1">
      <alignment horizontal="right" vertical="center"/>
    </xf>
    <xf numFmtId="3" fontId="10" fillId="2" borderId="33" xfId="3" applyNumberFormat="1" applyFont="1" applyFill="1" applyBorder="1" applyAlignment="1">
      <alignment horizontal="right" vertical="center"/>
    </xf>
    <xf numFmtId="3" fontId="11" fillId="2" borderId="0" xfId="3" applyNumberFormat="1" applyFont="1" applyFill="1" applyBorder="1" applyAlignment="1">
      <alignment horizontal="right" vertical="center"/>
    </xf>
    <xf numFmtId="3" fontId="11" fillId="2" borderId="13" xfId="3" applyNumberFormat="1" applyFont="1" applyFill="1" applyBorder="1" applyAlignment="1">
      <alignment horizontal="center" vertical="center"/>
    </xf>
    <xf numFmtId="3" fontId="10" fillId="2" borderId="8" xfId="3" applyNumberFormat="1" applyFont="1" applyFill="1" applyBorder="1" applyAlignment="1">
      <alignment horizontal="center" vertical="center"/>
    </xf>
    <xf numFmtId="3" fontId="11" fillId="2" borderId="10" xfId="3" applyNumberFormat="1" applyFont="1" applyFill="1" applyBorder="1" applyAlignment="1">
      <alignment horizontal="center" vertical="center"/>
    </xf>
    <xf numFmtId="0" fontId="11" fillId="2" borderId="27" xfId="3" applyFont="1" applyFill="1" applyBorder="1" applyAlignment="1">
      <alignment vertical="center"/>
    </xf>
    <xf numFmtId="3" fontId="11" fillId="2" borderId="27" xfId="3" applyNumberFormat="1" applyFont="1" applyFill="1" applyBorder="1" applyAlignment="1">
      <alignment horizontal="right" vertical="center"/>
    </xf>
    <xf numFmtId="3" fontId="11" fillId="2" borderId="27" xfId="3" applyNumberFormat="1" applyFont="1" applyFill="1" applyBorder="1" applyAlignment="1">
      <alignment horizontal="center" vertical="center"/>
    </xf>
    <xf numFmtId="0" fontId="8" fillId="2" borderId="0" xfId="3" applyFill="1" applyAlignment="1">
      <alignment horizontal="center"/>
    </xf>
    <xf numFmtId="0" fontId="9" fillId="2" borderId="0" xfId="3" applyFont="1" applyFill="1"/>
    <xf numFmtId="0" fontId="9" fillId="2" borderId="0" xfId="3" applyFont="1" applyFill="1" applyAlignment="1"/>
    <xf numFmtId="0" fontId="8" fillId="2" borderId="3" xfId="3" applyFill="1" applyBorder="1" applyAlignment="1"/>
    <xf numFmtId="0" fontId="8" fillId="2" borderId="0" xfId="3" applyFill="1" applyAlignment="1"/>
    <xf numFmtId="0" fontId="9" fillId="2" borderId="0" xfId="3" applyFont="1" applyFill="1" applyAlignment="1">
      <alignment horizontal="left"/>
    </xf>
    <xf numFmtId="0" fontId="8" fillId="2" borderId="28" xfId="3" applyFill="1" applyBorder="1" applyAlignment="1">
      <alignment horizontal="center"/>
    </xf>
    <xf numFmtId="0" fontId="9" fillId="2" borderId="29" xfId="3" applyFont="1" applyFill="1" applyBorder="1"/>
    <xf numFmtId="0" fontId="8" fillId="2" borderId="29" xfId="3" applyFill="1" applyBorder="1" applyAlignment="1">
      <alignment horizontal="center"/>
    </xf>
    <xf numFmtId="0" fontId="8" fillId="2" borderId="29" xfId="3" applyFill="1" applyBorder="1"/>
    <xf numFmtId="0" fontId="8" fillId="2" borderId="30" xfId="3" applyFill="1" applyBorder="1"/>
    <xf numFmtId="0" fontId="1" fillId="2" borderId="3" xfId="0" applyFont="1" applyFill="1" applyBorder="1" applyAlignment="1">
      <alignment horizontal="center" vertical="center"/>
    </xf>
    <xf numFmtId="43" fontId="3" fillId="2" borderId="0" xfId="1" applyFont="1" applyFill="1" applyBorder="1" applyAlignment="1">
      <alignment horizontal="right" vertical="center" wrapText="1"/>
    </xf>
    <xf numFmtId="0" fontId="18" fillId="2" borderId="0" xfId="0" applyFont="1" applyFill="1" applyBorder="1" applyAlignment="1">
      <alignment vertical="center"/>
    </xf>
    <xf numFmtId="0" fontId="1" fillId="2" borderId="3" xfId="0" applyFont="1" applyFill="1" applyBorder="1" applyAlignment="1">
      <alignment vertical="center"/>
    </xf>
    <xf numFmtId="0" fontId="1" fillId="2" borderId="7" xfId="0" applyFont="1" applyFill="1" applyBorder="1" applyAlignment="1">
      <alignment vertical="center"/>
    </xf>
    <xf numFmtId="0" fontId="1" fillId="2" borderId="0" xfId="0" applyFont="1" applyFill="1" applyAlignment="1">
      <alignment vertical="center"/>
    </xf>
    <xf numFmtId="0" fontId="1" fillId="2" borderId="0" xfId="0" applyFont="1" applyFill="1" applyBorder="1" applyAlignment="1">
      <alignment vertical="center"/>
    </xf>
    <xf numFmtId="0" fontId="19" fillId="2" borderId="0" xfId="0" applyFont="1" applyFill="1" applyBorder="1" applyAlignment="1">
      <alignment vertical="center"/>
    </xf>
    <xf numFmtId="0" fontId="1" fillId="2" borderId="7" xfId="0" applyFont="1" applyFill="1" applyBorder="1" applyAlignment="1">
      <alignment horizontal="center" vertical="center"/>
    </xf>
    <xf numFmtId="0" fontId="1" fillId="2" borderId="25" xfId="0" applyFont="1" applyFill="1" applyBorder="1" applyAlignment="1">
      <alignment horizontal="center" vertical="center"/>
    </xf>
    <xf numFmtId="167" fontId="20" fillId="2" borderId="3" xfId="0" applyNumberFormat="1" applyFont="1" applyFill="1" applyBorder="1" applyAlignment="1">
      <alignment horizontal="left" vertical="center" wrapText="1"/>
    </xf>
    <xf numFmtId="0" fontId="1" fillId="2" borderId="25" xfId="0" applyFont="1" applyFill="1" applyBorder="1" applyAlignment="1">
      <alignment vertical="center"/>
    </xf>
    <xf numFmtId="0" fontId="1" fillId="2" borderId="0" xfId="0" applyFont="1" applyFill="1" applyBorder="1" applyAlignment="1">
      <alignment horizontal="center" vertical="center"/>
    </xf>
    <xf numFmtId="0" fontId="4" fillId="2" borderId="3" xfId="0" applyFont="1" applyFill="1" applyBorder="1" applyAlignment="1">
      <alignment vertical="center"/>
    </xf>
    <xf numFmtId="0" fontId="19" fillId="2" borderId="0" xfId="0" applyFont="1" applyFill="1" applyBorder="1" applyAlignment="1">
      <alignment horizontal="left" vertical="center" wrapText="1"/>
    </xf>
    <xf numFmtId="0" fontId="4" fillId="2" borderId="0" xfId="0" applyFont="1" applyFill="1" applyBorder="1" applyAlignment="1">
      <alignment vertical="center"/>
    </xf>
    <xf numFmtId="0" fontId="1" fillId="2" borderId="3" xfId="0" applyFont="1" applyFill="1" applyBorder="1" applyAlignment="1">
      <alignment horizontal="left" vertical="center"/>
    </xf>
    <xf numFmtId="0" fontId="1" fillId="2" borderId="3" xfId="0" applyFont="1" applyFill="1" applyBorder="1" applyAlignment="1">
      <alignment horizontal="justify" vertical="top" wrapText="1"/>
    </xf>
    <xf numFmtId="0" fontId="3" fillId="2" borderId="4" xfId="0" applyFont="1" applyFill="1" applyBorder="1" applyAlignment="1">
      <alignment horizontal="center" vertical="top" wrapText="1"/>
    </xf>
    <xf numFmtId="0" fontId="3" fillId="2" borderId="3" xfId="0" applyFont="1" applyFill="1" applyBorder="1" applyAlignment="1">
      <alignment horizontal="justify" vertical="top" wrapText="1"/>
    </xf>
    <xf numFmtId="43" fontId="3" fillId="2" borderId="3" xfId="1" applyFont="1" applyFill="1" applyBorder="1" applyAlignment="1">
      <alignment horizontal="right" vertical="top" wrapText="1"/>
    </xf>
    <xf numFmtId="43" fontId="3" fillId="2" borderId="6" xfId="1" applyFont="1" applyFill="1" applyBorder="1" applyAlignment="1">
      <alignment horizontal="right" vertical="top" wrapText="1"/>
    </xf>
    <xf numFmtId="0" fontId="1" fillId="2" borderId="0" xfId="0" applyFont="1" applyFill="1" applyAlignment="1">
      <alignment vertical="top" wrapText="1"/>
    </xf>
    <xf numFmtId="0" fontId="1" fillId="2" borderId="4" xfId="0" applyFont="1" applyFill="1" applyBorder="1" applyAlignment="1">
      <alignment horizontal="center" vertical="top" wrapText="1"/>
    </xf>
    <xf numFmtId="0" fontId="4" fillId="2" borderId="3" xfId="0" applyFont="1" applyFill="1" applyBorder="1" applyAlignment="1">
      <alignment horizontal="justify" vertical="top" wrapText="1"/>
    </xf>
    <xf numFmtId="0" fontId="1" fillId="2" borderId="3" xfId="0" applyFont="1" applyFill="1" applyBorder="1" applyAlignment="1">
      <alignment horizontal="center" vertical="top" wrapText="1"/>
    </xf>
    <xf numFmtId="0" fontId="1" fillId="2" borderId="3" xfId="0" applyFont="1" applyFill="1" applyBorder="1" applyAlignment="1">
      <alignment horizontal="left" vertical="top" wrapText="1"/>
    </xf>
    <xf numFmtId="0" fontId="1" fillId="2" borderId="8" xfId="0" applyFont="1" applyFill="1" applyBorder="1" applyAlignment="1">
      <alignment horizontal="center" vertical="top" wrapText="1"/>
    </xf>
    <xf numFmtId="43" fontId="23" fillId="2" borderId="6" xfId="1" applyFont="1" applyFill="1" applyBorder="1" applyAlignment="1">
      <alignment horizontal="right" vertical="top" wrapText="1"/>
    </xf>
    <xf numFmtId="0" fontId="2" fillId="2" borderId="4" xfId="0" applyFont="1" applyFill="1" applyBorder="1" applyAlignment="1">
      <alignment horizontal="center" vertical="top"/>
    </xf>
    <xf numFmtId="0" fontId="1" fillId="2" borderId="3" xfId="0" applyFont="1" applyFill="1" applyBorder="1" applyAlignment="1">
      <alignment wrapText="1"/>
    </xf>
    <xf numFmtId="0" fontId="1" fillId="2" borderId="0" xfId="0" applyFont="1" applyFill="1" applyBorder="1" applyAlignment="1">
      <alignment horizontal="justify" vertical="center" wrapText="1"/>
    </xf>
    <xf numFmtId="0" fontId="1" fillId="2" borderId="3" xfId="0" applyFont="1" applyFill="1" applyBorder="1" applyAlignment="1">
      <alignment horizontal="left" vertical="center" wrapText="1"/>
    </xf>
    <xf numFmtId="0" fontId="4" fillId="2" borderId="3" xfId="0" applyFont="1" applyFill="1" applyBorder="1" applyAlignment="1">
      <alignment vertical="center" wrapText="1"/>
    </xf>
    <xf numFmtId="0" fontId="1" fillId="2" borderId="0" xfId="0" applyFont="1" applyFill="1" applyBorder="1" applyAlignment="1">
      <alignment horizontal="justify" vertical="top" wrapText="1"/>
    </xf>
    <xf numFmtId="0" fontId="1" fillId="2" borderId="0" xfId="0" applyFont="1" applyFill="1" applyBorder="1" applyAlignment="1">
      <alignment horizontal="center" vertical="top"/>
    </xf>
    <xf numFmtId="0" fontId="1" fillId="2" borderId="3" xfId="0" applyFont="1" applyFill="1" applyBorder="1" applyAlignment="1">
      <alignment horizontal="center" vertical="top"/>
    </xf>
    <xf numFmtId="0" fontId="1" fillId="2" borderId="3" xfId="0" applyFont="1" applyFill="1" applyBorder="1" applyAlignment="1">
      <alignment vertical="top"/>
    </xf>
    <xf numFmtId="43" fontId="1" fillId="2" borderId="9" xfId="1" applyFont="1" applyFill="1" applyBorder="1" applyAlignment="1">
      <alignment horizontal="right" vertical="top" wrapText="1"/>
    </xf>
    <xf numFmtId="167" fontId="20" fillId="2" borderId="3" xfId="0" applyNumberFormat="1" applyFont="1" applyFill="1" applyBorder="1" applyAlignment="1">
      <alignment horizontal="left" vertical="top" wrapText="1"/>
    </xf>
    <xf numFmtId="0" fontId="1" fillId="2" borderId="7" xfId="0" applyFont="1" applyFill="1" applyBorder="1" applyAlignment="1">
      <alignment vertical="top"/>
    </xf>
    <xf numFmtId="0" fontId="9" fillId="2" borderId="7" xfId="0" applyFont="1" applyFill="1" applyBorder="1" applyAlignment="1">
      <alignment horizontal="justify" vertical="top" wrapText="1"/>
    </xf>
    <xf numFmtId="3" fontId="0" fillId="2" borderId="7" xfId="0" applyNumberFormat="1" applyFill="1" applyBorder="1" applyAlignment="1">
      <alignment horizontal="center" vertical="top" wrapText="1"/>
    </xf>
    <xf numFmtId="3" fontId="0" fillId="2" borderId="0" xfId="0" applyNumberFormat="1" applyFill="1" applyBorder="1" applyAlignment="1">
      <alignment horizontal="center" vertical="top" wrapText="1"/>
    </xf>
    <xf numFmtId="43" fontId="3" fillId="2" borderId="3" xfId="1" applyFont="1" applyFill="1" applyBorder="1" applyAlignment="1">
      <alignment horizontal="center" vertical="top" wrapText="1"/>
    </xf>
    <xf numFmtId="43" fontId="3" fillId="2" borderId="6" xfId="1" applyFont="1" applyFill="1" applyBorder="1" applyAlignment="1">
      <alignment horizontal="center" vertical="top" wrapText="1"/>
    </xf>
    <xf numFmtId="0" fontId="3" fillId="0" borderId="8" xfId="0" applyFont="1" applyBorder="1" applyAlignment="1">
      <alignment horizontal="center" vertical="center"/>
    </xf>
    <xf numFmtId="0" fontId="3" fillId="0" borderId="3" xfId="0" applyFont="1" applyBorder="1" applyAlignment="1">
      <alignment horizontal="left" vertical="center"/>
    </xf>
    <xf numFmtId="166" fontId="3" fillId="0" borderId="3" xfId="1" applyNumberFormat="1" applyFont="1" applyBorder="1" applyAlignment="1">
      <alignment horizontal="center" vertical="center"/>
    </xf>
    <xf numFmtId="166" fontId="3" fillId="0" borderId="6" xfId="1" applyNumberFormat="1" applyFont="1" applyBorder="1" applyAlignment="1">
      <alignment horizontal="center" vertical="center"/>
    </xf>
    <xf numFmtId="0" fontId="1" fillId="0" borderId="3" xfId="0" applyFont="1" applyBorder="1" applyAlignment="1">
      <alignment horizontal="left" vertical="center"/>
    </xf>
    <xf numFmtId="0" fontId="1" fillId="0" borderId="8" xfId="0" applyFont="1" applyBorder="1" applyAlignment="1">
      <alignment horizontal="center" vertical="center"/>
    </xf>
    <xf numFmtId="43" fontId="1" fillId="0" borderId="8" xfId="1" applyFont="1" applyBorder="1" applyAlignment="1">
      <alignment horizontal="center" vertical="center"/>
    </xf>
    <xf numFmtId="166" fontId="3" fillId="0" borderId="9" xfId="1" applyNumberFormat="1"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166" fontId="3" fillId="0" borderId="11" xfId="1" applyNumberFormat="1" applyFont="1" applyBorder="1" applyAlignment="1">
      <alignment horizontal="center" vertical="center"/>
    </xf>
    <xf numFmtId="166" fontId="3" fillId="0" borderId="12" xfId="1" applyNumberFormat="1" applyFont="1" applyBorder="1" applyAlignment="1">
      <alignment horizontal="center" vertical="center"/>
    </xf>
    <xf numFmtId="0" fontId="1" fillId="0" borderId="13" xfId="0" applyFont="1" applyBorder="1" applyAlignment="1">
      <alignment horizontal="center" vertical="center"/>
    </xf>
    <xf numFmtId="0" fontId="1" fillId="0" borderId="5" xfId="0" applyFont="1" applyBorder="1" applyAlignment="1">
      <alignment horizontal="left" vertical="center"/>
    </xf>
    <xf numFmtId="166" fontId="3" fillId="0" borderId="5" xfId="1" applyNumberFormat="1" applyFont="1" applyBorder="1" applyAlignment="1">
      <alignment horizontal="center" vertical="center"/>
    </xf>
    <xf numFmtId="166" fontId="3" fillId="0" borderId="16" xfId="1" applyNumberFormat="1" applyFont="1" applyBorder="1" applyAlignment="1">
      <alignment horizontal="center" vertical="center"/>
    </xf>
    <xf numFmtId="0" fontId="1" fillId="0" borderId="3" xfId="0" applyFont="1" applyBorder="1" applyAlignment="1">
      <alignment horizontal="left" vertical="top" wrapText="1"/>
    </xf>
    <xf numFmtId="0" fontId="1" fillId="0" borderId="8" xfId="0" applyFont="1" applyBorder="1" applyAlignment="1">
      <alignment horizontal="center" vertical="top"/>
    </xf>
    <xf numFmtId="166" fontId="3" fillId="0" borderId="3" xfId="1" applyNumberFormat="1" applyFont="1" applyBorder="1" applyAlignment="1">
      <alignment horizontal="center" vertical="top"/>
    </xf>
    <xf numFmtId="166" fontId="3" fillId="0" borderId="6" xfId="1" applyNumberFormat="1" applyFont="1" applyBorder="1" applyAlignment="1">
      <alignment horizontal="center" vertical="top"/>
    </xf>
    <xf numFmtId="43" fontId="1" fillId="0" borderId="8" xfId="1" applyFont="1" applyBorder="1" applyAlignment="1">
      <alignment horizontal="center" vertical="top"/>
    </xf>
    <xf numFmtId="0" fontId="2" fillId="2" borderId="3" xfId="0" applyFont="1" applyFill="1" applyBorder="1" applyAlignment="1">
      <alignment horizontal="justify" vertical="top" wrapText="1"/>
    </xf>
    <xf numFmtId="0" fontId="1" fillId="0" borderId="0" xfId="0" applyFont="1" applyFill="1" applyAlignment="1">
      <alignment vertical="center" wrapText="1"/>
    </xf>
    <xf numFmtId="43" fontId="3" fillId="0" borderId="1" xfId="1" applyFont="1" applyFill="1" applyBorder="1" applyAlignment="1">
      <alignment horizontal="center" vertical="center"/>
    </xf>
    <xf numFmtId="43" fontId="3" fillId="0" borderId="2" xfId="1" applyFont="1" applyFill="1" applyBorder="1" applyAlignment="1">
      <alignment horizontal="center" vertical="center"/>
    </xf>
    <xf numFmtId="0" fontId="3" fillId="0" borderId="0" xfId="0" applyFont="1" applyFill="1" applyAlignment="1">
      <alignment vertical="center" wrapText="1"/>
    </xf>
    <xf numFmtId="0" fontId="3"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43" fontId="3" fillId="0" borderId="3" xfId="1" applyFont="1" applyFill="1" applyBorder="1" applyAlignment="1">
      <alignment horizontal="right" vertical="center" wrapText="1"/>
    </xf>
    <xf numFmtId="43" fontId="3" fillId="0" borderId="6" xfId="1" applyFont="1" applyFill="1" applyBorder="1" applyAlignment="1">
      <alignment horizontal="right" vertical="center" wrapText="1"/>
    </xf>
    <xf numFmtId="0" fontId="1" fillId="0" borderId="8" xfId="0" applyFont="1" applyFill="1" applyBorder="1" applyAlignment="1">
      <alignment horizontal="center" vertical="center" wrapText="1"/>
    </xf>
    <xf numFmtId="0" fontId="1" fillId="0" borderId="3" xfId="0" applyFont="1" applyFill="1" applyBorder="1" applyAlignment="1">
      <alignment horizontal="justify" vertical="center" wrapText="1"/>
    </xf>
    <xf numFmtId="0" fontId="3" fillId="0" borderId="8" xfId="0" applyFont="1" applyFill="1" applyBorder="1" applyAlignment="1">
      <alignment horizontal="center" vertical="center" wrapText="1"/>
    </xf>
    <xf numFmtId="0" fontId="3" fillId="0" borderId="3" xfId="0" applyFont="1" applyFill="1" applyBorder="1" applyAlignment="1">
      <alignment horizontal="justify" vertical="center" wrapText="1"/>
    </xf>
    <xf numFmtId="0" fontId="1" fillId="0" borderId="4" xfId="0" applyFont="1" applyFill="1" applyBorder="1" applyAlignment="1">
      <alignment horizontal="center" vertical="top" wrapText="1"/>
    </xf>
    <xf numFmtId="0" fontId="1" fillId="0" borderId="3" xfId="0" applyFont="1" applyFill="1" applyBorder="1" applyAlignment="1">
      <alignment horizontal="justify" vertical="top" wrapText="1"/>
    </xf>
    <xf numFmtId="43" fontId="3" fillId="0" borderId="3" xfId="1" applyFont="1" applyFill="1" applyBorder="1" applyAlignment="1">
      <alignment horizontal="right" vertical="top" wrapText="1"/>
    </xf>
    <xf numFmtId="43" fontId="3" fillId="0" borderId="6" xfId="1" applyFont="1" applyFill="1" applyBorder="1" applyAlignment="1">
      <alignment horizontal="right" vertical="top" wrapText="1"/>
    </xf>
    <xf numFmtId="0" fontId="4" fillId="0" borderId="3" xfId="0" applyFont="1" applyFill="1" applyBorder="1" applyAlignment="1">
      <alignment horizontal="justify" vertical="center" wrapText="1"/>
    </xf>
    <xf numFmtId="0" fontId="1" fillId="0" borderId="4" xfId="0" applyFont="1" applyFill="1" applyBorder="1" applyAlignment="1">
      <alignment horizontal="center" vertical="center" wrapText="1"/>
    </xf>
    <xf numFmtId="43" fontId="3" fillId="0" borderId="9" xfId="1" applyFont="1" applyFill="1" applyBorder="1" applyAlignment="1">
      <alignment horizontal="right" vertical="center" wrapText="1"/>
    </xf>
    <xf numFmtId="0" fontId="4" fillId="0" borderId="3" xfId="0" applyFont="1" applyFill="1" applyBorder="1" applyAlignment="1">
      <alignment horizontal="justify" vertical="top" wrapText="1"/>
    </xf>
    <xf numFmtId="0" fontId="1" fillId="0" borderId="10" xfId="0" applyFont="1" applyFill="1" applyBorder="1" applyAlignment="1">
      <alignment horizontal="center" vertical="center" wrapText="1"/>
    </xf>
    <xf numFmtId="0" fontId="1" fillId="0" borderId="11" xfId="0" applyFont="1" applyFill="1" applyBorder="1" applyAlignment="1">
      <alignment horizontal="justify" vertical="center" wrapText="1"/>
    </xf>
    <xf numFmtId="43" fontId="3" fillId="0" borderId="11" xfId="1" applyFont="1" applyFill="1" applyBorder="1" applyAlignment="1">
      <alignment horizontal="right" vertical="center" wrapText="1"/>
    </xf>
    <xf numFmtId="43" fontId="3" fillId="0" borderId="12" xfId="1" applyFont="1" applyFill="1" applyBorder="1" applyAlignment="1">
      <alignment horizontal="right" vertical="center" wrapText="1"/>
    </xf>
    <xf numFmtId="0" fontId="1" fillId="0" borderId="8" xfId="0" applyFont="1" applyFill="1" applyBorder="1" applyAlignment="1">
      <alignment horizontal="center" vertical="top" wrapText="1"/>
    </xf>
    <xf numFmtId="0" fontId="1" fillId="0" borderId="3" xfId="0" applyFont="1" applyFill="1" applyBorder="1" applyAlignment="1">
      <alignment horizontal="justify" vertical="top"/>
    </xf>
    <xf numFmtId="43" fontId="16" fillId="0" borderId="3" xfId="1" applyFont="1" applyFill="1" applyBorder="1" applyAlignment="1">
      <alignment horizontal="center" vertical="center"/>
    </xf>
    <xf numFmtId="43" fontId="16" fillId="0" borderId="9" xfId="1" applyFont="1" applyFill="1" applyBorder="1" applyAlignment="1">
      <alignment horizontal="center" vertical="center"/>
    </xf>
    <xf numFmtId="43" fontId="16" fillId="0" borderId="6" xfId="1" applyFont="1" applyFill="1" applyBorder="1" applyAlignment="1">
      <alignment horizontal="center" vertical="center"/>
    </xf>
    <xf numFmtId="0" fontId="1" fillId="0" borderId="3" xfId="7" applyFont="1" applyFill="1" applyBorder="1" applyAlignment="1">
      <alignment horizontal="left" vertical="top" wrapText="1"/>
    </xf>
    <xf numFmtId="0" fontId="0" fillId="0" borderId="0" xfId="0" applyFill="1" applyBorder="1" applyAlignment="1">
      <alignment vertical="center"/>
    </xf>
    <xf numFmtId="43" fontId="1" fillId="0" borderId="8" xfId="1" applyFont="1" applyFill="1" applyBorder="1" applyAlignment="1">
      <alignment horizontal="center" vertical="center" wrapText="1"/>
    </xf>
    <xf numFmtId="0" fontId="3" fillId="0" borderId="8" xfId="0" applyFont="1" applyFill="1" applyBorder="1" applyAlignment="1">
      <alignment horizontal="center" vertical="top" wrapText="1"/>
    </xf>
    <xf numFmtId="0" fontId="3" fillId="0" borderId="3" xfId="0" applyFont="1" applyFill="1" applyBorder="1" applyAlignment="1">
      <alignment horizontal="justify" vertical="top" wrapText="1"/>
    </xf>
    <xf numFmtId="0" fontId="3" fillId="0" borderId="4" xfId="0" applyFont="1" applyFill="1" applyBorder="1" applyAlignment="1">
      <alignment horizontal="center" vertical="top" wrapText="1"/>
    </xf>
    <xf numFmtId="0" fontId="1" fillId="0" borderId="3" xfId="0" applyFont="1" applyFill="1" applyBorder="1" applyAlignment="1">
      <alignment horizontal="justify" vertical="center"/>
    </xf>
    <xf numFmtId="43" fontId="16" fillId="0" borderId="3" xfId="1" applyFont="1" applyFill="1" applyBorder="1" applyAlignment="1">
      <alignment horizontal="center" vertical="top"/>
    </xf>
    <xf numFmtId="43" fontId="16" fillId="0" borderId="6" xfId="1" applyFont="1" applyFill="1" applyBorder="1" applyAlignment="1">
      <alignment horizontal="center" vertical="top"/>
    </xf>
    <xf numFmtId="43" fontId="3" fillId="0" borderId="7" xfId="1" applyFont="1" applyFill="1" applyBorder="1" applyAlignment="1">
      <alignment horizontal="right" vertical="center" wrapText="1"/>
    </xf>
    <xf numFmtId="0" fontId="5" fillId="0"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43" fontId="1" fillId="0" borderId="7" xfId="1" applyFont="1" applyFill="1" applyBorder="1" applyAlignment="1">
      <alignment horizontal="right" vertical="center" wrapText="1"/>
    </xf>
    <xf numFmtId="43" fontId="1" fillId="0" borderId="6" xfId="1" applyFont="1" applyFill="1" applyBorder="1" applyAlignment="1">
      <alignment horizontal="right" vertical="center" wrapText="1"/>
    </xf>
    <xf numFmtId="0" fontId="6" fillId="0" borderId="3" xfId="0" applyFont="1" applyFill="1" applyBorder="1" applyAlignment="1">
      <alignment horizontal="justify" vertical="center" wrapText="1"/>
    </xf>
    <xf numFmtId="0" fontId="5" fillId="0" borderId="3" xfId="0" applyFont="1" applyFill="1" applyBorder="1" applyAlignment="1">
      <alignment horizontal="justify" vertical="center" wrapText="1"/>
    </xf>
    <xf numFmtId="43" fontId="1" fillId="0" borderId="9" xfId="1" applyFont="1" applyFill="1" applyBorder="1" applyAlignment="1">
      <alignment horizontal="right" vertical="center" wrapText="1"/>
    </xf>
    <xf numFmtId="0" fontId="6" fillId="0" borderId="3" xfId="0" applyFont="1" applyFill="1" applyBorder="1" applyAlignment="1">
      <alignment horizontal="center" vertical="top" wrapText="1"/>
    </xf>
    <xf numFmtId="0" fontId="6" fillId="0" borderId="8" xfId="0" applyFont="1" applyFill="1" applyBorder="1" applyAlignment="1">
      <alignment vertical="center" wrapText="1"/>
    </xf>
    <xf numFmtId="0" fontId="6" fillId="0" borderId="8"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7" fillId="0" borderId="22" xfId="0" applyFont="1" applyFill="1" applyBorder="1" applyAlignment="1">
      <alignment vertical="center"/>
    </xf>
    <xf numFmtId="43" fontId="1" fillId="0" borderId="23" xfId="1" applyFont="1" applyFill="1" applyBorder="1" applyAlignment="1">
      <alignment horizontal="right" vertical="center" wrapText="1"/>
    </xf>
    <xf numFmtId="43" fontId="1" fillId="0" borderId="24" xfId="1" applyFont="1" applyFill="1" applyBorder="1" applyAlignment="1">
      <alignment horizontal="right" vertical="center" wrapText="1"/>
    </xf>
    <xf numFmtId="0" fontId="3" fillId="0" borderId="3" xfId="0" applyFont="1" applyFill="1" applyBorder="1" applyAlignment="1">
      <alignment horizontal="left" vertical="center"/>
    </xf>
    <xf numFmtId="0" fontId="1" fillId="0" borderId="17" xfId="0" applyFont="1" applyFill="1" applyBorder="1" applyAlignment="1">
      <alignment vertical="center" wrapText="1"/>
    </xf>
    <xf numFmtId="0" fontId="7" fillId="0" borderId="18" xfId="0" applyFont="1" applyFill="1" applyBorder="1" applyAlignment="1">
      <alignment horizontal="justify" vertical="center" wrapText="1"/>
    </xf>
    <xf numFmtId="43" fontId="1" fillId="0" borderId="19" xfId="1" applyFont="1" applyFill="1" applyBorder="1" applyAlignment="1">
      <alignment horizontal="right" vertical="center" wrapText="1"/>
    </xf>
    <xf numFmtId="43" fontId="1" fillId="0" borderId="20" xfId="1" applyFont="1" applyFill="1" applyBorder="1" applyAlignment="1">
      <alignment horizontal="right" vertical="center" wrapText="1"/>
    </xf>
    <xf numFmtId="0" fontId="1" fillId="2" borderId="7" xfId="0" applyFont="1" applyFill="1" applyBorder="1" applyAlignment="1">
      <alignment horizontal="center" vertical="top"/>
    </xf>
    <xf numFmtId="37" fontId="1" fillId="0" borderId="3" xfId="1" applyNumberFormat="1" applyFont="1" applyFill="1" applyBorder="1" applyAlignment="1" applyProtection="1">
      <alignment horizontal="center"/>
    </xf>
    <xf numFmtId="0" fontId="3" fillId="0" borderId="25" xfId="0" applyFont="1" applyFill="1" applyBorder="1" applyAlignment="1">
      <alignment horizontal="center" vertical="center"/>
    </xf>
    <xf numFmtId="0" fontId="1" fillId="0" borderId="25" xfId="4" applyFont="1" applyBorder="1" applyAlignment="1">
      <alignment horizontal="center"/>
    </xf>
    <xf numFmtId="0" fontId="3" fillId="0" borderId="4" xfId="0" applyFont="1" applyFill="1" applyBorder="1" applyAlignment="1">
      <alignment horizontal="center" vertical="center"/>
    </xf>
    <xf numFmtId="43" fontId="3" fillId="0" borderId="3" xfId="1" applyFont="1" applyFill="1" applyBorder="1" applyAlignment="1">
      <alignment horizontal="center" vertical="center"/>
    </xf>
    <xf numFmtId="43" fontId="3" fillId="0" borderId="6" xfId="1" applyFont="1" applyFill="1" applyBorder="1" applyAlignment="1">
      <alignment horizontal="center" vertical="center"/>
    </xf>
    <xf numFmtId="0" fontId="1" fillId="2" borderId="3" xfId="0" applyFont="1" applyFill="1" applyBorder="1" applyAlignment="1">
      <alignment vertical="top" wrapText="1"/>
    </xf>
    <xf numFmtId="0" fontId="1" fillId="2" borderId="37" xfId="0" applyFont="1" applyFill="1" applyBorder="1" applyAlignment="1">
      <alignment vertical="center" wrapText="1"/>
    </xf>
    <xf numFmtId="0" fontId="1" fillId="0" borderId="25" xfId="4" applyFont="1" applyFill="1" applyBorder="1" applyAlignment="1" applyProtection="1"/>
    <xf numFmtId="0" fontId="1" fillId="0" borderId="0" xfId="0" applyFont="1" applyFill="1" applyBorder="1" applyAlignment="1">
      <alignment horizontal="justify" vertical="top" wrapText="1"/>
    </xf>
    <xf numFmtId="0" fontId="1" fillId="0" borderId="3" xfId="0" applyFont="1" applyFill="1" applyBorder="1" applyAlignment="1">
      <alignment vertical="center"/>
    </xf>
    <xf numFmtId="0" fontId="1" fillId="0" borderId="3" xfId="0" applyFont="1" applyFill="1" applyBorder="1" applyAlignment="1">
      <alignment horizontal="left" vertical="top" wrapText="1"/>
    </xf>
    <xf numFmtId="0" fontId="3" fillId="2" borderId="3" xfId="0" applyFont="1" applyFill="1" applyBorder="1" applyAlignment="1">
      <alignment horizontal="center" vertical="center"/>
    </xf>
    <xf numFmtId="0" fontId="4" fillId="2" borderId="3" xfId="0" applyFont="1" applyFill="1" applyBorder="1" applyAlignment="1">
      <alignment horizontal="left"/>
    </xf>
    <xf numFmtId="0" fontId="1" fillId="2" borderId="7" xfId="0" applyFont="1" applyFill="1" applyBorder="1" applyAlignment="1">
      <alignment horizontal="center"/>
    </xf>
    <xf numFmtId="0" fontId="1" fillId="2" borderId="3" xfId="0" applyFont="1" applyFill="1" applyBorder="1"/>
    <xf numFmtId="0" fontId="1" fillId="2" borderId="4" xfId="0" applyFont="1" applyFill="1" applyBorder="1" applyAlignment="1">
      <alignment horizontal="center" vertical="top"/>
    </xf>
    <xf numFmtId="43" fontId="3" fillId="2" borderId="3" xfId="1" applyFont="1" applyFill="1" applyBorder="1" applyAlignment="1">
      <alignment horizontal="center"/>
    </xf>
    <xf numFmtId="40" fontId="3" fillId="0" borderId="3" xfId="2" applyNumberFormat="1" applyFont="1" applyFill="1" applyBorder="1" applyAlignment="1">
      <alignment horizontal="right" wrapText="1"/>
    </xf>
    <xf numFmtId="3" fontId="1" fillId="2" borderId="0" xfId="0" applyNumberFormat="1" applyFont="1" applyFill="1" applyBorder="1" applyAlignment="1">
      <alignment horizontal="center"/>
    </xf>
    <xf numFmtId="3" fontId="1" fillId="2" borderId="3" xfId="0" applyNumberFormat="1" applyFont="1" applyFill="1" applyBorder="1" applyAlignment="1">
      <alignment horizontal="center"/>
    </xf>
    <xf numFmtId="43" fontId="3" fillId="2" borderId="6" xfId="1" applyFont="1" applyFill="1" applyBorder="1" applyAlignment="1">
      <alignment horizontal="center"/>
    </xf>
    <xf numFmtId="0" fontId="1" fillId="2" borderId="0" xfId="0" applyFont="1" applyFill="1" applyBorder="1" applyAlignment="1">
      <alignment horizontal="center"/>
    </xf>
    <xf numFmtId="0" fontId="1" fillId="2" borderId="3" xfId="0" applyFont="1" applyFill="1" applyBorder="1" applyAlignment="1">
      <alignment horizontal="center"/>
    </xf>
    <xf numFmtId="0" fontId="1" fillId="2" borderId="0" xfId="0" applyFont="1" applyFill="1" applyBorder="1"/>
    <xf numFmtId="2" fontId="1" fillId="2" borderId="8" xfId="0" applyNumberFormat="1" applyFont="1" applyFill="1" applyBorder="1" applyAlignment="1">
      <alignment horizontal="center" vertical="top"/>
    </xf>
    <xf numFmtId="0" fontId="3" fillId="2" borderId="4" xfId="0" applyFont="1" applyFill="1" applyBorder="1" applyAlignment="1">
      <alignment horizontal="center" vertical="top"/>
    </xf>
    <xf numFmtId="0" fontId="1" fillId="2" borderId="8" xfId="0" applyFont="1" applyFill="1" applyBorder="1" applyAlignment="1">
      <alignment horizontal="center" vertical="top"/>
    </xf>
    <xf numFmtId="0" fontId="2" fillId="2" borderId="8" xfId="0" applyFont="1" applyFill="1" applyBorder="1" applyAlignment="1">
      <alignment horizontal="center" vertical="top"/>
    </xf>
    <xf numFmtId="0" fontId="1" fillId="2" borderId="10" xfId="0" applyFont="1" applyFill="1" applyBorder="1" applyAlignment="1">
      <alignment horizontal="center" vertical="top" wrapText="1"/>
    </xf>
    <xf numFmtId="0" fontId="3" fillId="2" borderId="8" xfId="0" applyFont="1" applyFill="1" applyBorder="1" applyAlignment="1">
      <alignment horizontal="center" vertical="top"/>
    </xf>
    <xf numFmtId="0" fontId="6" fillId="2" borderId="8" xfId="0" applyFont="1" applyFill="1" applyBorder="1" applyAlignment="1">
      <alignment vertical="top"/>
    </xf>
    <xf numFmtId="0" fontId="6" fillId="2" borderId="8" xfId="0" applyFont="1" applyFill="1" applyBorder="1" applyAlignment="1">
      <alignment horizontal="center" vertical="top"/>
    </xf>
    <xf numFmtId="0" fontId="6" fillId="2" borderId="13" xfId="0" applyFont="1" applyFill="1" applyBorder="1" applyAlignment="1">
      <alignment horizontal="center" vertical="top"/>
    </xf>
    <xf numFmtId="0" fontId="2" fillId="2" borderId="17" xfId="0" applyFont="1" applyFill="1" applyBorder="1" applyAlignment="1">
      <alignment vertical="top"/>
    </xf>
    <xf numFmtId="0" fontId="2" fillId="2" borderId="0" xfId="0" applyFont="1" applyFill="1" applyAlignment="1">
      <alignment vertical="top"/>
    </xf>
    <xf numFmtId="0" fontId="1" fillId="2" borderId="3" xfId="0" applyFont="1" applyFill="1" applyBorder="1" applyAlignment="1">
      <alignment horizontal="justify" vertical="top"/>
    </xf>
    <xf numFmtId="0" fontId="1" fillId="0" borderId="3" xfId="5" applyFont="1" applyFill="1" applyBorder="1" applyAlignment="1">
      <alignment vertical="top" wrapText="1"/>
    </xf>
    <xf numFmtId="0" fontId="1" fillId="2" borderId="3" xfId="1" applyNumberFormat="1" applyFont="1" applyFill="1" applyBorder="1" applyAlignment="1">
      <alignment horizontal="center" vertical="top" wrapText="1"/>
    </xf>
    <xf numFmtId="0" fontId="1" fillId="2" borderId="3" xfId="1" applyNumberFormat="1" applyFont="1" applyFill="1" applyBorder="1" applyAlignment="1">
      <alignment horizontal="center" vertical="center" wrapText="1"/>
    </xf>
    <xf numFmtId="0" fontId="1" fillId="2" borderId="3" xfId="1" applyNumberFormat="1" applyFont="1" applyFill="1" applyBorder="1" applyAlignment="1">
      <alignment horizontal="center" wrapText="1"/>
    </xf>
    <xf numFmtId="0" fontId="1" fillId="2" borderId="3" xfId="0" applyFont="1" applyFill="1" applyBorder="1" applyAlignment="1">
      <alignment horizontal="center" wrapText="1"/>
    </xf>
    <xf numFmtId="0" fontId="1" fillId="2" borderId="11" xfId="1" applyNumberFormat="1" applyFont="1" applyFill="1" applyBorder="1" applyAlignment="1">
      <alignment horizontal="center" wrapText="1"/>
    </xf>
    <xf numFmtId="0" fontId="1" fillId="2" borderId="11" xfId="0" applyFont="1" applyFill="1" applyBorder="1" applyAlignment="1">
      <alignment horizontal="center" wrapText="1"/>
    </xf>
    <xf numFmtId="0" fontId="1" fillId="0" borderId="3" xfId="1" applyNumberFormat="1" applyFont="1" applyFill="1" applyBorder="1" applyAlignment="1">
      <alignment horizontal="center" wrapText="1"/>
    </xf>
    <xf numFmtId="0" fontId="1" fillId="0" borderId="3" xfId="0" applyNumberFormat="1" applyFont="1" applyBorder="1" applyAlignment="1">
      <alignment horizontal="center"/>
    </xf>
    <xf numFmtId="0" fontId="1" fillId="0" borderId="3" xfId="0" applyFont="1" applyBorder="1" applyAlignment="1">
      <alignment horizontal="center"/>
    </xf>
    <xf numFmtId="0" fontId="1" fillId="0" borderId="11" xfId="0" applyNumberFormat="1" applyFont="1" applyBorder="1" applyAlignment="1">
      <alignment horizontal="center"/>
    </xf>
    <xf numFmtId="0" fontId="1" fillId="0" borderId="11" xfId="0" applyFont="1" applyBorder="1" applyAlignment="1">
      <alignment horizontal="center"/>
    </xf>
    <xf numFmtId="0" fontId="1" fillId="0" borderId="5" xfId="0" applyNumberFormat="1" applyFont="1" applyBorder="1" applyAlignment="1">
      <alignment horizontal="center"/>
    </xf>
    <xf numFmtId="0" fontId="1" fillId="0" borderId="5" xfId="0" applyFont="1" applyBorder="1" applyAlignment="1">
      <alignment horizontal="center"/>
    </xf>
    <xf numFmtId="0" fontId="1" fillId="0" borderId="3" xfId="0" applyNumberFormat="1" applyFont="1" applyFill="1" applyBorder="1" applyAlignment="1">
      <alignment horizontal="center"/>
    </xf>
    <xf numFmtId="0" fontId="6" fillId="2" borderId="3" xfId="1" applyNumberFormat="1" applyFont="1" applyFill="1" applyBorder="1" applyAlignment="1">
      <alignment horizontal="center" wrapText="1"/>
    </xf>
    <xf numFmtId="0" fontId="6" fillId="2" borderId="3" xfId="0" applyFont="1" applyFill="1" applyBorder="1" applyAlignment="1">
      <alignment horizontal="center" wrapText="1"/>
    </xf>
    <xf numFmtId="0" fontId="1" fillId="2" borderId="26" xfId="1" applyNumberFormat="1" applyFont="1" applyFill="1" applyBorder="1" applyAlignment="1">
      <alignment horizontal="center" wrapText="1"/>
    </xf>
    <xf numFmtId="0" fontId="1" fillId="2" borderId="26" xfId="0" applyFont="1" applyFill="1" applyBorder="1" applyAlignment="1">
      <alignment horizontal="center" wrapText="1"/>
    </xf>
    <xf numFmtId="0" fontId="1" fillId="2" borderId="18" xfId="1" applyNumberFormat="1" applyFont="1" applyFill="1" applyBorder="1" applyAlignment="1">
      <alignment horizontal="center" wrapText="1"/>
    </xf>
    <xf numFmtId="0" fontId="1" fillId="2" borderId="18" xfId="0" applyFont="1" applyFill="1" applyBorder="1" applyAlignment="1">
      <alignment horizontal="center" wrapText="1"/>
    </xf>
    <xf numFmtId="0" fontId="1" fillId="2" borderId="0" xfId="1" applyNumberFormat="1" applyFont="1" applyFill="1" applyAlignment="1">
      <alignment horizontal="center" wrapText="1"/>
    </xf>
    <xf numFmtId="0" fontId="1" fillId="2" borderId="0" xfId="0" applyFont="1" applyFill="1" applyAlignment="1">
      <alignment wrapText="1"/>
    </xf>
    <xf numFmtId="43" fontId="3" fillId="2" borderId="3" xfId="1" applyFont="1" applyFill="1" applyBorder="1" applyAlignment="1">
      <alignment horizontal="right" wrapText="1"/>
    </xf>
    <xf numFmtId="43" fontId="3" fillId="2" borderId="6" xfId="1" applyFont="1" applyFill="1" applyBorder="1" applyAlignment="1">
      <alignment horizontal="right" wrapText="1"/>
    </xf>
    <xf numFmtId="0" fontId="3" fillId="2" borderId="8" xfId="0" applyFont="1" applyFill="1" applyBorder="1" applyAlignment="1">
      <alignment horizontal="center" vertical="top" wrapText="1"/>
    </xf>
    <xf numFmtId="43" fontId="3" fillId="2" borderId="3" xfId="1" applyFont="1" applyFill="1" applyBorder="1" applyAlignment="1">
      <alignment horizontal="left" wrapText="1"/>
    </xf>
    <xf numFmtId="166" fontId="3" fillId="0" borderId="3" xfId="1" applyNumberFormat="1" applyFont="1" applyBorder="1" applyAlignment="1">
      <alignment horizontal="center"/>
    </xf>
    <xf numFmtId="166" fontId="3" fillId="0" borderId="6" xfId="1" applyNumberFormat="1" applyFont="1" applyBorder="1" applyAlignment="1">
      <alignment horizontal="center"/>
    </xf>
    <xf numFmtId="0" fontId="3" fillId="0" borderId="3" xfId="0" applyFont="1" applyFill="1" applyBorder="1" applyAlignment="1">
      <alignment horizontal="center"/>
    </xf>
    <xf numFmtId="0" fontId="1" fillId="0" borderId="3" xfId="0" applyFont="1" applyFill="1" applyBorder="1" applyAlignment="1">
      <alignment horizontal="center" wrapText="1"/>
    </xf>
    <xf numFmtId="0" fontId="1" fillId="0" borderId="11" xfId="0" applyFont="1" applyFill="1" applyBorder="1" applyAlignment="1">
      <alignment horizontal="center" wrapText="1"/>
    </xf>
    <xf numFmtId="0" fontId="1" fillId="0" borderId="3" xfId="0" applyFont="1" applyFill="1" applyBorder="1" applyAlignment="1">
      <alignment horizontal="center"/>
    </xf>
    <xf numFmtId="0" fontId="6" fillId="0" borderId="3" xfId="0" applyFont="1" applyFill="1" applyBorder="1" applyAlignment="1">
      <alignment horizontal="center" wrapText="1"/>
    </xf>
    <xf numFmtId="0" fontId="1" fillId="0" borderId="26" xfId="0" applyFont="1" applyFill="1" applyBorder="1" applyAlignment="1">
      <alignment horizontal="center" wrapText="1"/>
    </xf>
    <xf numFmtId="0" fontId="1" fillId="0" borderId="18" xfId="0" applyFont="1" applyFill="1" applyBorder="1" applyAlignment="1">
      <alignment horizontal="center" wrapText="1"/>
    </xf>
    <xf numFmtId="168" fontId="1" fillId="2" borderId="0" xfId="1" applyNumberFormat="1" applyFont="1" applyFill="1" applyAlignment="1">
      <alignment horizontal="center" wrapText="1"/>
    </xf>
    <xf numFmtId="0" fontId="3" fillId="0" borderId="3" xfId="1" applyNumberFormat="1" applyFont="1" applyFill="1" applyBorder="1" applyAlignment="1">
      <alignment horizontal="center"/>
    </xf>
    <xf numFmtId="0" fontId="1" fillId="0" borderId="11" xfId="1" applyNumberFormat="1" applyFont="1" applyFill="1" applyBorder="1" applyAlignment="1">
      <alignment horizontal="center" wrapText="1"/>
    </xf>
    <xf numFmtId="0" fontId="1" fillId="0" borderId="3" xfId="1" applyNumberFormat="1" applyFont="1" applyFill="1" applyBorder="1" applyAlignment="1">
      <alignment horizontal="center"/>
    </xf>
    <xf numFmtId="0" fontId="6" fillId="0" borderId="3" xfId="1" applyNumberFormat="1" applyFont="1" applyFill="1" applyBorder="1" applyAlignment="1">
      <alignment horizontal="center" wrapText="1"/>
    </xf>
    <xf numFmtId="0" fontId="1" fillId="0" borderId="26" xfId="1" applyNumberFormat="1" applyFont="1" applyFill="1" applyBorder="1" applyAlignment="1">
      <alignment horizontal="center" wrapText="1"/>
    </xf>
    <xf numFmtId="0" fontId="1" fillId="0" borderId="18" xfId="1" applyNumberFormat="1" applyFont="1" applyFill="1" applyBorder="1" applyAlignment="1">
      <alignment horizontal="center" wrapText="1"/>
    </xf>
    <xf numFmtId="0" fontId="4" fillId="0" borderId="3" xfId="0" applyFont="1" applyFill="1" applyBorder="1" applyAlignment="1">
      <alignment horizontal="left" vertical="center" wrapText="1"/>
    </xf>
    <xf numFmtId="40" fontId="3" fillId="0" borderId="9" xfId="2" applyNumberFormat="1" applyFont="1" applyFill="1" applyBorder="1" applyAlignment="1">
      <alignment horizontal="right" wrapText="1"/>
    </xf>
    <xf numFmtId="43" fontId="3" fillId="0" borderId="3" xfId="1" applyFont="1" applyFill="1" applyBorder="1" applyAlignment="1">
      <alignment horizontal="right" wrapText="1"/>
    </xf>
    <xf numFmtId="43" fontId="16" fillId="2" borderId="3" xfId="1" applyFont="1" applyFill="1" applyBorder="1" applyAlignment="1">
      <alignment horizontal="center"/>
    </xf>
    <xf numFmtId="43" fontId="16" fillId="2" borderId="6" xfId="1" applyFont="1" applyFill="1" applyBorder="1" applyAlignment="1">
      <alignment horizontal="center"/>
    </xf>
    <xf numFmtId="43" fontId="3" fillId="0" borderId="49" xfId="1" applyFont="1" applyFill="1" applyBorder="1" applyAlignment="1">
      <alignment horizontal="right" vertical="center" wrapText="1"/>
    </xf>
    <xf numFmtId="43" fontId="3" fillId="2" borderId="41" xfId="1" applyFont="1" applyFill="1" applyBorder="1" applyAlignment="1">
      <alignment horizontal="right" vertical="center" wrapText="1"/>
    </xf>
    <xf numFmtId="0" fontId="6" fillId="2" borderId="26" xfId="0" applyFont="1" applyFill="1" applyBorder="1" applyAlignment="1">
      <alignment horizontal="center" vertical="center" wrapText="1"/>
    </xf>
    <xf numFmtId="0" fontId="7" fillId="2" borderId="26" xfId="0" applyFont="1" applyFill="1" applyBorder="1" applyAlignment="1">
      <alignment vertical="center"/>
    </xf>
    <xf numFmtId="0" fontId="1" fillId="2" borderId="37" xfId="0" applyFont="1" applyFill="1" applyBorder="1" applyAlignment="1">
      <alignment horizontal="justify" vertical="center" wrapText="1"/>
    </xf>
    <xf numFmtId="43" fontId="1" fillId="2" borderId="47" xfId="1" applyFont="1" applyFill="1" applyBorder="1" applyAlignment="1">
      <alignment horizontal="right" vertical="center" wrapText="1"/>
    </xf>
    <xf numFmtId="43" fontId="1" fillId="2" borderId="26" xfId="1" applyFont="1" applyFill="1" applyBorder="1" applyAlignment="1">
      <alignment horizontal="right" vertical="center" wrapText="1"/>
    </xf>
    <xf numFmtId="43" fontId="1" fillId="2" borderId="3" xfId="1" applyFont="1" applyFill="1" applyBorder="1" applyAlignment="1">
      <alignment horizontal="right" vertical="center" wrapText="1"/>
    </xf>
    <xf numFmtId="43" fontId="1" fillId="2" borderId="37" xfId="1" applyFont="1" applyFill="1" applyBorder="1" applyAlignment="1">
      <alignment horizontal="right" vertical="center" wrapText="1"/>
    </xf>
    <xf numFmtId="43" fontId="1" fillId="2" borderId="41" xfId="1" applyFont="1" applyFill="1" applyBorder="1" applyAlignment="1">
      <alignment horizontal="right" vertical="center" wrapText="1"/>
    </xf>
    <xf numFmtId="43" fontId="7" fillId="2" borderId="0" xfId="1" applyFont="1" applyFill="1" applyBorder="1" applyAlignment="1">
      <alignment horizontal="right" vertical="center"/>
    </xf>
    <xf numFmtId="43" fontId="7" fillId="2" borderId="6" xfId="1" applyFont="1" applyFill="1" applyBorder="1" applyAlignment="1">
      <alignment horizontal="right" vertical="center"/>
    </xf>
    <xf numFmtId="43" fontId="2" fillId="2" borderId="41" xfId="1" applyFont="1" applyFill="1" applyBorder="1" applyAlignment="1">
      <alignment vertical="center"/>
    </xf>
    <xf numFmtId="43" fontId="1" fillId="2" borderId="50" xfId="1" applyFont="1" applyFill="1" applyBorder="1" applyAlignment="1">
      <alignment vertical="center" wrapText="1"/>
    </xf>
    <xf numFmtId="43" fontId="3" fillId="2" borderId="41" xfId="1" applyFont="1" applyFill="1" applyBorder="1"/>
    <xf numFmtId="168" fontId="1" fillId="2" borderId="3" xfId="1" applyNumberFormat="1" applyFont="1" applyFill="1" applyBorder="1" applyAlignment="1">
      <alignment horizontal="center" wrapText="1"/>
    </xf>
    <xf numFmtId="40" fontId="3" fillId="0" borderId="3" xfId="2" applyNumberFormat="1" applyFont="1" applyFill="1" applyBorder="1" applyAlignment="1">
      <alignment horizontal="right" vertical="top" wrapText="1"/>
    </xf>
    <xf numFmtId="43" fontId="1" fillId="2" borderId="9" xfId="1" applyFont="1" applyFill="1" applyBorder="1" applyAlignment="1">
      <alignment horizontal="right" wrapText="1"/>
    </xf>
    <xf numFmtId="0" fontId="4" fillId="2" borderId="3" xfId="0" applyFont="1" applyFill="1" applyBorder="1" applyAlignment="1">
      <alignment horizontal="left" vertical="center" wrapText="1"/>
    </xf>
    <xf numFmtId="0" fontId="3" fillId="2" borderId="3" xfId="0" applyFont="1" applyFill="1" applyBorder="1" applyAlignment="1">
      <alignment horizontal="center" vertical="top"/>
    </xf>
    <xf numFmtId="0" fontId="1" fillId="2" borderId="25" xfId="0" applyFont="1" applyFill="1" applyBorder="1" applyAlignment="1">
      <alignment horizontal="center" vertical="top"/>
    </xf>
    <xf numFmtId="0" fontId="1" fillId="2" borderId="3" xfId="0" applyFont="1" applyFill="1" applyBorder="1" applyAlignment="1"/>
    <xf numFmtId="168" fontId="1" fillId="2" borderId="11" xfId="1" applyNumberFormat="1" applyFont="1" applyFill="1" applyBorder="1" applyAlignment="1">
      <alignment horizontal="center" wrapText="1"/>
    </xf>
    <xf numFmtId="168" fontId="6" fillId="2" borderId="3" xfId="1" applyNumberFormat="1" applyFont="1" applyFill="1" applyBorder="1" applyAlignment="1">
      <alignment horizontal="center" wrapText="1"/>
    </xf>
    <xf numFmtId="168" fontId="1" fillId="2" borderId="26" xfId="1" applyNumberFormat="1" applyFont="1" applyFill="1" applyBorder="1" applyAlignment="1">
      <alignment horizontal="center" wrapText="1"/>
    </xf>
    <xf numFmtId="168" fontId="1" fillId="2" borderId="37" xfId="1" applyNumberFormat="1" applyFont="1" applyFill="1" applyBorder="1" applyAlignment="1">
      <alignment horizontal="center" wrapText="1"/>
    </xf>
    <xf numFmtId="0" fontId="1" fillId="2" borderId="37" xfId="0" applyFont="1" applyFill="1" applyBorder="1" applyAlignment="1">
      <alignment wrapText="1"/>
    </xf>
    <xf numFmtId="0" fontId="3" fillId="2" borderId="0" xfId="0" applyFont="1" applyFill="1" applyBorder="1" applyAlignment="1">
      <alignment horizontal="center" vertical="top"/>
    </xf>
    <xf numFmtId="0" fontId="1" fillId="0" borderId="7" xfId="0" applyFont="1" applyFill="1" applyBorder="1" applyAlignment="1">
      <alignment horizontal="center"/>
    </xf>
    <xf numFmtId="0" fontId="1" fillId="2" borderId="7" xfId="0" applyFont="1" applyFill="1" applyBorder="1" applyAlignment="1"/>
    <xf numFmtId="3" fontId="1" fillId="2" borderId="7" xfId="0" applyNumberFormat="1" applyFont="1" applyFill="1" applyBorder="1" applyAlignment="1">
      <alignment horizontal="center"/>
    </xf>
    <xf numFmtId="43" fontId="1" fillId="2" borderId="6" xfId="1" applyFont="1" applyFill="1" applyBorder="1" applyAlignment="1">
      <alignment horizontal="right" wrapText="1"/>
    </xf>
    <xf numFmtId="43" fontId="3" fillId="2" borderId="41" xfId="1" applyFont="1" applyFill="1" applyBorder="1" applyAlignment="1">
      <alignment vertical="center" wrapText="1"/>
    </xf>
    <xf numFmtId="0" fontId="1" fillId="2" borderId="4" xfId="0" applyFont="1" applyFill="1" applyBorder="1" applyAlignment="1">
      <alignment horizontal="center" vertical="center"/>
    </xf>
    <xf numFmtId="0" fontId="3" fillId="2" borderId="27" xfId="0" applyFont="1" applyFill="1" applyBorder="1" applyAlignment="1">
      <alignment horizontal="center" vertical="center" wrapText="1"/>
    </xf>
    <xf numFmtId="0" fontId="3" fillId="2" borderId="38" xfId="0" applyFont="1" applyFill="1" applyBorder="1" applyAlignment="1">
      <alignment horizontal="center" vertical="top"/>
    </xf>
    <xf numFmtId="0" fontId="3" fillId="2" borderId="39" xfId="0" applyFont="1" applyFill="1" applyBorder="1" applyAlignment="1">
      <alignment horizontal="center" vertical="top"/>
    </xf>
    <xf numFmtId="0" fontId="3" fillId="2" borderId="40" xfId="0" applyFont="1" applyFill="1" applyBorder="1" applyAlignment="1">
      <alignment horizontal="center" vertical="top"/>
    </xf>
    <xf numFmtId="0" fontId="3" fillId="2" borderId="1"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11" xfId="0" applyFont="1" applyFill="1" applyBorder="1" applyAlignment="1">
      <alignment horizontal="center" vertical="center"/>
    </xf>
    <xf numFmtId="43" fontId="3" fillId="2" borderId="26" xfId="1" applyFont="1" applyFill="1" applyBorder="1" applyAlignment="1">
      <alignment horizontal="center" vertical="center"/>
    </xf>
    <xf numFmtId="43" fontId="3" fillId="2" borderId="18" xfId="1" applyFont="1" applyFill="1" applyBorder="1" applyAlignment="1">
      <alignment horizontal="center" vertical="center"/>
    </xf>
    <xf numFmtId="43" fontId="3" fillId="2" borderId="24" xfId="1" applyFont="1" applyFill="1" applyBorder="1" applyAlignment="1">
      <alignment horizontal="center" vertical="center"/>
    </xf>
    <xf numFmtId="43" fontId="3" fillId="2" borderId="20" xfId="1"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32" xfId="0" applyFont="1" applyFill="1" applyBorder="1" applyAlignment="1">
      <alignment horizontal="center" vertical="center"/>
    </xf>
    <xf numFmtId="0" fontId="3" fillId="2" borderId="38" xfId="0" applyFont="1" applyFill="1" applyBorder="1" applyAlignment="1">
      <alignment horizontal="center" vertical="center"/>
    </xf>
    <xf numFmtId="0" fontId="3" fillId="2" borderId="39"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5" xfId="1" applyNumberFormat="1" applyFont="1" applyFill="1" applyBorder="1" applyAlignment="1">
      <alignment horizontal="center" vertical="center"/>
    </xf>
    <xf numFmtId="0" fontId="3" fillId="2" borderId="3" xfId="1" applyNumberFormat="1" applyFont="1" applyFill="1" applyBorder="1" applyAlignment="1">
      <alignment horizontal="center" vertical="center"/>
    </xf>
    <xf numFmtId="0" fontId="3" fillId="2" borderId="18" xfId="1" applyNumberFormat="1" applyFont="1" applyFill="1" applyBorder="1" applyAlignment="1">
      <alignment horizontal="center" vertical="center"/>
    </xf>
    <xf numFmtId="0" fontId="3" fillId="0" borderId="38" xfId="0" applyFont="1" applyFill="1" applyBorder="1" applyAlignment="1">
      <alignment horizontal="center" vertical="center"/>
    </xf>
    <xf numFmtId="0" fontId="3" fillId="0" borderId="39" xfId="0" applyFont="1" applyFill="1" applyBorder="1" applyAlignment="1">
      <alignment horizontal="center" vertical="center"/>
    </xf>
    <xf numFmtId="0" fontId="3" fillId="0" borderId="40"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32" xfId="0" applyFont="1" applyFill="1" applyBorder="1" applyAlignment="1">
      <alignment horizontal="center" vertical="center"/>
    </xf>
    <xf numFmtId="0" fontId="3" fillId="0" borderId="5" xfId="1" applyNumberFormat="1" applyFont="1" applyFill="1" applyBorder="1" applyAlignment="1">
      <alignment horizontal="center" vertical="center"/>
    </xf>
    <xf numFmtId="0" fontId="3" fillId="0" borderId="3" xfId="1" applyNumberFormat="1" applyFont="1" applyFill="1" applyBorder="1" applyAlignment="1">
      <alignment horizontal="center" vertical="center"/>
    </xf>
    <xf numFmtId="0" fontId="3" fillId="0" borderId="18" xfId="1" applyNumberFormat="1" applyFont="1" applyFill="1" applyBorder="1" applyAlignment="1">
      <alignment horizontal="center" vertical="center"/>
    </xf>
    <xf numFmtId="0" fontId="3" fillId="0" borderId="1" xfId="0" applyFont="1" applyFill="1" applyBorder="1" applyAlignment="1">
      <alignment horizontal="center"/>
    </xf>
    <xf numFmtId="0" fontId="3" fillId="0" borderId="41" xfId="0" applyFont="1" applyFill="1" applyBorder="1" applyAlignment="1">
      <alignment horizontal="center"/>
    </xf>
    <xf numFmtId="0" fontId="3" fillId="0" borderId="11" xfId="0" applyFont="1" applyFill="1" applyBorder="1" applyAlignment="1">
      <alignment horizontal="center"/>
    </xf>
    <xf numFmtId="43" fontId="3" fillId="0" borderId="26" xfId="1" applyFont="1" applyFill="1" applyBorder="1" applyAlignment="1">
      <alignment horizontal="center" vertical="center"/>
    </xf>
    <xf numFmtId="43" fontId="3" fillId="0" borderId="18" xfId="1" applyFont="1" applyFill="1" applyBorder="1" applyAlignment="1">
      <alignment horizontal="center" vertical="center"/>
    </xf>
    <xf numFmtId="43" fontId="3" fillId="0" borderId="24" xfId="1" applyFont="1" applyFill="1" applyBorder="1" applyAlignment="1">
      <alignment horizontal="center" vertical="center"/>
    </xf>
    <xf numFmtId="43" fontId="3" fillId="0" borderId="20" xfId="1" applyFont="1" applyFill="1" applyBorder="1" applyAlignment="1">
      <alignment horizontal="center" vertical="center"/>
    </xf>
    <xf numFmtId="168" fontId="3" fillId="2" borderId="5" xfId="1" applyNumberFormat="1" applyFont="1" applyFill="1" applyBorder="1" applyAlignment="1">
      <alignment horizontal="center" vertical="center"/>
    </xf>
    <xf numFmtId="168" fontId="3" fillId="2" borderId="3" xfId="1" applyNumberFormat="1" applyFont="1" applyFill="1" applyBorder="1" applyAlignment="1">
      <alignment horizontal="center" vertical="center"/>
    </xf>
    <xf numFmtId="168" fontId="3" fillId="2" borderId="18" xfId="1" applyNumberFormat="1" applyFont="1" applyFill="1" applyBorder="1" applyAlignment="1">
      <alignment horizontal="center" vertical="center"/>
    </xf>
    <xf numFmtId="43" fontId="3" fillId="2" borderId="26" xfId="1" applyFont="1" applyFill="1" applyBorder="1" applyAlignment="1">
      <alignment horizontal="center" vertical="center" wrapText="1"/>
    </xf>
    <xf numFmtId="43" fontId="3" fillId="2" borderId="18" xfId="1" applyFont="1" applyFill="1" applyBorder="1" applyAlignment="1">
      <alignment horizontal="center" vertical="center" wrapText="1"/>
    </xf>
    <xf numFmtId="43" fontId="3" fillId="2" borderId="24" xfId="1" applyFont="1" applyFill="1" applyBorder="1" applyAlignment="1">
      <alignment horizontal="center" vertical="center" wrapText="1"/>
    </xf>
    <xf numFmtId="43" fontId="3" fillId="2" borderId="20" xfId="1"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2" borderId="39" xfId="0" applyFont="1" applyFill="1" applyBorder="1" applyAlignment="1">
      <alignment horizontal="center" vertical="center" wrapText="1"/>
    </xf>
    <xf numFmtId="0" fontId="3" fillId="2" borderId="40"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41" xfId="0" applyFont="1" applyFill="1" applyBorder="1" applyAlignment="1">
      <alignment horizontal="center" vertical="center" wrapText="1"/>
    </xf>
    <xf numFmtId="0" fontId="3" fillId="2" borderId="11" xfId="0" applyFont="1" applyFill="1" applyBorder="1" applyAlignment="1">
      <alignment horizontal="center" vertical="center" wrapText="1"/>
    </xf>
    <xf numFmtId="43" fontId="7" fillId="2" borderId="36" xfId="1" applyFont="1" applyFill="1" applyBorder="1" applyAlignment="1">
      <alignment horizontal="center" vertical="center"/>
    </xf>
    <xf numFmtId="43" fontId="7" fillId="2" borderId="44" xfId="1" applyFont="1" applyFill="1" applyBorder="1" applyAlignment="1">
      <alignment horizontal="center" vertical="center"/>
    </xf>
    <xf numFmtId="43" fontId="7" fillId="2" borderId="12" xfId="1" applyFont="1" applyFill="1" applyBorder="1" applyAlignment="1">
      <alignment horizontal="center" vertical="center"/>
    </xf>
    <xf numFmtId="165" fontId="10" fillId="2" borderId="25" xfId="3" applyNumberFormat="1" applyFont="1" applyFill="1" applyBorder="1" applyAlignment="1">
      <alignment horizontal="center" vertical="center"/>
    </xf>
    <xf numFmtId="165" fontId="10" fillId="2" borderId="0" xfId="3" applyNumberFormat="1" applyFont="1" applyFill="1" applyBorder="1" applyAlignment="1">
      <alignment horizontal="center" vertical="center"/>
    </xf>
    <xf numFmtId="165" fontId="10" fillId="2" borderId="6" xfId="3" applyNumberFormat="1" applyFont="1" applyFill="1" applyBorder="1" applyAlignment="1">
      <alignment horizontal="center" vertical="center"/>
    </xf>
    <xf numFmtId="0" fontId="11" fillId="2" borderId="46" xfId="3" applyFont="1" applyFill="1" applyBorder="1" applyAlignment="1">
      <alignment horizontal="center" vertical="center"/>
    </xf>
    <xf numFmtId="0" fontId="11" fillId="2" borderId="47" xfId="3" applyFont="1" applyFill="1" applyBorder="1" applyAlignment="1">
      <alignment horizontal="center" vertical="center"/>
    </xf>
    <xf numFmtId="0" fontId="11" fillId="2" borderId="48" xfId="3" applyFont="1" applyFill="1" applyBorder="1" applyAlignment="1">
      <alignment horizontal="center" vertical="center"/>
    </xf>
    <xf numFmtId="0" fontId="3" fillId="2" borderId="14" xfId="3" applyFont="1" applyFill="1" applyBorder="1" applyAlignment="1">
      <alignment horizontal="center" vertical="center"/>
    </xf>
    <xf numFmtId="0" fontId="3" fillId="2" borderId="15" xfId="3" applyFont="1" applyFill="1" applyBorder="1" applyAlignment="1">
      <alignment horizontal="center" vertical="center"/>
    </xf>
    <xf numFmtId="0" fontId="3" fillId="2" borderId="32" xfId="3" applyFont="1" applyFill="1" applyBorder="1" applyAlignment="1">
      <alignment horizontal="center" vertical="center"/>
    </xf>
    <xf numFmtId="0" fontId="3" fillId="2" borderId="19" xfId="3" applyFont="1" applyFill="1" applyBorder="1" applyAlignment="1">
      <alignment horizontal="center" vertical="center"/>
    </xf>
    <xf numFmtId="0" fontId="3" fillId="2" borderId="5" xfId="3" applyFont="1" applyFill="1" applyBorder="1" applyAlignment="1">
      <alignment horizontal="center" vertical="center"/>
    </xf>
    <xf numFmtId="0" fontId="3" fillId="2" borderId="18" xfId="3" applyFont="1" applyFill="1" applyBorder="1" applyAlignment="1">
      <alignment horizontal="center" vertical="center"/>
    </xf>
    <xf numFmtId="0" fontId="10" fillId="2" borderId="0" xfId="3" applyFont="1" applyFill="1" applyBorder="1" applyAlignment="1">
      <alignment horizontal="right" vertical="center"/>
    </xf>
    <xf numFmtId="43" fontId="7" fillId="2" borderId="34" xfId="1" applyFont="1" applyFill="1" applyBorder="1" applyAlignment="1">
      <alignment horizontal="center" vertical="center"/>
    </xf>
    <xf numFmtId="43" fontId="7" fillId="2" borderId="45" xfId="1" applyFont="1" applyFill="1" applyBorder="1" applyAlignment="1">
      <alignment horizontal="center" vertical="center"/>
    </xf>
    <xf numFmtId="43" fontId="7" fillId="2" borderId="35" xfId="1" applyFont="1" applyFill="1" applyBorder="1" applyAlignment="1">
      <alignment horizontal="center" vertical="center"/>
    </xf>
    <xf numFmtId="3" fontId="10" fillId="2" borderId="25" xfId="3" applyNumberFormat="1" applyFont="1" applyFill="1" applyBorder="1" applyAlignment="1">
      <alignment horizontal="center" vertical="center"/>
    </xf>
    <xf numFmtId="3" fontId="10" fillId="2" borderId="0" xfId="3" applyNumberFormat="1" applyFont="1" applyFill="1" applyBorder="1" applyAlignment="1">
      <alignment horizontal="center" vertical="center"/>
    </xf>
    <xf numFmtId="0" fontId="12" fillId="2" borderId="42" xfId="3" applyFont="1" applyFill="1" applyBorder="1" applyAlignment="1">
      <alignment horizontal="center"/>
    </xf>
    <xf numFmtId="0" fontId="12" fillId="2" borderId="43" xfId="3" applyFont="1" applyFill="1" applyBorder="1" applyAlignment="1">
      <alignment horizontal="center"/>
    </xf>
    <xf numFmtId="0" fontId="12" fillId="2" borderId="16" xfId="3" applyFont="1" applyFill="1" applyBorder="1" applyAlignment="1">
      <alignment horizontal="center"/>
    </xf>
    <xf numFmtId="0" fontId="3" fillId="2" borderId="36" xfId="3" applyFont="1" applyFill="1" applyBorder="1" applyAlignment="1">
      <alignment horizontal="center" vertical="center"/>
    </xf>
    <xf numFmtId="0" fontId="3" fillId="2" borderId="44" xfId="3" applyFont="1" applyFill="1" applyBorder="1" applyAlignment="1">
      <alignment horizontal="center" vertical="center"/>
    </xf>
    <xf numFmtId="0" fontId="3" fillId="2" borderId="12" xfId="3" applyFont="1" applyFill="1" applyBorder="1" applyAlignment="1">
      <alignment horizontal="center" vertical="center"/>
    </xf>
    <xf numFmtId="0" fontId="3" fillId="2" borderId="34" xfId="3" applyFont="1" applyFill="1" applyBorder="1" applyAlignment="1">
      <alignment horizontal="center" vertical="center"/>
    </xf>
    <xf numFmtId="0" fontId="3" fillId="2" borderId="45" xfId="3" applyFont="1" applyFill="1" applyBorder="1" applyAlignment="1">
      <alignment horizontal="center" vertical="center"/>
    </xf>
    <xf numFmtId="0" fontId="3" fillId="2" borderId="35" xfId="3" applyFont="1" applyFill="1" applyBorder="1" applyAlignment="1">
      <alignment horizontal="center" vertical="center"/>
    </xf>
    <xf numFmtId="43" fontId="7" fillId="2" borderId="25" xfId="1" applyFont="1" applyFill="1" applyBorder="1" applyAlignment="1">
      <alignment horizontal="right" vertical="center"/>
    </xf>
    <xf numFmtId="43" fontId="7" fillId="2" borderId="0" xfId="1" applyFont="1" applyFill="1" applyBorder="1" applyAlignment="1">
      <alignment horizontal="right" vertical="center"/>
    </xf>
    <xf numFmtId="43" fontId="7" fillId="2" borderId="6" xfId="1" applyFont="1" applyFill="1" applyBorder="1" applyAlignment="1">
      <alignment horizontal="right" vertical="center"/>
    </xf>
  </cellXfs>
  <cellStyles count="8">
    <cellStyle name="Comma" xfId="1" builtinId="3"/>
    <cellStyle name="Comma 2" xfId="2"/>
    <cellStyle name="Normal" xfId="0" builtinId="0"/>
    <cellStyle name="Normal 2" xfId="3"/>
    <cellStyle name="Normal 2 2" xfId="4"/>
    <cellStyle name="Normal 2_revised boq format 13.09.2009" xfId="5"/>
    <cellStyle name="Normal 4" xfId="6"/>
    <cellStyle name="Normal_ELECT &amp; MECH" xfId="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0</xdr:colOff>
      <xdr:row>77</xdr:row>
      <xdr:rowOff>123825</xdr:rowOff>
    </xdr:from>
    <xdr:to>
      <xdr:col>6</xdr:col>
      <xdr:colOff>0</xdr:colOff>
      <xdr:row>77</xdr:row>
      <xdr:rowOff>314325</xdr:rowOff>
    </xdr:to>
    <xdr:sp macro="" textlink="">
      <xdr:nvSpPr>
        <xdr:cNvPr id="9289" name="AutoShape 1"/>
        <xdr:cNvSpPr>
          <a:spLocks noChangeArrowheads="1"/>
        </xdr:cNvSpPr>
      </xdr:nvSpPr>
      <xdr:spPr bwMode="auto">
        <a:xfrm>
          <a:off x="6457950" y="24336375"/>
          <a:ext cx="0" cy="85725"/>
        </a:xfrm>
        <a:prstGeom prst="leftArrow">
          <a:avLst>
            <a:gd name="adj1" fmla="val 50000"/>
            <a:gd name="adj2" fmla="val -2147483648"/>
          </a:avLst>
        </a:prstGeom>
        <a:solidFill>
          <a:srgbClr val="FF0000"/>
        </a:soli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oushad\project\CRC\package2\electrical\Mishref-BOQ-Final.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Electrical"/>
      <sheetName val="PRI-LS"/>
      <sheetName val="KG-LS"/>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G89"/>
  <sheetViews>
    <sheetView showWhiteSpace="0" view="pageBreakPreview" zoomScaleSheetLayoutView="100" workbookViewId="0">
      <selection sqref="A1:F1"/>
    </sheetView>
  </sheetViews>
  <sheetFormatPr defaultRowHeight="12.75"/>
  <cols>
    <col min="1" max="1" width="5.28515625" style="373" customWidth="1"/>
    <col min="2" max="2" width="48.85546875" style="40" customWidth="1"/>
    <col min="3" max="3" width="7" style="4" customWidth="1"/>
    <col min="4" max="4" width="7.140625" style="4" customWidth="1"/>
    <col min="5" max="6" width="14" style="51" customWidth="1"/>
    <col min="7" max="7" width="6.7109375" style="4" customWidth="1"/>
    <col min="8" max="8" width="12" style="4" customWidth="1"/>
    <col min="9" max="9" width="7.85546875" style="4" customWidth="1"/>
    <col min="10" max="10" width="6.5703125" style="4" customWidth="1"/>
    <col min="11" max="11" width="8.7109375" style="4" customWidth="1"/>
    <col min="12" max="12" width="6.28515625" style="4" customWidth="1"/>
    <col min="13" max="13" width="9.7109375" style="4" customWidth="1"/>
    <col min="14" max="14" width="6.28515625" style="4" customWidth="1"/>
    <col min="15" max="16384" width="9.140625" style="4"/>
  </cols>
  <sheetData>
    <row r="1" spans="1:7" s="1" customFormat="1" ht="48.75" customHeight="1" thickBot="1">
      <c r="A1" s="457" t="s">
        <v>476</v>
      </c>
      <c r="B1" s="457"/>
      <c r="C1" s="457"/>
      <c r="D1" s="457"/>
      <c r="E1" s="457"/>
      <c r="F1" s="457"/>
    </row>
    <row r="2" spans="1:7">
      <c r="A2" s="458" t="s">
        <v>92</v>
      </c>
      <c r="B2" s="471" t="s">
        <v>45</v>
      </c>
      <c r="C2" s="468" t="s">
        <v>93</v>
      </c>
      <c r="D2" s="461" t="s">
        <v>94</v>
      </c>
      <c r="E2" s="2" t="s">
        <v>95</v>
      </c>
      <c r="F2" s="3" t="s">
        <v>60</v>
      </c>
    </row>
    <row r="3" spans="1:7" s="6" customFormat="1">
      <c r="A3" s="459"/>
      <c r="B3" s="472"/>
      <c r="C3" s="469"/>
      <c r="D3" s="462"/>
      <c r="E3" s="464" t="s">
        <v>55</v>
      </c>
      <c r="F3" s="466" t="s">
        <v>55</v>
      </c>
      <c r="G3" s="5"/>
    </row>
    <row r="4" spans="1:7" s="6" customFormat="1" ht="13.5" thickBot="1">
      <c r="A4" s="460"/>
      <c r="B4" s="473"/>
      <c r="C4" s="470"/>
      <c r="D4" s="463"/>
      <c r="E4" s="465"/>
      <c r="F4" s="467"/>
      <c r="G4" s="5"/>
    </row>
    <row r="5" spans="1:7" ht="15.75" customHeight="1">
      <c r="A5" s="240"/>
      <c r="B5" s="8"/>
      <c r="C5" s="9"/>
      <c r="D5" s="9"/>
      <c r="E5" s="10"/>
      <c r="F5" s="11"/>
    </row>
    <row r="6" spans="1:7" ht="13.5" customHeight="1">
      <c r="A6" s="364">
        <v>1</v>
      </c>
      <c r="B6" s="351" t="s">
        <v>70</v>
      </c>
      <c r="C6" s="352"/>
      <c r="D6" s="352"/>
      <c r="E6" s="10"/>
      <c r="F6" s="11"/>
    </row>
    <row r="7" spans="1:7" ht="15.75" customHeight="1">
      <c r="A7" s="354"/>
      <c r="B7" s="12"/>
      <c r="C7" s="352"/>
      <c r="D7" s="352"/>
      <c r="E7" s="10"/>
      <c r="F7" s="11"/>
    </row>
    <row r="8" spans="1:7">
      <c r="A8" s="354"/>
      <c r="B8" s="13" t="s">
        <v>296</v>
      </c>
      <c r="C8" s="352"/>
      <c r="D8" s="352"/>
      <c r="E8" s="10"/>
      <c r="F8" s="11"/>
    </row>
    <row r="9" spans="1:7" ht="15.75" customHeight="1">
      <c r="A9" s="354"/>
      <c r="B9" s="13"/>
      <c r="C9" s="352"/>
      <c r="D9" s="352"/>
      <c r="E9" s="10"/>
      <c r="F9" s="11"/>
    </row>
    <row r="10" spans="1:7" ht="76.5">
      <c r="A10" s="354"/>
      <c r="B10" s="374" t="s">
        <v>297</v>
      </c>
      <c r="C10" s="352"/>
      <c r="D10" s="352"/>
      <c r="E10" s="10"/>
      <c r="F10" s="11"/>
    </row>
    <row r="11" spans="1:7" ht="13.5" customHeight="1">
      <c r="A11" s="354"/>
      <c r="B11" s="248"/>
      <c r="C11" s="352"/>
      <c r="D11" s="352"/>
      <c r="E11" s="10"/>
      <c r="F11" s="11"/>
    </row>
    <row r="12" spans="1:7" ht="51">
      <c r="A12" s="354">
        <v>1.1000000000000001</v>
      </c>
      <c r="B12" s="374" t="s">
        <v>298</v>
      </c>
      <c r="C12" s="352" t="s">
        <v>44</v>
      </c>
      <c r="D12" s="352" t="s">
        <v>59</v>
      </c>
      <c r="E12" s="355"/>
      <c r="F12" s="356">
        <f>ROUND(IF(ISTEXT($C12),(1*$E12),($C12*$E12)),3)</f>
        <v>0</v>
      </c>
    </row>
    <row r="13" spans="1:7">
      <c r="A13" s="354"/>
      <c r="B13" s="344"/>
      <c r="C13" s="357"/>
      <c r="D13" s="358"/>
      <c r="E13" s="355"/>
      <c r="F13" s="359"/>
    </row>
    <row r="14" spans="1:7" ht="25.5">
      <c r="A14" s="354">
        <v>1.2</v>
      </c>
      <c r="B14" s="344" t="s">
        <v>299</v>
      </c>
      <c r="C14" s="360" t="s">
        <v>44</v>
      </c>
      <c r="D14" s="361" t="s">
        <v>59</v>
      </c>
      <c r="E14" s="355"/>
      <c r="F14" s="356">
        <f>ROUND(IF(ISTEXT($C14),(1*$E14),($C14*$E14)),3)</f>
        <v>0</v>
      </c>
    </row>
    <row r="15" spans="1:7">
      <c r="A15" s="354"/>
      <c r="B15" s="248"/>
      <c r="C15" s="360"/>
      <c r="D15" s="361"/>
      <c r="E15" s="355"/>
      <c r="F15" s="359"/>
    </row>
    <row r="16" spans="1:7">
      <c r="A16" s="354">
        <v>1.3</v>
      </c>
      <c r="B16" s="375" t="s">
        <v>68</v>
      </c>
      <c r="C16" s="360" t="s">
        <v>44</v>
      </c>
      <c r="D16" s="361" t="s">
        <v>59</v>
      </c>
      <c r="E16" s="355"/>
      <c r="F16" s="356">
        <f>ROUND(IF(ISTEXT($C16),(1*$E16),($C16*$E16)),3)</f>
        <v>0</v>
      </c>
    </row>
    <row r="17" spans="1:6">
      <c r="A17" s="354"/>
      <c r="B17" s="344"/>
      <c r="C17" s="357"/>
      <c r="D17" s="358"/>
      <c r="E17" s="355"/>
      <c r="F17" s="359"/>
    </row>
    <row r="18" spans="1:6">
      <c r="A18" s="354">
        <v>1.4</v>
      </c>
      <c r="B18" s="344" t="s">
        <v>126</v>
      </c>
      <c r="C18" s="360" t="s">
        <v>44</v>
      </c>
      <c r="D18" s="361" t="s">
        <v>59</v>
      </c>
      <c r="E18" s="355"/>
      <c r="F18" s="356">
        <f>ROUND(IF(ISTEXT($C18),(1*$E18),($C18*$E18)),3)</f>
        <v>0</v>
      </c>
    </row>
    <row r="19" spans="1:6">
      <c r="A19" s="354"/>
      <c r="B19" s="344"/>
      <c r="C19" s="357"/>
      <c r="D19" s="358"/>
      <c r="E19" s="355"/>
      <c r="F19" s="356"/>
    </row>
    <row r="20" spans="1:6" ht="25.5">
      <c r="A20" s="354">
        <v>1.5</v>
      </c>
      <c r="B20" s="344" t="s">
        <v>127</v>
      </c>
      <c r="C20" s="360" t="s">
        <v>44</v>
      </c>
      <c r="D20" s="361" t="s">
        <v>59</v>
      </c>
      <c r="E20" s="355"/>
      <c r="F20" s="356">
        <f>ROUND(IF(ISTEXT($C20),(1*$E20),($C20*$E20)),3)</f>
        <v>0</v>
      </c>
    </row>
    <row r="21" spans="1:6">
      <c r="A21" s="354"/>
      <c r="B21" s="344"/>
      <c r="C21" s="362"/>
      <c r="D21" s="353"/>
      <c r="E21" s="355"/>
      <c r="F21" s="359"/>
    </row>
    <row r="22" spans="1:6">
      <c r="A22" s="354">
        <v>1.6</v>
      </c>
      <c r="B22" s="344" t="s">
        <v>128</v>
      </c>
      <c r="C22" s="360" t="s">
        <v>44</v>
      </c>
      <c r="D22" s="361" t="s">
        <v>59</v>
      </c>
      <c r="E22" s="355"/>
      <c r="F22" s="356">
        <f>ROUND(IF(ISTEXT($C22),(1*$E22),($C22*$E22)),3)</f>
        <v>0</v>
      </c>
    </row>
    <row r="23" spans="1:6">
      <c r="A23" s="354"/>
      <c r="B23" s="344"/>
      <c r="C23" s="357"/>
      <c r="D23" s="358"/>
      <c r="E23" s="355"/>
      <c r="F23" s="359"/>
    </row>
    <row r="24" spans="1:6">
      <c r="A24" s="354">
        <v>1.7</v>
      </c>
      <c r="B24" s="344" t="s">
        <v>129</v>
      </c>
      <c r="C24" s="360" t="s">
        <v>44</v>
      </c>
      <c r="D24" s="361" t="s">
        <v>59</v>
      </c>
      <c r="E24" s="355"/>
      <c r="F24" s="356">
        <f>ROUND(IF(ISTEXT($C24),(1*$E24),($C24*$E24)),3)</f>
        <v>0</v>
      </c>
    </row>
    <row r="25" spans="1:6">
      <c r="A25" s="354"/>
      <c r="B25" s="344"/>
      <c r="C25" s="360"/>
      <c r="D25" s="361"/>
      <c r="E25" s="355"/>
      <c r="F25" s="359"/>
    </row>
    <row r="26" spans="1:6">
      <c r="A26" s="354">
        <v>1.8</v>
      </c>
      <c r="B26" s="344" t="s">
        <v>130</v>
      </c>
      <c r="C26" s="360" t="s">
        <v>44</v>
      </c>
      <c r="D26" s="361" t="s">
        <v>59</v>
      </c>
      <c r="E26" s="355"/>
      <c r="F26" s="356">
        <f>ROUND(IF(ISTEXT($C26),(1*$E26),($C26*$E26)),3)</f>
        <v>0</v>
      </c>
    </row>
    <row r="27" spans="1:6">
      <c r="A27" s="354"/>
      <c r="B27" s="344"/>
      <c r="C27" s="357"/>
      <c r="D27" s="358"/>
      <c r="E27" s="355"/>
      <c r="F27" s="359"/>
    </row>
    <row r="28" spans="1:6">
      <c r="A28" s="354">
        <v>1.9</v>
      </c>
      <c r="B28" s="344" t="s">
        <v>131</v>
      </c>
      <c r="C28" s="360" t="s">
        <v>44</v>
      </c>
      <c r="D28" s="361" t="s">
        <v>59</v>
      </c>
      <c r="E28" s="355"/>
      <c r="F28" s="356">
        <f>ROUND(IF(ISTEXT($C28),(1*$E28),($C28*$E28)),3)</f>
        <v>0</v>
      </c>
    </row>
    <row r="29" spans="1:6">
      <c r="A29" s="365"/>
      <c r="B29" s="344"/>
      <c r="C29" s="357"/>
      <c r="D29" s="358"/>
      <c r="E29" s="355"/>
      <c r="F29" s="359"/>
    </row>
    <row r="30" spans="1:6" ht="25.5">
      <c r="A30" s="363">
        <v>1.1000000000000001</v>
      </c>
      <c r="B30" s="344" t="s">
        <v>300</v>
      </c>
      <c r="C30" s="360" t="s">
        <v>44</v>
      </c>
      <c r="D30" s="361" t="s">
        <v>59</v>
      </c>
      <c r="E30" s="355"/>
      <c r="F30" s="356">
        <f>ROUND(IF(ISTEXT($C30),(1*$E30),($C30*$E30)),3)</f>
        <v>0</v>
      </c>
    </row>
    <row r="31" spans="1:6">
      <c r="A31" s="365"/>
      <c r="B31" s="344"/>
      <c r="C31" s="360"/>
      <c r="D31" s="361"/>
      <c r="E31" s="355"/>
      <c r="F31" s="359"/>
    </row>
    <row r="32" spans="1:6">
      <c r="A32" s="365">
        <v>1.1100000000000001</v>
      </c>
      <c r="B32" s="344" t="s">
        <v>69</v>
      </c>
      <c r="C32" s="360" t="s">
        <v>44</v>
      </c>
      <c r="D32" s="361" t="s">
        <v>59</v>
      </c>
      <c r="E32" s="355"/>
      <c r="F32" s="356">
        <f>ROUND(IF(ISTEXT($C32),(1*$E32),($C32*$E32)),3)</f>
        <v>0</v>
      </c>
    </row>
    <row r="33" spans="1:6">
      <c r="A33" s="365"/>
      <c r="B33" s="344"/>
      <c r="C33" s="360"/>
      <c r="D33" s="361"/>
      <c r="E33" s="355"/>
      <c r="F33" s="359"/>
    </row>
    <row r="34" spans="1:6">
      <c r="A34" s="365">
        <v>1.1200000000000001</v>
      </c>
      <c r="B34" s="344" t="s">
        <v>132</v>
      </c>
      <c r="C34" s="360" t="s">
        <v>44</v>
      </c>
      <c r="D34" s="361" t="s">
        <v>59</v>
      </c>
      <c r="E34" s="355"/>
      <c r="F34" s="356">
        <f>ROUND(IF(ISTEXT($C34),(1*$E34),($C34*$E34)),3)</f>
        <v>0</v>
      </c>
    </row>
    <row r="35" spans="1:6">
      <c r="A35" s="365"/>
      <c r="B35" s="344"/>
      <c r="C35" s="211"/>
      <c r="D35" s="211"/>
      <c r="E35" s="355"/>
      <c r="F35" s="359"/>
    </row>
    <row r="36" spans="1:6">
      <c r="A36" s="365">
        <v>1.1299999999999999</v>
      </c>
      <c r="B36" s="344" t="s">
        <v>133</v>
      </c>
      <c r="C36" s="360" t="s">
        <v>44</v>
      </c>
      <c r="D36" s="361" t="s">
        <v>59</v>
      </c>
      <c r="E36" s="355"/>
      <c r="F36" s="356">
        <f>ROUND(IF(ISTEXT($C36),(1*$E36),($C36*$E36)),3)</f>
        <v>0</v>
      </c>
    </row>
    <row r="37" spans="1:6">
      <c r="A37" s="365"/>
      <c r="B37" s="344"/>
      <c r="C37" s="211"/>
      <c r="D37" s="211"/>
      <c r="E37" s="355"/>
      <c r="F37" s="359"/>
    </row>
    <row r="38" spans="1:6">
      <c r="A38" s="365">
        <v>1.1399999999999999</v>
      </c>
      <c r="B38" s="344" t="s">
        <v>134</v>
      </c>
      <c r="C38" s="360" t="s">
        <v>44</v>
      </c>
      <c r="D38" s="361" t="s">
        <v>59</v>
      </c>
      <c r="E38" s="355"/>
      <c r="F38" s="356">
        <f>ROUND(IF(ISTEXT($C38),(1*$E38),($C38*$E38)),3)</f>
        <v>0</v>
      </c>
    </row>
    <row r="39" spans="1:6">
      <c r="A39" s="365"/>
      <c r="B39" s="344"/>
      <c r="C39" s="211"/>
      <c r="D39" s="211"/>
      <c r="E39" s="355"/>
      <c r="F39" s="359"/>
    </row>
    <row r="40" spans="1:6" ht="15.75" customHeight="1">
      <c r="A40" s="365">
        <v>1.1499999999999999</v>
      </c>
      <c r="B40" s="344" t="s">
        <v>301</v>
      </c>
      <c r="C40" s="360" t="s">
        <v>44</v>
      </c>
      <c r="D40" s="361" t="s">
        <v>59</v>
      </c>
      <c r="E40" s="355"/>
      <c r="F40" s="356">
        <f>ROUND(IF(ISTEXT($C40),(1*$E40),($C40*$E40)),3)</f>
        <v>0</v>
      </c>
    </row>
    <row r="41" spans="1:6">
      <c r="A41" s="365"/>
      <c r="B41" s="241"/>
      <c r="C41" s="211"/>
      <c r="D41" s="211"/>
      <c r="E41" s="10"/>
      <c r="F41" s="11"/>
    </row>
    <row r="42" spans="1:6">
      <c r="A42" s="366"/>
      <c r="B42" s="16"/>
      <c r="C42" s="9"/>
      <c r="D42" s="9"/>
      <c r="E42" s="10"/>
      <c r="F42" s="11"/>
    </row>
    <row r="43" spans="1:6">
      <c r="A43" s="366"/>
      <c r="B43" s="19"/>
      <c r="C43" s="9"/>
      <c r="D43" s="9"/>
      <c r="E43" s="10"/>
      <c r="F43" s="20"/>
    </row>
    <row r="44" spans="1:6" s="1" customFormat="1" ht="25.5" customHeight="1" thickBot="1">
      <c r="A44" s="367"/>
      <c r="B44" s="22" t="s">
        <v>52</v>
      </c>
      <c r="C44" s="23"/>
      <c r="D44" s="23"/>
      <c r="E44" s="24"/>
      <c r="F44" s="25">
        <f>SUM(F11:F40)</f>
        <v>0</v>
      </c>
    </row>
    <row r="45" spans="1:6" ht="15.95" customHeight="1">
      <c r="A45" s="368"/>
      <c r="B45" s="27"/>
      <c r="C45" s="9"/>
      <c r="D45" s="9"/>
      <c r="E45" s="28"/>
      <c r="F45" s="11"/>
    </row>
    <row r="46" spans="1:6" ht="15.95" customHeight="1">
      <c r="A46" s="366"/>
      <c r="B46" s="29" t="s">
        <v>70</v>
      </c>
      <c r="C46" s="9"/>
      <c r="D46" s="9"/>
      <c r="E46" s="28"/>
      <c r="F46" s="11"/>
    </row>
    <row r="47" spans="1:6" ht="15.95" customHeight="1">
      <c r="A47" s="366"/>
      <c r="B47" s="30" t="s">
        <v>54</v>
      </c>
      <c r="C47" s="31"/>
      <c r="D47" s="32"/>
      <c r="E47" s="33"/>
      <c r="F47" s="34"/>
    </row>
    <row r="48" spans="1:6" ht="15.95" customHeight="1">
      <c r="A48" s="366"/>
      <c r="B48" s="35"/>
      <c r="C48" s="32"/>
      <c r="D48" s="32"/>
      <c r="E48" s="33"/>
      <c r="F48" s="34"/>
    </row>
    <row r="49" spans="1:6" ht="15.95" customHeight="1">
      <c r="A49" s="366"/>
      <c r="B49" s="36"/>
      <c r="C49" s="31"/>
      <c r="D49" s="32"/>
      <c r="E49" s="33"/>
      <c r="F49" s="34"/>
    </row>
    <row r="50" spans="1:6" ht="15.95" customHeight="1">
      <c r="A50" s="366"/>
      <c r="B50" s="37" t="s">
        <v>236</v>
      </c>
      <c r="C50" s="32"/>
      <c r="D50" s="32"/>
      <c r="E50" s="33"/>
      <c r="F50" s="38">
        <f>F44</f>
        <v>0</v>
      </c>
    </row>
    <row r="51" spans="1:6" ht="15.95" customHeight="1">
      <c r="A51" s="366"/>
      <c r="B51" s="37"/>
      <c r="C51" s="31"/>
      <c r="D51" s="32"/>
      <c r="E51" s="33"/>
      <c r="F51" s="34"/>
    </row>
    <row r="52" spans="1:6" ht="15.95" customHeight="1">
      <c r="A52" s="366"/>
      <c r="B52" s="37"/>
      <c r="C52" s="32"/>
      <c r="D52" s="32"/>
      <c r="E52" s="33"/>
      <c r="F52" s="38"/>
    </row>
    <row r="53" spans="1:6" ht="15.95" customHeight="1">
      <c r="A53" s="366"/>
      <c r="B53" s="37"/>
      <c r="C53" s="31"/>
      <c r="D53" s="32"/>
      <c r="E53" s="33"/>
      <c r="F53" s="38"/>
    </row>
    <row r="54" spans="1:6" ht="15.95" customHeight="1">
      <c r="A54" s="366"/>
      <c r="B54" s="37"/>
      <c r="C54" s="17"/>
      <c r="D54" s="17"/>
      <c r="E54" s="33"/>
      <c r="F54" s="38"/>
    </row>
    <row r="55" spans="1:6" ht="15.95" customHeight="1">
      <c r="A55" s="366"/>
      <c r="B55" s="39"/>
      <c r="C55" s="15"/>
      <c r="D55" s="17"/>
      <c r="E55" s="33"/>
      <c r="F55" s="38"/>
    </row>
    <row r="56" spans="1:6" ht="15.95" customHeight="1">
      <c r="A56" s="366"/>
      <c r="B56" s="37"/>
      <c r="C56" s="15"/>
      <c r="D56" s="17"/>
      <c r="E56" s="33"/>
      <c r="F56" s="38"/>
    </row>
    <row r="57" spans="1:6" ht="15.95" customHeight="1">
      <c r="A57" s="366"/>
      <c r="B57" s="39"/>
      <c r="C57" s="15"/>
      <c r="D57" s="17"/>
      <c r="E57" s="33"/>
      <c r="F57" s="38"/>
    </row>
    <row r="58" spans="1:6" ht="15.95" customHeight="1">
      <c r="A58" s="366"/>
      <c r="B58" s="39"/>
      <c r="C58" s="15"/>
      <c r="D58" s="17"/>
      <c r="E58" s="33"/>
      <c r="F58" s="38"/>
    </row>
    <row r="59" spans="1:6" ht="15.95" customHeight="1">
      <c r="A59" s="366"/>
      <c r="B59" s="39"/>
      <c r="C59" s="15"/>
      <c r="D59" s="17"/>
      <c r="E59" s="33"/>
      <c r="F59" s="38"/>
    </row>
    <row r="60" spans="1:6" ht="15.95" customHeight="1">
      <c r="A60" s="366"/>
      <c r="B60" s="39"/>
      <c r="C60" s="15"/>
      <c r="D60" s="17"/>
      <c r="E60" s="33"/>
      <c r="F60" s="38"/>
    </row>
    <row r="61" spans="1:6" ht="15.95" customHeight="1">
      <c r="A61" s="366"/>
      <c r="B61" s="39"/>
      <c r="C61" s="15"/>
      <c r="D61" s="17"/>
      <c r="E61" s="33"/>
      <c r="F61" s="38"/>
    </row>
    <row r="62" spans="1:6" ht="15.95" customHeight="1">
      <c r="A62" s="366"/>
      <c r="B62" s="39"/>
      <c r="C62" s="15"/>
      <c r="D62" s="17"/>
      <c r="E62" s="33"/>
      <c r="F62" s="38"/>
    </row>
    <row r="63" spans="1:6" ht="15.95" customHeight="1">
      <c r="A63" s="366"/>
      <c r="B63" s="39"/>
      <c r="C63" s="15"/>
      <c r="D63" s="17"/>
      <c r="E63" s="33"/>
      <c r="F63" s="38"/>
    </row>
    <row r="64" spans="1:6" ht="15.95" customHeight="1">
      <c r="A64" s="366"/>
      <c r="B64" s="39"/>
      <c r="C64" s="15"/>
      <c r="D64" s="17"/>
      <c r="E64" s="33"/>
      <c r="F64" s="38"/>
    </row>
    <row r="65" spans="1:6" ht="15.95" customHeight="1">
      <c r="A65" s="366"/>
      <c r="B65" s="39"/>
      <c r="C65" s="15"/>
      <c r="D65" s="17"/>
      <c r="E65" s="33"/>
      <c r="F65" s="38"/>
    </row>
    <row r="66" spans="1:6" ht="15.95" customHeight="1">
      <c r="A66" s="366"/>
      <c r="B66" s="39"/>
      <c r="C66" s="15"/>
      <c r="D66" s="17"/>
      <c r="E66" s="33"/>
      <c r="F66" s="38"/>
    </row>
    <row r="67" spans="1:6" ht="15.95" customHeight="1">
      <c r="A67" s="366"/>
      <c r="B67" s="39"/>
      <c r="C67" s="15"/>
      <c r="D67" s="17"/>
      <c r="E67" s="33"/>
      <c r="F67" s="38"/>
    </row>
    <row r="68" spans="1:6" ht="15.95" customHeight="1">
      <c r="A68" s="366"/>
      <c r="B68" s="39"/>
      <c r="C68" s="15"/>
      <c r="D68" s="17"/>
      <c r="E68" s="33"/>
      <c r="F68" s="38"/>
    </row>
    <row r="69" spans="1:6" ht="15.95" customHeight="1">
      <c r="A69" s="366"/>
      <c r="B69" s="39"/>
      <c r="C69" s="15"/>
      <c r="D69" s="17"/>
      <c r="E69" s="33"/>
      <c r="F69" s="38"/>
    </row>
    <row r="70" spans="1:6" ht="15.95" customHeight="1">
      <c r="A70" s="366"/>
      <c r="B70" s="39"/>
      <c r="C70" s="15"/>
      <c r="D70" s="17"/>
      <c r="E70" s="33"/>
      <c r="F70" s="38"/>
    </row>
    <row r="71" spans="1:6" ht="15.95" customHeight="1">
      <c r="A71" s="366"/>
      <c r="B71" s="39"/>
      <c r="C71" s="15"/>
      <c r="D71" s="17"/>
      <c r="E71" s="33"/>
      <c r="F71" s="38"/>
    </row>
    <row r="72" spans="1:6" ht="15.95" customHeight="1">
      <c r="A72" s="366"/>
      <c r="B72" s="39"/>
      <c r="C72" s="15"/>
      <c r="D72" s="17"/>
      <c r="E72" s="33"/>
      <c r="F72" s="38"/>
    </row>
    <row r="73" spans="1:6" ht="15.95" customHeight="1">
      <c r="A73" s="366"/>
      <c r="B73" s="37"/>
      <c r="C73" s="15"/>
      <c r="D73" s="17"/>
      <c r="E73" s="33"/>
      <c r="F73" s="38"/>
    </row>
    <row r="74" spans="1:6" ht="15.95" customHeight="1">
      <c r="A74" s="366"/>
      <c r="B74" s="39"/>
      <c r="C74" s="15"/>
      <c r="D74" s="17"/>
      <c r="E74" s="33"/>
      <c r="F74" s="38"/>
    </row>
    <row r="75" spans="1:6" ht="15.95" customHeight="1">
      <c r="A75" s="366"/>
      <c r="B75" s="37"/>
      <c r="C75" s="15"/>
      <c r="D75" s="17"/>
      <c r="E75" s="33"/>
      <c r="F75" s="38"/>
    </row>
    <row r="76" spans="1:6" ht="15.95" customHeight="1">
      <c r="A76" s="366"/>
      <c r="B76" s="39"/>
      <c r="C76" s="15"/>
      <c r="D76" s="17"/>
      <c r="E76" s="33"/>
      <c r="F76" s="38"/>
    </row>
    <row r="77" spans="1:6" ht="15.95" customHeight="1">
      <c r="A77" s="366"/>
      <c r="B77" s="37"/>
      <c r="C77" s="15"/>
      <c r="D77" s="17"/>
      <c r="E77" s="33"/>
      <c r="F77" s="38"/>
    </row>
    <row r="78" spans="1:6" ht="15.95" customHeight="1">
      <c r="A78" s="366"/>
      <c r="B78" s="39"/>
      <c r="C78" s="15"/>
      <c r="D78" s="17"/>
      <c r="E78" s="33"/>
      <c r="F78" s="38"/>
    </row>
    <row r="79" spans="1:6">
      <c r="A79" s="366"/>
      <c r="C79" s="15"/>
      <c r="D79" s="17"/>
      <c r="E79" s="33"/>
      <c r="F79" s="34"/>
    </row>
    <row r="80" spans="1:6" ht="15.95" customHeight="1">
      <c r="A80" s="369"/>
      <c r="B80" s="14"/>
      <c r="C80" s="15"/>
      <c r="D80" s="17"/>
      <c r="E80" s="33"/>
      <c r="F80" s="34"/>
    </row>
    <row r="81" spans="1:6" ht="27" customHeight="1">
      <c r="A81" s="369"/>
      <c r="B81" s="37"/>
      <c r="C81" s="15"/>
      <c r="D81" s="17"/>
      <c r="E81" s="33"/>
      <c r="F81" s="34"/>
    </row>
    <row r="82" spans="1:6" ht="15.95" customHeight="1">
      <c r="A82" s="370"/>
      <c r="B82" s="14"/>
      <c r="C82" s="15"/>
      <c r="D82" s="17"/>
      <c r="E82" s="33"/>
      <c r="F82" s="34"/>
    </row>
    <row r="83" spans="1:6" ht="15.95" customHeight="1">
      <c r="A83" s="370"/>
      <c r="B83" s="37"/>
      <c r="C83" s="15"/>
      <c r="D83" s="17"/>
      <c r="E83" s="33"/>
      <c r="F83" s="34"/>
    </row>
    <row r="84" spans="1:6" ht="15.95" customHeight="1" thickBot="1">
      <c r="A84" s="370"/>
      <c r="B84" s="14"/>
      <c r="C84" s="15"/>
      <c r="D84" s="17"/>
      <c r="E84" s="33"/>
      <c r="F84" s="34"/>
    </row>
    <row r="85" spans="1:6" ht="15.95" customHeight="1">
      <c r="A85" s="371"/>
      <c r="B85" s="41" t="s">
        <v>38</v>
      </c>
      <c r="C85" s="42"/>
      <c r="D85" s="43"/>
      <c r="E85" s="44"/>
      <c r="F85" s="45"/>
    </row>
    <row r="86" spans="1:6" ht="15.95" customHeight="1">
      <c r="A86" s="370"/>
      <c r="B86" s="13" t="s">
        <v>87</v>
      </c>
      <c r="C86" s="17"/>
      <c r="D86" s="17"/>
      <c r="E86" s="33"/>
      <c r="F86" s="437">
        <f>F50</f>
        <v>0</v>
      </c>
    </row>
    <row r="87" spans="1:6" ht="18" customHeight="1" thickBot="1">
      <c r="A87" s="372"/>
      <c r="B87" s="46"/>
      <c r="C87" s="47"/>
      <c r="D87" s="48"/>
      <c r="E87" s="49"/>
      <c r="F87" s="50"/>
    </row>
    <row r="88" spans="1:6" ht="18" customHeight="1"/>
    <row r="89" spans="1:6" ht="18" customHeight="1"/>
  </sheetData>
  <mergeCells count="7">
    <mergeCell ref="A1:F1"/>
    <mergeCell ref="A2:A4"/>
    <mergeCell ref="D2:D4"/>
    <mergeCell ref="E3:E4"/>
    <mergeCell ref="F3:F4"/>
    <mergeCell ref="C2:C4"/>
    <mergeCell ref="B2:B4"/>
  </mergeCells>
  <phoneticPr fontId="0" type="noConversion"/>
  <printOptions horizontalCentered="1" gridLines="1" gridLinesSet="0"/>
  <pageMargins left="0.5" right="0.25" top="0.4" bottom="0.63" header="0.25" footer="0.25"/>
  <pageSetup paperSize="9" orientation="portrait" useFirstPageNumber="1" r:id="rId1"/>
  <headerFooter alignWithMargins="0">
    <oddFooter xml:space="preserve">&amp;LBILL OF QUANTITIES&amp;R&amp;8PRELIMINARIES AND GENERAL REQUIREMENTS - &amp;P
</oddFooter>
  </headerFooter>
  <rowBreaks count="1" manualBreakCount="1">
    <brk id="44" max="5" man="1"/>
  </rowBreaks>
</worksheet>
</file>

<file path=xl/worksheets/sheet2.xml><?xml version="1.0" encoding="utf-8"?>
<worksheet xmlns="http://schemas.openxmlformats.org/spreadsheetml/2006/main" xmlns:r="http://schemas.openxmlformats.org/officeDocument/2006/relationships">
  <dimension ref="A1:F395"/>
  <sheetViews>
    <sheetView showGridLines="0" view="pageBreakPreview" zoomScaleSheetLayoutView="100" workbookViewId="0">
      <selection sqref="A1:F1"/>
    </sheetView>
  </sheetViews>
  <sheetFormatPr defaultRowHeight="12.75"/>
  <cols>
    <col min="1" max="1" width="7" style="1" customWidth="1"/>
    <col min="2" max="2" width="47.7109375" style="86" customWidth="1"/>
    <col min="3" max="3" width="8.5703125" style="396" customWidth="1"/>
    <col min="4" max="4" width="6.28515625" style="397" customWidth="1"/>
    <col min="5" max="5" width="12.28515625" style="87" customWidth="1"/>
    <col min="6" max="6" width="14.28515625" style="87" customWidth="1"/>
    <col min="7" max="7" width="7.85546875" style="1" customWidth="1"/>
    <col min="8" max="8" width="6.5703125" style="1" customWidth="1"/>
    <col min="9" max="9" width="8.7109375" style="1" customWidth="1"/>
    <col min="10" max="10" width="6.28515625" style="1" customWidth="1"/>
    <col min="11" max="11" width="9.7109375" style="1" customWidth="1"/>
    <col min="12" max="12" width="6.28515625" style="1" customWidth="1"/>
    <col min="13" max="16384" width="9.140625" style="1"/>
  </cols>
  <sheetData>
    <row r="1" spans="1:6" ht="33.75" customHeight="1" thickBot="1">
      <c r="A1" s="457" t="s">
        <v>476</v>
      </c>
      <c r="B1" s="457"/>
      <c r="C1" s="457"/>
      <c r="D1" s="457"/>
      <c r="E1" s="457"/>
      <c r="F1" s="457"/>
    </row>
    <row r="2" spans="1:6">
      <c r="A2" s="474" t="s">
        <v>92</v>
      </c>
      <c r="B2" s="471" t="s">
        <v>45</v>
      </c>
      <c r="C2" s="477" t="s">
        <v>93</v>
      </c>
      <c r="D2" s="461" t="s">
        <v>94</v>
      </c>
      <c r="E2" s="2" t="s">
        <v>95</v>
      </c>
      <c r="F2" s="3" t="s">
        <v>60</v>
      </c>
    </row>
    <row r="3" spans="1:6" s="52" customFormat="1">
      <c r="A3" s="475"/>
      <c r="B3" s="472"/>
      <c r="C3" s="478"/>
      <c r="D3" s="462"/>
      <c r="E3" s="464" t="s">
        <v>55</v>
      </c>
      <c r="F3" s="466" t="s">
        <v>55</v>
      </c>
    </row>
    <row r="4" spans="1:6" s="52" customFormat="1" ht="0.75" customHeight="1" thickBot="1">
      <c r="A4" s="476"/>
      <c r="B4" s="473"/>
      <c r="C4" s="479"/>
      <c r="D4" s="463"/>
      <c r="E4" s="465"/>
      <c r="F4" s="467"/>
    </row>
    <row r="5" spans="1:6" ht="15.75" customHeight="1">
      <c r="A5" s="53"/>
      <c r="B5" s="54"/>
      <c r="C5" s="378"/>
      <c r="D5" s="379"/>
      <c r="E5" s="55"/>
      <c r="F5" s="56"/>
    </row>
    <row r="6" spans="1:6" ht="14.25" customHeight="1">
      <c r="A6" s="57">
        <v>2</v>
      </c>
      <c r="B6" s="29" t="s">
        <v>88</v>
      </c>
      <c r="C6" s="378"/>
      <c r="D6" s="379"/>
      <c r="E6" s="55"/>
      <c r="F6" s="56"/>
    </row>
    <row r="7" spans="1:6" ht="6" customHeight="1">
      <c r="A7" s="58"/>
      <c r="B7" s="59"/>
      <c r="C7" s="378"/>
      <c r="D7" s="379"/>
      <c r="E7" s="55"/>
      <c r="F7" s="56"/>
    </row>
    <row r="8" spans="1:6" ht="12.75" customHeight="1">
      <c r="A8" s="60">
        <v>2.1</v>
      </c>
      <c r="B8" s="61" t="s">
        <v>71</v>
      </c>
      <c r="C8" s="378"/>
      <c r="D8" s="379"/>
      <c r="E8" s="55"/>
      <c r="F8" s="56"/>
    </row>
    <row r="9" spans="1:6" ht="8.25" customHeight="1">
      <c r="A9" s="57"/>
      <c r="B9" s="61"/>
      <c r="C9" s="378"/>
      <c r="D9" s="379"/>
      <c r="E9" s="55"/>
      <c r="F9" s="56"/>
    </row>
    <row r="10" spans="1:6" ht="16.5" customHeight="1">
      <c r="A10" s="57" t="s">
        <v>303</v>
      </c>
      <c r="B10" s="61" t="s">
        <v>98</v>
      </c>
      <c r="C10" s="378"/>
      <c r="D10" s="379"/>
      <c r="E10" s="55"/>
      <c r="F10" s="56"/>
    </row>
    <row r="11" spans="1:6" ht="28.5" customHeight="1">
      <c r="A11" s="234"/>
      <c r="B11" s="228" t="s">
        <v>177</v>
      </c>
      <c r="C11" s="378" t="s">
        <v>44</v>
      </c>
      <c r="D11" s="379" t="s">
        <v>53</v>
      </c>
      <c r="E11" s="398"/>
      <c r="F11" s="356">
        <f>ROUND(IF(ISTEXT($C11),(1*$E11),($C11*$E11)),3)</f>
        <v>0</v>
      </c>
    </row>
    <row r="12" spans="1:6" ht="12.75" customHeight="1">
      <c r="A12" s="53"/>
      <c r="B12" s="62"/>
      <c r="C12" s="378"/>
      <c r="D12" s="379"/>
      <c r="E12" s="55"/>
      <c r="F12" s="56"/>
    </row>
    <row r="13" spans="1:6" ht="14.25" customHeight="1">
      <c r="A13" s="57"/>
      <c r="B13" s="61" t="s">
        <v>99</v>
      </c>
      <c r="C13" s="378"/>
      <c r="D13" s="379"/>
      <c r="E13" s="55"/>
      <c r="F13" s="56"/>
    </row>
    <row r="14" spans="1:6" ht="18.75" customHeight="1">
      <c r="A14" s="57" t="s">
        <v>304</v>
      </c>
      <c r="B14" s="62" t="s">
        <v>89</v>
      </c>
      <c r="C14" s="378"/>
      <c r="D14" s="379"/>
      <c r="E14" s="55"/>
      <c r="F14" s="56"/>
    </row>
    <row r="15" spans="1:6" ht="102.75" customHeight="1">
      <c r="A15" s="53"/>
      <c r="B15" s="228" t="s">
        <v>302</v>
      </c>
      <c r="C15" s="378"/>
      <c r="D15" s="379"/>
      <c r="E15" s="55"/>
      <c r="F15" s="56"/>
    </row>
    <row r="16" spans="1:6" ht="12.75" customHeight="1">
      <c r="A16" s="53"/>
      <c r="B16" s="59"/>
      <c r="C16" s="378"/>
      <c r="D16" s="379"/>
      <c r="E16" s="55"/>
      <c r="F16" s="56"/>
    </row>
    <row r="17" spans="1:6" ht="17.25" customHeight="1">
      <c r="A17" s="234" t="s">
        <v>305</v>
      </c>
      <c r="B17" s="228" t="s">
        <v>114</v>
      </c>
      <c r="C17" s="378">
        <v>437</v>
      </c>
      <c r="D17" s="379" t="s">
        <v>72</v>
      </c>
      <c r="E17" s="398"/>
      <c r="F17" s="356">
        <f>ROUND(IF(ISTEXT($C17),(1*$E17),($C17*$E17)),3)</f>
        <v>0</v>
      </c>
    </row>
    <row r="18" spans="1:6" ht="12.75" customHeight="1">
      <c r="A18" s="53"/>
      <c r="B18" s="59"/>
      <c r="C18" s="378"/>
      <c r="D18" s="379"/>
      <c r="E18" s="398"/>
      <c r="F18" s="399"/>
    </row>
    <row r="19" spans="1:6" ht="17.25" customHeight="1">
      <c r="A19" s="234" t="s">
        <v>306</v>
      </c>
      <c r="B19" s="228" t="s">
        <v>115</v>
      </c>
      <c r="C19" s="378">
        <v>10039</v>
      </c>
      <c r="D19" s="379" t="s">
        <v>72</v>
      </c>
      <c r="E19" s="398"/>
      <c r="F19" s="356">
        <f>ROUND(IF(ISTEXT($C19),(1*$E19),($C19*$E19)),3)</f>
        <v>0</v>
      </c>
    </row>
    <row r="20" spans="1:6" ht="12.75" customHeight="1">
      <c r="A20" s="53"/>
      <c r="B20" s="59"/>
      <c r="C20" s="378"/>
      <c r="D20" s="379"/>
      <c r="E20" s="398"/>
      <c r="F20" s="399"/>
    </row>
    <row r="21" spans="1:6" ht="17.25" customHeight="1">
      <c r="A21" s="234" t="s">
        <v>307</v>
      </c>
      <c r="B21" s="228" t="s">
        <v>116</v>
      </c>
      <c r="C21" s="378">
        <v>2025</v>
      </c>
      <c r="D21" s="379" t="s">
        <v>72</v>
      </c>
      <c r="E21" s="398"/>
      <c r="F21" s="356">
        <f>ROUND(IF(ISTEXT($C21),(1*$E21),($C21*$E21)),3)</f>
        <v>0</v>
      </c>
    </row>
    <row r="22" spans="1:6" ht="12.75" customHeight="1">
      <c r="A22" s="53"/>
      <c r="B22" s="59"/>
      <c r="C22" s="378"/>
      <c r="D22" s="379"/>
      <c r="E22" s="55"/>
      <c r="F22" s="56"/>
    </row>
    <row r="23" spans="1:6" ht="14.25" customHeight="1">
      <c r="A23" s="57" t="s">
        <v>308</v>
      </c>
      <c r="B23" s="235" t="s">
        <v>261</v>
      </c>
      <c r="C23" s="378"/>
      <c r="D23" s="379"/>
      <c r="E23" s="55"/>
      <c r="F23" s="56"/>
    </row>
    <row r="24" spans="1:6" ht="94.5" customHeight="1">
      <c r="A24" s="234" t="s">
        <v>309</v>
      </c>
      <c r="B24" s="228" t="s">
        <v>314</v>
      </c>
      <c r="C24" s="378">
        <v>118</v>
      </c>
      <c r="D24" s="379" t="s">
        <v>51</v>
      </c>
      <c r="E24" s="398"/>
      <c r="F24" s="356">
        <f>ROUND(IF(ISTEXT($C24),(1*$E24),($C24*$E24)),3)</f>
        <v>0</v>
      </c>
    </row>
    <row r="25" spans="1:6" ht="5.25" customHeight="1">
      <c r="A25" s="53"/>
      <c r="B25" s="62"/>
      <c r="C25" s="378"/>
      <c r="D25" s="379"/>
      <c r="E25" s="55"/>
      <c r="F25" s="56"/>
    </row>
    <row r="26" spans="1:6" ht="15.75" customHeight="1">
      <c r="A26" s="57" t="s">
        <v>310</v>
      </c>
      <c r="B26" s="235" t="s">
        <v>90</v>
      </c>
      <c r="C26" s="378"/>
      <c r="D26" s="379"/>
      <c r="E26" s="55"/>
      <c r="F26" s="56"/>
    </row>
    <row r="27" spans="1:6" ht="117" customHeight="1">
      <c r="A27" s="53"/>
      <c r="B27" s="228" t="s">
        <v>179</v>
      </c>
      <c r="C27" s="378"/>
      <c r="D27" s="379"/>
      <c r="E27" s="55"/>
      <c r="F27" s="56"/>
    </row>
    <row r="28" spans="1:6" ht="10.5" customHeight="1">
      <c r="A28" s="53"/>
      <c r="B28" s="228"/>
      <c r="C28" s="378"/>
      <c r="D28" s="379"/>
      <c r="E28" s="55"/>
      <c r="F28" s="56"/>
    </row>
    <row r="29" spans="1:6" ht="15.75" customHeight="1">
      <c r="A29" s="234" t="s">
        <v>311</v>
      </c>
      <c r="B29" s="228" t="s">
        <v>114</v>
      </c>
      <c r="C29" s="378">
        <v>5</v>
      </c>
      <c r="D29" s="379" t="s">
        <v>51</v>
      </c>
      <c r="E29" s="398"/>
      <c r="F29" s="356">
        <f>ROUND(IF(ISTEXT($C29),(1*$E29),($C29*$E29)),3)</f>
        <v>0</v>
      </c>
    </row>
    <row r="30" spans="1:6" ht="10.5" customHeight="1">
      <c r="A30" s="53"/>
      <c r="B30" s="59"/>
      <c r="C30" s="378"/>
      <c r="D30" s="379"/>
      <c r="E30" s="398"/>
      <c r="F30" s="399"/>
    </row>
    <row r="31" spans="1:6" ht="16.5" customHeight="1">
      <c r="A31" s="234" t="s">
        <v>312</v>
      </c>
      <c r="B31" s="228" t="s">
        <v>115</v>
      </c>
      <c r="C31" s="378">
        <v>118</v>
      </c>
      <c r="D31" s="379" t="s">
        <v>51</v>
      </c>
      <c r="E31" s="398"/>
      <c r="F31" s="356">
        <f>ROUND(IF(ISTEXT($C31),(1*$E31),($C31*$E31)),3)</f>
        <v>0</v>
      </c>
    </row>
    <row r="32" spans="1:6" ht="10.5" customHeight="1">
      <c r="A32" s="53"/>
      <c r="B32" s="59"/>
      <c r="C32" s="378"/>
      <c r="D32" s="379"/>
      <c r="E32" s="398"/>
      <c r="F32" s="399"/>
    </row>
    <row r="33" spans="1:6" ht="16.5" customHeight="1">
      <c r="A33" s="234" t="s">
        <v>313</v>
      </c>
      <c r="B33" s="228" t="s">
        <v>116</v>
      </c>
      <c r="C33" s="378">
        <v>52</v>
      </c>
      <c r="D33" s="379" t="s">
        <v>51</v>
      </c>
      <c r="E33" s="398"/>
      <c r="F33" s="356">
        <f>ROUND(IF(ISTEXT($C33),(1*$E33),($C33*$E33)),3)</f>
        <v>0</v>
      </c>
    </row>
    <row r="34" spans="1:6" ht="15" customHeight="1">
      <c r="A34" s="58"/>
      <c r="B34" s="59"/>
      <c r="C34" s="378"/>
      <c r="D34" s="379"/>
      <c r="E34" s="55"/>
      <c r="F34" s="63"/>
    </row>
    <row r="35" spans="1:6" ht="23.25" customHeight="1" thickBot="1">
      <c r="A35" s="21"/>
      <c r="B35" s="22" t="s">
        <v>52</v>
      </c>
      <c r="C35" s="380"/>
      <c r="D35" s="381"/>
      <c r="E35" s="64"/>
      <c r="F35" s="65">
        <f>SUM(F10:F33)</f>
        <v>0</v>
      </c>
    </row>
    <row r="36" spans="1:6" ht="15.75" customHeight="1">
      <c r="A36" s="58"/>
      <c r="B36" s="59"/>
      <c r="C36" s="378"/>
      <c r="D36" s="379"/>
      <c r="E36" s="55"/>
      <c r="F36" s="56"/>
    </row>
    <row r="37" spans="1:6" ht="17.25" customHeight="1">
      <c r="A37" s="60"/>
      <c r="B37" s="61" t="s">
        <v>96</v>
      </c>
      <c r="C37" s="378"/>
      <c r="D37" s="379"/>
      <c r="E37" s="55"/>
      <c r="F37" s="56"/>
    </row>
    <row r="38" spans="1:6" ht="15.75" customHeight="1">
      <c r="A38" s="53"/>
      <c r="B38" s="59"/>
      <c r="C38" s="378"/>
      <c r="D38" s="379"/>
      <c r="E38" s="55"/>
      <c r="F38" s="56"/>
    </row>
    <row r="39" spans="1:6" ht="18" customHeight="1">
      <c r="A39" s="57" t="s">
        <v>315</v>
      </c>
      <c r="B39" s="235" t="s">
        <v>91</v>
      </c>
      <c r="C39" s="378"/>
      <c r="D39" s="379"/>
      <c r="E39" s="55"/>
      <c r="F39" s="56"/>
    </row>
    <row r="40" spans="1:6" ht="102" customHeight="1">
      <c r="A40" s="234" t="s">
        <v>316</v>
      </c>
      <c r="B40" s="228" t="s">
        <v>178</v>
      </c>
      <c r="C40" s="382">
        <v>1426</v>
      </c>
      <c r="D40" s="379" t="s">
        <v>51</v>
      </c>
      <c r="E40" s="401"/>
      <c r="F40" s="356">
        <f>ROUND(IF(ISTEXT($C40),(1*$E40),($C40*$E40)),3)</f>
        <v>0</v>
      </c>
    </row>
    <row r="41" spans="1:6" ht="15.75" customHeight="1">
      <c r="A41" s="58"/>
      <c r="B41" s="59"/>
      <c r="C41" s="378"/>
      <c r="D41" s="379"/>
      <c r="E41" s="55"/>
      <c r="F41" s="56"/>
    </row>
    <row r="42" spans="1:6" ht="13.5" customHeight="1">
      <c r="A42" s="60">
        <v>2.2000000000000002</v>
      </c>
      <c r="B42" s="61" t="s">
        <v>74</v>
      </c>
      <c r="C42" s="378"/>
      <c r="D42" s="379"/>
      <c r="E42" s="55"/>
      <c r="F42" s="56"/>
    </row>
    <row r="43" spans="1:6" ht="15.75" customHeight="1">
      <c r="A43" s="53"/>
      <c r="B43" s="62"/>
      <c r="C43" s="378"/>
      <c r="D43" s="379"/>
      <c r="E43" s="55"/>
      <c r="F43" s="56"/>
    </row>
    <row r="44" spans="1:6" ht="26.25" customHeight="1">
      <c r="A44" s="57" t="s">
        <v>317</v>
      </c>
      <c r="B44" s="230" t="s">
        <v>101</v>
      </c>
      <c r="C44" s="378"/>
      <c r="D44" s="379"/>
      <c r="E44" s="55"/>
      <c r="F44" s="56"/>
    </row>
    <row r="45" spans="1:6" ht="15.75" customHeight="1">
      <c r="A45" s="58"/>
      <c r="B45" s="59"/>
      <c r="C45" s="378"/>
      <c r="D45" s="379"/>
      <c r="E45" s="55"/>
      <c r="F45" s="56"/>
    </row>
    <row r="46" spans="1:6" ht="139.5" customHeight="1">
      <c r="A46" s="58"/>
      <c r="B46" s="228" t="s">
        <v>180</v>
      </c>
      <c r="C46" s="378"/>
      <c r="D46" s="379"/>
      <c r="E46" s="55"/>
      <c r="F46" s="56"/>
    </row>
    <row r="47" spans="1:6" ht="15.75" customHeight="1">
      <c r="A47" s="53"/>
      <c r="B47" s="228"/>
      <c r="C47" s="378"/>
      <c r="D47" s="379"/>
      <c r="E47" s="55"/>
      <c r="F47" s="56"/>
    </row>
    <row r="48" spans="1:6" ht="13.5" customHeight="1">
      <c r="A48" s="234" t="s">
        <v>318</v>
      </c>
      <c r="B48" s="228" t="s">
        <v>117</v>
      </c>
      <c r="C48" s="378">
        <v>1</v>
      </c>
      <c r="D48" s="379" t="s">
        <v>51</v>
      </c>
      <c r="E48" s="398"/>
      <c r="F48" s="356">
        <f>ROUND(IF(ISTEXT($C48),(1*$E48),($C48*$E48)),3)</f>
        <v>0</v>
      </c>
    </row>
    <row r="49" spans="1:6" ht="10.5" customHeight="1">
      <c r="A49" s="53"/>
      <c r="B49" s="59"/>
      <c r="C49" s="378"/>
      <c r="D49" s="379"/>
      <c r="E49" s="398"/>
      <c r="F49" s="399"/>
    </row>
    <row r="50" spans="1:6" ht="13.5" customHeight="1">
      <c r="A50" s="234" t="s">
        <v>319</v>
      </c>
      <c r="B50" s="228" t="s">
        <v>118</v>
      </c>
      <c r="C50" s="378">
        <v>1</v>
      </c>
      <c r="D50" s="379" t="s">
        <v>51</v>
      </c>
      <c r="E50" s="398"/>
      <c r="F50" s="356">
        <f>ROUND(IF(ISTEXT($C50),(1*$E50),($C50*$E50)),3)</f>
        <v>0</v>
      </c>
    </row>
    <row r="51" spans="1:6" ht="10.5" customHeight="1">
      <c r="A51" s="53"/>
      <c r="B51" s="59"/>
      <c r="C51" s="378"/>
      <c r="D51" s="379"/>
      <c r="E51" s="398"/>
      <c r="F51" s="399"/>
    </row>
    <row r="52" spans="1:6" ht="13.5" customHeight="1">
      <c r="A52" s="234" t="s">
        <v>320</v>
      </c>
      <c r="B52" s="228" t="s">
        <v>119</v>
      </c>
      <c r="C52" s="378">
        <v>1</v>
      </c>
      <c r="D52" s="379" t="s">
        <v>51</v>
      </c>
      <c r="E52" s="398"/>
      <c r="F52" s="356">
        <f>ROUND(IF(ISTEXT($C52),(1*$E52),($C52*$E52)),3)</f>
        <v>0</v>
      </c>
    </row>
    <row r="53" spans="1:6" ht="10.5" customHeight="1">
      <c r="A53" s="53"/>
      <c r="B53" s="59"/>
      <c r="C53" s="378"/>
      <c r="D53" s="379"/>
      <c r="E53" s="55"/>
      <c r="F53" s="56"/>
    </row>
    <row r="54" spans="1:6" ht="13.5" customHeight="1">
      <c r="A54" s="234" t="s">
        <v>323</v>
      </c>
      <c r="B54" s="228" t="s">
        <v>274</v>
      </c>
      <c r="C54" s="378">
        <v>1</v>
      </c>
      <c r="D54" s="379" t="s">
        <v>51</v>
      </c>
      <c r="E54" s="398"/>
      <c r="F54" s="356">
        <f>ROUND(IF(ISTEXT($C54),(1*$E54),($C54*$E54)),3)</f>
        <v>0</v>
      </c>
    </row>
    <row r="55" spans="1:6" ht="10.5" customHeight="1">
      <c r="A55" s="234"/>
      <c r="B55" s="59"/>
      <c r="C55" s="378"/>
      <c r="D55" s="379"/>
      <c r="E55" s="398"/>
      <c r="F55" s="399"/>
    </row>
    <row r="56" spans="1:6" ht="13.5" customHeight="1">
      <c r="A56" s="234" t="s">
        <v>324</v>
      </c>
      <c r="B56" s="228" t="s">
        <v>275</v>
      </c>
      <c r="C56" s="378">
        <v>1</v>
      </c>
      <c r="D56" s="379" t="s">
        <v>51</v>
      </c>
      <c r="E56" s="398"/>
      <c r="F56" s="356">
        <f>ROUND(IF(ISTEXT($C56),(1*$E56),($C56*$E56)),3)</f>
        <v>0</v>
      </c>
    </row>
    <row r="57" spans="1:6" ht="10.5" customHeight="1">
      <c r="A57" s="53"/>
      <c r="B57" s="59"/>
      <c r="C57" s="378"/>
      <c r="D57" s="379"/>
      <c r="E57" s="398"/>
      <c r="F57" s="399"/>
    </row>
    <row r="58" spans="1:6" ht="13.5" customHeight="1">
      <c r="A58" s="234" t="s">
        <v>325</v>
      </c>
      <c r="B58" s="228" t="s">
        <v>276</v>
      </c>
      <c r="C58" s="378">
        <v>1</v>
      </c>
      <c r="D58" s="379" t="s">
        <v>51</v>
      </c>
      <c r="E58" s="398"/>
      <c r="F58" s="356">
        <f>ROUND(IF(ISTEXT($C58),(1*$E58),($C58*$E58)),3)</f>
        <v>0</v>
      </c>
    </row>
    <row r="59" spans="1:6" ht="10.5" customHeight="1">
      <c r="A59" s="53"/>
      <c r="B59" s="59"/>
      <c r="C59" s="378"/>
      <c r="D59" s="379"/>
      <c r="E59" s="55"/>
      <c r="F59" s="56"/>
    </row>
    <row r="60" spans="1:6" ht="13.5" customHeight="1">
      <c r="A60" s="234" t="s">
        <v>326</v>
      </c>
      <c r="B60" s="228" t="s">
        <v>277</v>
      </c>
      <c r="C60" s="378">
        <v>1</v>
      </c>
      <c r="D60" s="379" t="s">
        <v>51</v>
      </c>
      <c r="E60" s="398"/>
      <c r="F60" s="356">
        <f>ROUND(IF(ISTEXT($C60),(1*$E60),($C60*$E60)),3)</f>
        <v>0</v>
      </c>
    </row>
    <row r="61" spans="1:6" ht="10.5" customHeight="1">
      <c r="A61" s="234"/>
      <c r="B61" s="228"/>
      <c r="C61" s="378"/>
      <c r="D61" s="379"/>
      <c r="E61" s="398"/>
      <c r="F61" s="399"/>
    </row>
    <row r="62" spans="1:6" ht="13.5" customHeight="1">
      <c r="A62" s="234" t="s">
        <v>327</v>
      </c>
      <c r="B62" s="228" t="s">
        <v>279</v>
      </c>
      <c r="C62" s="378">
        <v>1</v>
      </c>
      <c r="D62" s="379" t="s">
        <v>51</v>
      </c>
      <c r="E62" s="398"/>
      <c r="F62" s="356">
        <f>ROUND(IF(ISTEXT($C62),(1*$E62),($C62*$E62)),3)</f>
        <v>0</v>
      </c>
    </row>
    <row r="63" spans="1:6" ht="10.5" customHeight="1">
      <c r="A63" s="53"/>
      <c r="B63" s="59"/>
      <c r="C63" s="378"/>
      <c r="D63" s="379"/>
      <c r="E63" s="398"/>
      <c r="F63" s="399"/>
    </row>
    <row r="64" spans="1:6" ht="13.5" customHeight="1">
      <c r="A64" s="234"/>
      <c r="B64" s="228"/>
      <c r="C64" s="378"/>
      <c r="D64" s="379"/>
      <c r="E64" s="398"/>
      <c r="F64" s="356"/>
    </row>
    <row r="65" spans="1:6" ht="17.25" customHeight="1">
      <c r="A65" s="234"/>
      <c r="B65" s="228"/>
      <c r="C65" s="378"/>
      <c r="D65" s="379"/>
      <c r="E65" s="231"/>
      <c r="F65" s="232"/>
    </row>
    <row r="66" spans="1:6" ht="55.5" customHeight="1">
      <c r="A66" s="234" t="s">
        <v>321</v>
      </c>
      <c r="B66" s="228" t="s">
        <v>120</v>
      </c>
      <c r="C66" s="378">
        <v>8</v>
      </c>
      <c r="D66" s="379" t="s">
        <v>51</v>
      </c>
      <c r="E66" s="398"/>
      <c r="F66" s="356">
        <f>ROUND(IF(ISTEXT($C66),(1*$E66),($C66*$E66)),3)</f>
        <v>0</v>
      </c>
    </row>
    <row r="67" spans="1:6" ht="24.75" customHeight="1">
      <c r="A67" s="234"/>
      <c r="B67" s="228"/>
      <c r="C67" s="378"/>
      <c r="D67" s="379"/>
      <c r="E67" s="55"/>
      <c r="F67" s="56"/>
    </row>
    <row r="68" spans="1:6" ht="14.25" customHeight="1" thickBot="1">
      <c r="A68" s="21"/>
      <c r="B68" s="22" t="s">
        <v>52</v>
      </c>
      <c r="C68" s="380"/>
      <c r="D68" s="381"/>
      <c r="E68" s="64"/>
      <c r="F68" s="65">
        <f>SUM(F47:F66)</f>
        <v>0</v>
      </c>
    </row>
    <row r="69" spans="1:6" ht="15.75" customHeight="1">
      <c r="A69" s="58"/>
      <c r="B69" s="59"/>
      <c r="C69" s="378"/>
      <c r="D69" s="379"/>
      <c r="E69" s="55"/>
      <c r="F69" s="56"/>
    </row>
    <row r="70" spans="1:6" ht="18" customHeight="1">
      <c r="A70" s="60"/>
      <c r="B70" s="61" t="s">
        <v>100</v>
      </c>
      <c r="C70" s="378"/>
      <c r="D70" s="379"/>
      <c r="E70" s="55"/>
      <c r="F70" s="56"/>
    </row>
    <row r="71" spans="1:6" ht="15.75" customHeight="1">
      <c r="A71" s="58"/>
      <c r="B71" s="59"/>
      <c r="C71" s="378"/>
      <c r="D71" s="379"/>
      <c r="E71" s="55"/>
      <c r="F71" s="56"/>
    </row>
    <row r="72" spans="1:6" ht="51" customHeight="1">
      <c r="A72" s="234" t="s">
        <v>322</v>
      </c>
      <c r="B72" s="228" t="s">
        <v>262</v>
      </c>
      <c r="C72" s="382">
        <v>250</v>
      </c>
      <c r="D72" s="379" t="s">
        <v>72</v>
      </c>
      <c r="E72" s="398"/>
      <c r="F72" s="356">
        <f>ROUND(IF(ISTEXT($C72),(1*$E72),($C72*$E72)),3)</f>
        <v>0</v>
      </c>
    </row>
    <row r="73" spans="1:6" ht="15.75" customHeight="1">
      <c r="A73" s="234"/>
      <c r="B73" s="228"/>
      <c r="C73" s="378"/>
      <c r="D73" s="379"/>
      <c r="E73" s="231"/>
      <c r="F73" s="232"/>
    </row>
    <row r="74" spans="1:6" ht="117" customHeight="1">
      <c r="A74" s="234" t="s">
        <v>328</v>
      </c>
      <c r="B74" s="228" t="s">
        <v>181</v>
      </c>
      <c r="C74" s="378">
        <v>5695</v>
      </c>
      <c r="D74" s="379" t="s">
        <v>72</v>
      </c>
      <c r="E74" s="398"/>
      <c r="F74" s="356">
        <f>ROUND(IF(ISTEXT($C74),(1*$E74),($C74*$E74)),3)</f>
        <v>0</v>
      </c>
    </row>
    <row r="75" spans="1:6" ht="15.75" customHeight="1">
      <c r="A75" s="234"/>
      <c r="B75" s="228"/>
      <c r="C75" s="378"/>
      <c r="D75" s="379"/>
      <c r="E75" s="398"/>
      <c r="F75" s="356"/>
    </row>
    <row r="76" spans="1:6" ht="116.25" customHeight="1">
      <c r="A76" s="234" t="s">
        <v>329</v>
      </c>
      <c r="B76" s="228" t="s">
        <v>474</v>
      </c>
      <c r="C76" s="378">
        <v>1492</v>
      </c>
      <c r="D76" s="379" t="s">
        <v>72</v>
      </c>
      <c r="E76" s="398"/>
      <c r="F76" s="356">
        <f>ROUND(IF(ISTEXT($C76),(1*$E76),($C76*$E76)),3)</f>
        <v>0</v>
      </c>
    </row>
    <row r="77" spans="1:6" ht="15.75" customHeight="1">
      <c r="A77" s="234"/>
      <c r="B77" s="228"/>
      <c r="C77" s="378"/>
      <c r="D77" s="379"/>
      <c r="E77" s="231"/>
      <c r="F77" s="239"/>
    </row>
    <row r="78" spans="1:6" s="233" customFormat="1" ht="16.5" customHeight="1">
      <c r="A78" s="229">
        <v>2.2999999999999998</v>
      </c>
      <c r="B78" s="230" t="s">
        <v>121</v>
      </c>
      <c r="C78" s="378"/>
      <c r="D78" s="379"/>
      <c r="E78" s="231"/>
      <c r="F78" s="232"/>
    </row>
    <row r="79" spans="1:6" ht="15.75" customHeight="1">
      <c r="A79" s="60"/>
      <c r="B79" s="61"/>
      <c r="C79" s="378"/>
      <c r="D79" s="379"/>
      <c r="E79" s="55"/>
      <c r="F79" s="56"/>
    </row>
    <row r="80" spans="1:6" ht="51.75" customHeight="1">
      <c r="A80" s="238" t="s">
        <v>330</v>
      </c>
      <c r="B80" s="228" t="s">
        <v>182</v>
      </c>
      <c r="C80" s="378">
        <v>1</v>
      </c>
      <c r="D80" s="379" t="s">
        <v>51</v>
      </c>
      <c r="E80" s="398"/>
      <c r="F80" s="356">
        <f>ROUND(IF(ISTEXT($C80),(1*$E80),($C80*$E80)),3)</f>
        <v>0</v>
      </c>
    </row>
    <row r="81" spans="1:6" ht="15.75" customHeight="1">
      <c r="A81" s="58"/>
      <c r="B81" s="59"/>
      <c r="C81" s="378"/>
      <c r="D81" s="379"/>
      <c r="E81" s="398"/>
      <c r="F81" s="399"/>
    </row>
    <row r="82" spans="1:6" ht="54.75" customHeight="1">
      <c r="A82" s="238" t="s">
        <v>331</v>
      </c>
      <c r="B82" s="228" t="s">
        <v>285</v>
      </c>
      <c r="C82" s="382">
        <v>1</v>
      </c>
      <c r="D82" s="379" t="s">
        <v>51</v>
      </c>
      <c r="E82" s="398"/>
      <c r="F82" s="356">
        <f>ROUND(IF(ISTEXT($C82),(1*$E82),($C82*$E82)),3)</f>
        <v>0</v>
      </c>
    </row>
    <row r="83" spans="1:6" ht="15.75" customHeight="1">
      <c r="A83" s="58"/>
      <c r="B83" s="59"/>
      <c r="C83" s="378"/>
      <c r="D83" s="379"/>
      <c r="E83" s="55"/>
      <c r="F83" s="56"/>
    </row>
    <row r="84" spans="1:6" ht="114.75">
      <c r="A84" s="238" t="s">
        <v>332</v>
      </c>
      <c r="B84" s="228" t="s">
        <v>263</v>
      </c>
      <c r="C84" s="378">
        <v>150</v>
      </c>
      <c r="D84" s="379" t="s">
        <v>72</v>
      </c>
      <c r="E84" s="398"/>
      <c r="F84" s="356">
        <f>ROUND(IF(ISTEXT($C84),(1*$E84),($C84*$E84)),3)</f>
        <v>0</v>
      </c>
    </row>
    <row r="85" spans="1:6" ht="15.75" customHeight="1">
      <c r="A85" s="58"/>
      <c r="B85" s="59"/>
      <c r="C85" s="378"/>
      <c r="D85" s="379"/>
      <c r="E85" s="55"/>
      <c r="F85" s="56"/>
    </row>
    <row r="86" spans="1:6" ht="18" customHeight="1">
      <c r="A86" s="58"/>
      <c r="B86" s="67"/>
      <c r="C86" s="378"/>
      <c r="D86" s="379"/>
      <c r="E86" s="55"/>
      <c r="F86" s="56"/>
    </row>
    <row r="87" spans="1:6" ht="30.75" customHeight="1" thickBot="1">
      <c r="A87" s="21"/>
      <c r="B87" s="22" t="s">
        <v>52</v>
      </c>
      <c r="C87" s="380"/>
      <c r="D87" s="381"/>
      <c r="E87" s="64"/>
      <c r="F87" s="65">
        <f>SUM(F72:F84)</f>
        <v>0</v>
      </c>
    </row>
    <row r="88" spans="1:6" ht="15.75" customHeight="1">
      <c r="A88" s="58"/>
      <c r="B88" s="59"/>
      <c r="C88" s="378"/>
      <c r="D88" s="379"/>
      <c r="E88" s="55"/>
      <c r="F88" s="56"/>
    </row>
    <row r="89" spans="1:6" ht="21.75" customHeight="1">
      <c r="A89" s="58" t="s">
        <v>333</v>
      </c>
      <c r="B89" s="235" t="s">
        <v>122</v>
      </c>
      <c r="C89" s="378"/>
      <c r="D89" s="379"/>
      <c r="E89" s="55"/>
      <c r="F89" s="56"/>
    </row>
    <row r="90" spans="1:6" ht="76.5">
      <c r="A90" s="238"/>
      <c r="B90" s="228" t="s">
        <v>123</v>
      </c>
      <c r="C90" s="378">
        <v>1</v>
      </c>
      <c r="D90" s="379" t="s">
        <v>51</v>
      </c>
      <c r="E90" s="398"/>
      <c r="F90" s="356">
        <f>ROUND(IF(ISTEXT($C90),(1*$E90),($C90*$E90)),3)</f>
        <v>0</v>
      </c>
    </row>
    <row r="91" spans="1:6" ht="15.75" customHeight="1">
      <c r="A91" s="238"/>
      <c r="B91" s="228"/>
      <c r="C91" s="378"/>
      <c r="D91" s="379"/>
      <c r="E91" s="231"/>
      <c r="F91" s="232"/>
    </row>
    <row r="92" spans="1:6" ht="21.75" customHeight="1">
      <c r="A92" s="257">
        <v>2.4</v>
      </c>
      <c r="B92" s="258" t="s">
        <v>264</v>
      </c>
      <c r="C92" s="383"/>
      <c r="D92" s="384"/>
      <c r="E92" s="259"/>
      <c r="F92" s="260"/>
    </row>
    <row r="93" spans="1:6" ht="52.5" customHeight="1">
      <c r="A93" s="257"/>
      <c r="B93" s="228" t="s">
        <v>213</v>
      </c>
      <c r="C93" s="383"/>
      <c r="D93" s="384"/>
      <c r="E93" s="259"/>
      <c r="F93" s="260"/>
    </row>
    <row r="94" spans="1:6" ht="12.75" customHeight="1">
      <c r="A94" s="257"/>
      <c r="B94" s="261"/>
      <c r="C94" s="383"/>
      <c r="D94" s="384"/>
      <c r="E94" s="259"/>
      <c r="F94" s="260"/>
    </row>
    <row r="95" spans="1:6" ht="103.5" customHeight="1">
      <c r="A95" s="274" t="s">
        <v>334</v>
      </c>
      <c r="B95" s="228" t="s">
        <v>214</v>
      </c>
      <c r="C95" s="383">
        <v>1</v>
      </c>
      <c r="D95" s="384" t="s">
        <v>145</v>
      </c>
      <c r="E95" s="402"/>
      <c r="F95" s="356">
        <f>ROUND(IF(ISTEXT($C95),(1*$E95),($C95*$E95)),3)</f>
        <v>0</v>
      </c>
    </row>
    <row r="96" spans="1:6" ht="12.75" customHeight="1">
      <c r="A96" s="262"/>
      <c r="B96" s="261"/>
      <c r="C96" s="383"/>
      <c r="D96" s="384"/>
      <c r="E96" s="259"/>
      <c r="F96" s="260"/>
    </row>
    <row r="97" spans="1:6" ht="153" customHeight="1">
      <c r="A97" s="274" t="s">
        <v>335</v>
      </c>
      <c r="B97" s="228" t="s">
        <v>284</v>
      </c>
      <c r="C97" s="383">
        <v>1</v>
      </c>
      <c r="D97" s="384" t="s">
        <v>51</v>
      </c>
      <c r="E97" s="402"/>
      <c r="F97" s="356">
        <f>ROUND(IF(ISTEXT($C97),(1*$E97),($C97*$E97)),3)</f>
        <v>0</v>
      </c>
    </row>
    <row r="98" spans="1:6" ht="12.75" customHeight="1">
      <c r="A98" s="262"/>
      <c r="B98" s="261"/>
      <c r="C98" s="383"/>
      <c r="D98" s="384"/>
      <c r="E98" s="259"/>
      <c r="F98" s="260"/>
    </row>
    <row r="99" spans="1:6" ht="92.25" customHeight="1">
      <c r="A99" s="274" t="s">
        <v>336</v>
      </c>
      <c r="B99" s="228" t="s">
        <v>353</v>
      </c>
      <c r="C99" s="383">
        <v>1</v>
      </c>
      <c r="D99" s="384" t="s">
        <v>51</v>
      </c>
      <c r="E99" s="402"/>
      <c r="F99" s="356">
        <f>ROUND(IF(ISTEXT($C99),(1*$E99),($C99*$E99)),3)</f>
        <v>0</v>
      </c>
    </row>
    <row r="100" spans="1:6" ht="12.75" customHeight="1">
      <c r="A100" s="262"/>
      <c r="B100" s="261"/>
      <c r="C100" s="383"/>
      <c r="D100" s="384"/>
      <c r="E100" s="402"/>
      <c r="F100" s="403"/>
    </row>
    <row r="101" spans="1:6" ht="66" customHeight="1">
      <c r="A101" s="277" t="s">
        <v>337</v>
      </c>
      <c r="B101" s="228" t="s">
        <v>215</v>
      </c>
      <c r="C101" s="383">
        <v>250</v>
      </c>
      <c r="D101" s="384" t="s">
        <v>72</v>
      </c>
      <c r="E101" s="402"/>
      <c r="F101" s="356">
        <f>ROUND(IF(ISTEXT($C101),(1*$E101),($C101*$E101)),3)</f>
        <v>0</v>
      </c>
    </row>
    <row r="102" spans="1:6" ht="23.25" customHeight="1">
      <c r="A102" s="263"/>
      <c r="B102" s="261"/>
      <c r="C102" s="383"/>
      <c r="D102" s="384"/>
      <c r="E102" s="259"/>
      <c r="F102" s="260"/>
    </row>
    <row r="103" spans="1:6" ht="23.25" customHeight="1">
      <c r="A103" s="263"/>
      <c r="B103" s="261"/>
      <c r="C103" s="383"/>
      <c r="D103" s="384"/>
      <c r="E103" s="259"/>
      <c r="F103" s="264"/>
    </row>
    <row r="104" spans="1:6" ht="15.95" customHeight="1" thickBot="1">
      <c r="A104" s="265"/>
      <c r="B104" s="266"/>
      <c r="C104" s="385"/>
      <c r="D104" s="386" t="s">
        <v>52</v>
      </c>
      <c r="E104" s="267"/>
      <c r="F104" s="268">
        <f>SUM(F90:F101)</f>
        <v>0</v>
      </c>
    </row>
    <row r="105" spans="1:6" ht="15.95" customHeight="1">
      <c r="A105" s="269"/>
      <c r="B105" s="270"/>
      <c r="C105" s="387"/>
      <c r="D105" s="388"/>
      <c r="E105" s="271"/>
      <c r="F105" s="272"/>
    </row>
    <row r="106" spans="1:6" ht="15" customHeight="1">
      <c r="A106" s="257"/>
      <c r="B106" s="258" t="s">
        <v>209</v>
      </c>
      <c r="C106" s="383"/>
      <c r="D106" s="384"/>
      <c r="E106" s="259"/>
      <c r="F106" s="260"/>
    </row>
    <row r="107" spans="1:6" ht="15.95" customHeight="1">
      <c r="A107" s="262"/>
      <c r="B107" s="261"/>
      <c r="C107" s="383"/>
      <c r="D107" s="384"/>
      <c r="E107" s="259"/>
      <c r="F107" s="260"/>
    </row>
    <row r="108" spans="1:6" ht="31.5" customHeight="1">
      <c r="A108" s="277" t="s">
        <v>338</v>
      </c>
      <c r="B108" s="228" t="s">
        <v>208</v>
      </c>
      <c r="C108" s="383">
        <v>1</v>
      </c>
      <c r="D108" s="384" t="s">
        <v>53</v>
      </c>
      <c r="E108" s="402"/>
      <c r="F108" s="356">
        <f>ROUND(IF(ISTEXT($C108),(1*$E108),($C108*$E108)),3)</f>
        <v>0</v>
      </c>
    </row>
    <row r="109" spans="1:6" ht="12.75" customHeight="1">
      <c r="A109" s="277"/>
      <c r="B109" s="273"/>
      <c r="C109" s="383"/>
      <c r="D109" s="384"/>
      <c r="E109" s="402"/>
      <c r="F109" s="403"/>
    </row>
    <row r="110" spans="1:6" ht="51.75" customHeight="1">
      <c r="A110" s="274" t="s">
        <v>339</v>
      </c>
      <c r="B110" s="228" t="s">
        <v>216</v>
      </c>
      <c r="C110" s="383">
        <v>1</v>
      </c>
      <c r="D110" s="384" t="s">
        <v>145</v>
      </c>
      <c r="E110" s="402"/>
      <c r="F110" s="356">
        <f>ROUND(IF(ISTEXT($C110),(1*$E110),($C110*$E110)),3)</f>
        <v>0</v>
      </c>
    </row>
    <row r="111" spans="1:6" ht="12.75" customHeight="1">
      <c r="A111" s="274"/>
      <c r="B111" s="273"/>
      <c r="C111" s="383"/>
      <c r="D111" s="384"/>
      <c r="E111" s="275"/>
      <c r="F111" s="276"/>
    </row>
    <row r="112" spans="1:6" ht="31.5" customHeight="1">
      <c r="A112" s="274" t="s">
        <v>345</v>
      </c>
      <c r="B112" s="228" t="s">
        <v>340</v>
      </c>
      <c r="C112" s="383" t="s">
        <v>44</v>
      </c>
      <c r="D112" s="384" t="s">
        <v>53</v>
      </c>
      <c r="E112" s="402"/>
      <c r="F112" s="356">
        <f>ROUND(IF(ISTEXT($C112),(1*$E112),($C112*$E112)),3)</f>
        <v>0</v>
      </c>
    </row>
    <row r="113" spans="1:6" ht="12.75" customHeight="1">
      <c r="A113" s="274"/>
      <c r="B113" s="261"/>
      <c r="C113" s="383"/>
      <c r="D113" s="384"/>
      <c r="E113" s="402"/>
      <c r="F113" s="403"/>
    </row>
    <row r="114" spans="1:6" ht="39.75" customHeight="1">
      <c r="A114" s="274" t="s">
        <v>346</v>
      </c>
      <c r="B114" s="228" t="s">
        <v>341</v>
      </c>
      <c r="C114" s="389">
        <v>150</v>
      </c>
      <c r="D114" s="384" t="s">
        <v>72</v>
      </c>
      <c r="E114" s="402"/>
      <c r="F114" s="356">
        <f>ROUND(IF(ISTEXT($C114),(1*$E114),($C114*$E114)),3)</f>
        <v>0</v>
      </c>
    </row>
    <row r="115" spans="1:6" ht="12.75" customHeight="1">
      <c r="A115" s="262"/>
      <c r="B115" s="261"/>
      <c r="C115" s="383"/>
      <c r="D115" s="384"/>
      <c r="E115" s="402"/>
      <c r="F115" s="403"/>
    </row>
    <row r="116" spans="1:6" ht="52.5" customHeight="1">
      <c r="A116" s="274" t="s">
        <v>347</v>
      </c>
      <c r="B116" s="228" t="s">
        <v>342</v>
      </c>
      <c r="C116" s="383">
        <v>1</v>
      </c>
      <c r="D116" s="384" t="s">
        <v>210</v>
      </c>
      <c r="E116" s="402"/>
      <c r="F116" s="356">
        <f>ROUND(IF(ISTEXT($C116),(1*$E116),($C116*$E116)),3)</f>
        <v>0</v>
      </c>
    </row>
    <row r="117" spans="1:6" ht="12.75" customHeight="1">
      <c r="A117" s="274"/>
      <c r="B117" s="261"/>
      <c r="C117" s="383"/>
      <c r="D117" s="384"/>
      <c r="E117" s="259"/>
      <c r="F117" s="260"/>
    </row>
    <row r="118" spans="1:6" ht="65.25" customHeight="1">
      <c r="A118" s="274" t="s">
        <v>348</v>
      </c>
      <c r="B118" s="228" t="s">
        <v>343</v>
      </c>
      <c r="C118" s="383">
        <v>1</v>
      </c>
      <c r="D118" s="384" t="s">
        <v>210</v>
      </c>
      <c r="E118" s="402"/>
      <c r="F118" s="356">
        <f>ROUND(IF(ISTEXT($C118),(1*$E118),($C118*$E118)),3)</f>
        <v>0</v>
      </c>
    </row>
    <row r="119" spans="1:6" ht="12.75" customHeight="1">
      <c r="A119" s="274"/>
      <c r="B119" s="261"/>
      <c r="C119" s="383"/>
      <c r="D119" s="384"/>
      <c r="E119" s="259"/>
      <c r="F119" s="260"/>
    </row>
    <row r="120" spans="1:6" ht="52.5" customHeight="1">
      <c r="A120" s="274" t="s">
        <v>349</v>
      </c>
      <c r="B120" s="228" t="s">
        <v>344</v>
      </c>
      <c r="C120" s="383">
        <v>1</v>
      </c>
      <c r="D120" s="384" t="s">
        <v>53</v>
      </c>
      <c r="E120" s="402"/>
      <c r="F120" s="356">
        <f>ROUND(IF(ISTEXT($C120),(1*$E120),($C120*$E120)),3)</f>
        <v>0</v>
      </c>
    </row>
    <row r="121" spans="1:6" ht="15.95" customHeight="1">
      <c r="A121" s="262"/>
      <c r="B121" s="261"/>
      <c r="C121" s="383"/>
      <c r="D121" s="384"/>
      <c r="E121" s="259"/>
      <c r="F121" s="260"/>
    </row>
    <row r="122" spans="1:6">
      <c r="A122" s="262"/>
      <c r="B122" s="261"/>
      <c r="C122" s="383"/>
      <c r="D122" s="384"/>
      <c r="E122" s="259"/>
      <c r="F122" s="260"/>
    </row>
    <row r="123" spans="1:6" ht="15.95" customHeight="1">
      <c r="A123" s="262"/>
      <c r="B123" s="261"/>
      <c r="C123" s="383"/>
      <c r="D123" s="384"/>
      <c r="E123" s="259"/>
      <c r="F123" s="260"/>
    </row>
    <row r="124" spans="1:6" ht="15.75" customHeight="1">
      <c r="A124" s="263"/>
      <c r="B124" s="261"/>
      <c r="C124" s="383"/>
      <c r="D124" s="384"/>
      <c r="E124" s="259"/>
      <c r="F124" s="260"/>
    </row>
    <row r="125" spans="1:6" ht="15.95" customHeight="1">
      <c r="A125" s="400">
        <v>2.5</v>
      </c>
      <c r="B125" s="61" t="s">
        <v>124</v>
      </c>
      <c r="C125" s="378"/>
      <c r="D125" s="379"/>
      <c r="E125" s="55"/>
      <c r="F125" s="56"/>
    </row>
    <row r="126" spans="1:6" ht="15.95" customHeight="1">
      <c r="A126" s="238"/>
      <c r="B126" s="59"/>
      <c r="C126" s="378"/>
      <c r="D126" s="379"/>
      <c r="E126" s="55"/>
      <c r="F126" s="56"/>
    </row>
    <row r="127" spans="1:6" ht="51" customHeight="1">
      <c r="A127" s="238" t="s">
        <v>350</v>
      </c>
      <c r="B127" s="228" t="s">
        <v>125</v>
      </c>
      <c r="C127" s="378" t="s">
        <v>44</v>
      </c>
      <c r="D127" s="379" t="s">
        <v>53</v>
      </c>
      <c r="E127" s="398"/>
      <c r="F127" s="356">
        <f>ROUND(IF(ISTEXT($C127),(1*$E127),($C127*$E127)),3)</f>
        <v>0</v>
      </c>
    </row>
    <row r="128" spans="1:6" ht="15.75" customHeight="1">
      <c r="A128" s="238"/>
      <c r="B128" s="59"/>
      <c r="C128" s="376"/>
      <c r="D128" s="236"/>
      <c r="E128" s="55"/>
      <c r="F128" s="56"/>
    </row>
    <row r="129" spans="1:6" ht="48.75" customHeight="1">
      <c r="A129" s="238" t="s">
        <v>351</v>
      </c>
      <c r="B129" s="59" t="s">
        <v>352</v>
      </c>
      <c r="C129" s="378">
        <v>1</v>
      </c>
      <c r="D129" s="379" t="s">
        <v>53</v>
      </c>
      <c r="E129" s="398"/>
      <c r="F129" s="356">
        <f>ROUND(IF(ISTEXT($C129),(1*$E129),($C129*$E129)),3)</f>
        <v>0</v>
      </c>
    </row>
    <row r="130" spans="1:6" ht="20.25" customHeight="1">
      <c r="A130" s="58"/>
      <c r="B130" s="59"/>
      <c r="C130" s="377"/>
      <c r="D130" s="109"/>
      <c r="E130" s="55"/>
      <c r="F130" s="56"/>
    </row>
    <row r="131" spans="1:6" ht="16.5" customHeight="1">
      <c r="A131" s="66"/>
      <c r="B131" s="59"/>
      <c r="C131" s="378"/>
      <c r="D131" s="379"/>
      <c r="E131" s="55"/>
      <c r="F131" s="63"/>
    </row>
    <row r="132" spans="1:6" ht="18" customHeight="1" thickBot="1">
      <c r="A132" s="21"/>
      <c r="B132" s="22" t="s">
        <v>52</v>
      </c>
      <c r="C132" s="380"/>
      <c r="D132" s="381"/>
      <c r="E132" s="64"/>
      <c r="F132" s="65">
        <f>SUM(F108:F129)</f>
        <v>0</v>
      </c>
    </row>
    <row r="133" spans="1:6" ht="15.75" customHeight="1">
      <c r="A133" s="60"/>
      <c r="B133" s="61"/>
      <c r="C133" s="378"/>
      <c r="D133" s="379"/>
      <c r="E133" s="70"/>
      <c r="F133" s="56"/>
    </row>
    <row r="134" spans="1:6" ht="18" customHeight="1">
      <c r="A134" s="58"/>
      <c r="B134" s="29" t="s">
        <v>88</v>
      </c>
      <c r="C134" s="378"/>
      <c r="D134" s="379"/>
      <c r="E134" s="70"/>
      <c r="F134" s="56"/>
    </row>
    <row r="135" spans="1:6" ht="18" customHeight="1">
      <c r="A135" s="58"/>
      <c r="B135" s="30" t="s">
        <v>54</v>
      </c>
      <c r="C135" s="390"/>
      <c r="D135" s="391"/>
      <c r="E135" s="72"/>
      <c r="F135" s="73"/>
    </row>
    <row r="136" spans="1:6" ht="18" customHeight="1">
      <c r="A136" s="58"/>
      <c r="B136" s="74"/>
      <c r="C136" s="390"/>
      <c r="D136" s="391"/>
      <c r="E136" s="72"/>
      <c r="F136" s="73"/>
    </row>
    <row r="137" spans="1:6" ht="18" customHeight="1">
      <c r="A137" s="58"/>
      <c r="B137" s="75"/>
      <c r="C137" s="390"/>
      <c r="D137" s="391"/>
      <c r="E137" s="72"/>
      <c r="F137" s="73"/>
    </row>
    <row r="138" spans="1:6" ht="18" customHeight="1">
      <c r="A138" s="58"/>
      <c r="B138" s="71" t="s">
        <v>231</v>
      </c>
      <c r="C138" s="390"/>
      <c r="D138" s="391"/>
      <c r="E138" s="72"/>
      <c r="F138" s="76">
        <f>F35</f>
        <v>0</v>
      </c>
    </row>
    <row r="139" spans="1:6" ht="18" customHeight="1">
      <c r="A139" s="58"/>
      <c r="B139" s="71"/>
      <c r="C139" s="390"/>
      <c r="D139" s="391"/>
      <c r="E139" s="72"/>
      <c r="F139" s="76"/>
    </row>
    <row r="140" spans="1:6" ht="18" customHeight="1">
      <c r="A140" s="58"/>
      <c r="B140" s="71" t="s">
        <v>232</v>
      </c>
      <c r="C140" s="390"/>
      <c r="D140" s="391"/>
      <c r="E140" s="72"/>
      <c r="F140" s="76">
        <f>F68</f>
        <v>0</v>
      </c>
    </row>
    <row r="141" spans="1:6" ht="18" customHeight="1">
      <c r="A141" s="58"/>
      <c r="B141" s="71"/>
      <c r="C141" s="390"/>
      <c r="D141" s="391"/>
      <c r="E141" s="72"/>
      <c r="F141" s="76"/>
    </row>
    <row r="142" spans="1:6" ht="18" customHeight="1">
      <c r="A142" s="58"/>
      <c r="B142" s="71" t="s">
        <v>73</v>
      </c>
      <c r="C142" s="378"/>
      <c r="D142" s="379"/>
      <c r="E142" s="72"/>
      <c r="F142" s="76">
        <f>F87</f>
        <v>0</v>
      </c>
    </row>
    <row r="143" spans="1:6" ht="18" customHeight="1">
      <c r="A143" s="58"/>
      <c r="B143" s="71"/>
      <c r="C143" s="378"/>
      <c r="D143" s="379"/>
      <c r="E143" s="72"/>
      <c r="F143" s="76"/>
    </row>
    <row r="144" spans="1:6" ht="18" customHeight="1">
      <c r="A144" s="58"/>
      <c r="B144" s="71" t="s">
        <v>105</v>
      </c>
      <c r="C144" s="378"/>
      <c r="D144" s="379"/>
      <c r="E144" s="72"/>
      <c r="F144" s="76">
        <f>F104</f>
        <v>0</v>
      </c>
    </row>
    <row r="145" spans="1:6" ht="18" customHeight="1">
      <c r="A145" s="58"/>
      <c r="B145" s="71"/>
      <c r="C145" s="378"/>
      <c r="D145" s="379"/>
      <c r="E145" s="72"/>
      <c r="F145" s="76"/>
    </row>
    <row r="146" spans="1:6" ht="18" customHeight="1">
      <c r="A146" s="58"/>
      <c r="B146" s="71" t="s">
        <v>106</v>
      </c>
      <c r="C146" s="378"/>
      <c r="D146" s="379"/>
      <c r="E146" s="72"/>
      <c r="F146" s="76">
        <f>F132</f>
        <v>0</v>
      </c>
    </row>
    <row r="147" spans="1:6" ht="18" customHeight="1">
      <c r="A147" s="58"/>
      <c r="B147" s="59"/>
      <c r="C147" s="378"/>
      <c r="D147" s="379"/>
      <c r="E147" s="72"/>
      <c r="F147" s="76"/>
    </row>
    <row r="148" spans="1:6" ht="18" customHeight="1">
      <c r="A148" s="58"/>
      <c r="B148" s="74"/>
      <c r="C148" s="378"/>
      <c r="D148" s="379"/>
      <c r="E148" s="72"/>
      <c r="F148" s="76"/>
    </row>
    <row r="149" spans="1:6" ht="18" customHeight="1">
      <c r="A149" s="58"/>
      <c r="B149" s="59"/>
      <c r="C149" s="378"/>
      <c r="D149" s="379"/>
      <c r="E149" s="72"/>
      <c r="F149" s="76"/>
    </row>
    <row r="150" spans="1:6" ht="18" customHeight="1">
      <c r="A150" s="58"/>
      <c r="B150" s="74"/>
      <c r="C150" s="378"/>
      <c r="D150" s="379"/>
      <c r="E150" s="72"/>
      <c r="F150" s="76"/>
    </row>
    <row r="151" spans="1:6" ht="18" customHeight="1">
      <c r="A151" s="58"/>
      <c r="B151" s="59"/>
      <c r="C151" s="378"/>
      <c r="D151" s="379"/>
      <c r="E151" s="72"/>
      <c r="F151" s="76"/>
    </row>
    <row r="152" spans="1:6" ht="18" customHeight="1">
      <c r="A152" s="58"/>
      <c r="B152" s="74"/>
      <c r="C152" s="378"/>
      <c r="D152" s="379"/>
      <c r="E152" s="72"/>
      <c r="F152" s="76"/>
    </row>
    <row r="153" spans="1:6" ht="18" customHeight="1">
      <c r="A153" s="58"/>
      <c r="B153" s="59"/>
      <c r="C153" s="378"/>
      <c r="D153" s="379"/>
      <c r="E153" s="72"/>
      <c r="F153" s="76"/>
    </row>
    <row r="154" spans="1:6" ht="18" customHeight="1">
      <c r="A154" s="58"/>
      <c r="B154" s="74"/>
      <c r="C154" s="378"/>
      <c r="D154" s="379"/>
      <c r="E154" s="72"/>
      <c r="F154" s="76"/>
    </row>
    <row r="155" spans="1:6" ht="18" customHeight="1">
      <c r="A155" s="77"/>
      <c r="B155" s="59"/>
      <c r="C155" s="378"/>
      <c r="D155" s="379"/>
      <c r="E155" s="72"/>
      <c r="F155" s="76"/>
    </row>
    <row r="156" spans="1:6" ht="18" customHeight="1">
      <c r="A156" s="77"/>
      <c r="B156" s="74"/>
      <c r="C156" s="378"/>
      <c r="D156" s="379"/>
      <c r="E156" s="72"/>
      <c r="F156" s="76"/>
    </row>
    <row r="157" spans="1:6" ht="18" customHeight="1">
      <c r="A157" s="78"/>
      <c r="B157" s="59"/>
      <c r="C157" s="378"/>
      <c r="D157" s="379"/>
      <c r="E157" s="72"/>
      <c r="F157" s="76"/>
    </row>
    <row r="158" spans="1:6" ht="18" customHeight="1">
      <c r="A158" s="78"/>
      <c r="B158" s="74"/>
      <c r="C158" s="378"/>
      <c r="D158" s="379"/>
      <c r="E158" s="72"/>
      <c r="F158" s="76"/>
    </row>
    <row r="159" spans="1:6" ht="18" customHeight="1">
      <c r="A159" s="78"/>
      <c r="B159" s="74"/>
      <c r="C159" s="378"/>
      <c r="D159" s="379"/>
      <c r="E159" s="72"/>
      <c r="F159" s="76"/>
    </row>
    <row r="160" spans="1:6" ht="18" customHeight="1">
      <c r="A160" s="78"/>
      <c r="B160" s="74"/>
      <c r="C160" s="378"/>
      <c r="D160" s="379"/>
      <c r="E160" s="72"/>
      <c r="F160" s="76"/>
    </row>
    <row r="161" spans="1:6" ht="18" customHeight="1">
      <c r="A161" s="78"/>
      <c r="B161" s="74"/>
      <c r="C161" s="378"/>
      <c r="D161" s="379"/>
      <c r="E161" s="72"/>
      <c r="F161" s="76"/>
    </row>
    <row r="162" spans="1:6" ht="18" customHeight="1">
      <c r="A162" s="78"/>
      <c r="B162" s="74"/>
      <c r="C162" s="378"/>
      <c r="D162" s="379"/>
      <c r="E162" s="72"/>
      <c r="F162" s="76"/>
    </row>
    <row r="163" spans="1:6" ht="18" customHeight="1">
      <c r="A163" s="78"/>
      <c r="B163" s="74"/>
      <c r="C163" s="378"/>
      <c r="D163" s="379"/>
      <c r="E163" s="72"/>
      <c r="F163" s="76"/>
    </row>
    <row r="164" spans="1:6" ht="18" customHeight="1">
      <c r="A164" s="78"/>
      <c r="B164" s="74"/>
      <c r="C164" s="378"/>
      <c r="D164" s="379"/>
      <c r="E164" s="72"/>
      <c r="F164" s="76"/>
    </row>
    <row r="165" spans="1:6" ht="18" customHeight="1">
      <c r="A165" s="78"/>
      <c r="B165" s="74"/>
      <c r="C165" s="378"/>
      <c r="D165" s="379"/>
      <c r="E165" s="72"/>
      <c r="F165" s="76"/>
    </row>
    <row r="166" spans="1:6" ht="18" customHeight="1">
      <c r="A166" s="78"/>
      <c r="B166" s="74"/>
      <c r="C166" s="378"/>
      <c r="D166" s="379"/>
      <c r="E166" s="72"/>
      <c r="F166" s="76"/>
    </row>
    <row r="167" spans="1:6" ht="18" customHeight="1">
      <c r="A167" s="78"/>
      <c r="B167" s="74"/>
      <c r="C167" s="378"/>
      <c r="D167" s="379"/>
      <c r="E167" s="72"/>
      <c r="F167" s="76"/>
    </row>
    <row r="168" spans="1:6" ht="18" customHeight="1">
      <c r="A168" s="78"/>
      <c r="B168" s="74"/>
      <c r="C168" s="378"/>
      <c r="D168" s="379"/>
      <c r="E168" s="72"/>
      <c r="F168" s="76"/>
    </row>
    <row r="169" spans="1:6" ht="18" customHeight="1">
      <c r="A169" s="79"/>
      <c r="B169" s="80" t="s">
        <v>39</v>
      </c>
      <c r="C169" s="392"/>
      <c r="D169" s="393"/>
      <c r="E169" s="81"/>
      <c r="F169" s="88"/>
    </row>
    <row r="170" spans="1:6" ht="18" customHeight="1">
      <c r="A170" s="78"/>
      <c r="B170" s="27" t="s">
        <v>87</v>
      </c>
      <c r="C170" s="378"/>
      <c r="D170" s="379"/>
      <c r="E170" s="72"/>
      <c r="F170" s="424">
        <f>SUM(F138:F146)</f>
        <v>0</v>
      </c>
    </row>
    <row r="171" spans="1:6" ht="18" customHeight="1" thickBot="1">
      <c r="A171" s="82"/>
      <c r="B171" s="83"/>
      <c r="C171" s="394"/>
      <c r="D171" s="395"/>
      <c r="E171" s="84"/>
      <c r="F171" s="85"/>
    </row>
    <row r="172" spans="1:6" ht="18" customHeight="1"/>
    <row r="173" spans="1:6" ht="18" customHeight="1"/>
    <row r="174" spans="1:6" ht="18" customHeight="1"/>
    <row r="175" spans="1:6" ht="18" customHeight="1"/>
    <row r="176" spans="1: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sheetData>
  <mergeCells count="7">
    <mergeCell ref="A1:F1"/>
    <mergeCell ref="A2:A4"/>
    <mergeCell ref="B2:B4"/>
    <mergeCell ref="C2:C4"/>
    <mergeCell ref="D2:D4"/>
    <mergeCell ref="E3:E4"/>
    <mergeCell ref="F3:F4"/>
  </mergeCells>
  <printOptions horizontalCentered="1" gridLinesSet="0"/>
  <pageMargins left="0.45" right="0.25" top="0.36" bottom="0.63" header="0.25" footer="0.25"/>
  <pageSetup paperSize="9" firstPageNumber="3" orientation="portrait" useFirstPageNumber="1" r:id="rId1"/>
  <headerFooter alignWithMargins="0">
    <oddFooter xml:space="preserve">&amp;LBILL OF QUANTITIES&amp;R&amp;8SEWERAGE SYSTEM - &amp;P </oddFooter>
  </headerFooter>
  <rowBreaks count="5" manualBreakCount="5">
    <brk id="35" max="5" man="1"/>
    <brk id="68" max="5" man="1"/>
    <brk id="87" max="5" man="1"/>
    <brk id="104" max="5" man="1"/>
    <brk id="132" max="5" man="1"/>
  </rowBreaks>
  <drawing r:id="rId2"/>
</worksheet>
</file>

<file path=xl/worksheets/sheet3.xml><?xml version="1.0" encoding="utf-8"?>
<worksheet xmlns="http://schemas.openxmlformats.org/spreadsheetml/2006/main" xmlns:r="http://schemas.openxmlformats.org/officeDocument/2006/relationships">
  <sheetPr>
    <tabColor theme="5" tint="0.39997558519241921"/>
  </sheetPr>
  <dimension ref="A1:F529"/>
  <sheetViews>
    <sheetView showGridLines="0" view="pageBreakPreview" zoomScaleSheetLayoutView="100" workbookViewId="0">
      <selection sqref="A1:F1"/>
    </sheetView>
  </sheetViews>
  <sheetFormatPr defaultRowHeight="12.75"/>
  <cols>
    <col min="1" max="1" width="8.42578125" style="1" customWidth="1"/>
    <col min="2" max="2" width="47.7109375" style="86" customWidth="1"/>
    <col min="3" max="3" width="9.7109375" style="396" customWidth="1"/>
    <col min="4" max="4" width="6.28515625" style="397" customWidth="1"/>
    <col min="5" max="5" width="12.85546875" style="87" customWidth="1"/>
    <col min="6" max="6" width="14.28515625" style="87" customWidth="1"/>
    <col min="7" max="7" width="6.7109375" style="1" customWidth="1"/>
    <col min="8" max="8" width="40.7109375" style="1" customWidth="1"/>
    <col min="9" max="9" width="7.85546875" style="1" customWidth="1"/>
    <col min="10" max="10" width="6.5703125" style="1" customWidth="1"/>
    <col min="11" max="11" width="8.7109375" style="1" customWidth="1"/>
    <col min="12" max="12" width="6.28515625" style="1" customWidth="1"/>
    <col min="13" max="13" width="9.7109375" style="1" customWidth="1"/>
    <col min="14" max="14" width="6.28515625" style="1" customWidth="1"/>
    <col min="15" max="16384" width="9.140625" style="1"/>
  </cols>
  <sheetData>
    <row r="1" spans="1:6" s="279" customFormat="1" ht="40.5" customHeight="1" thickBot="1">
      <c r="A1" s="457" t="s">
        <v>476</v>
      </c>
      <c r="B1" s="457"/>
      <c r="C1" s="457"/>
      <c r="D1" s="457"/>
      <c r="E1" s="457"/>
      <c r="F1" s="457"/>
    </row>
    <row r="2" spans="1:6" s="279" customFormat="1">
      <c r="A2" s="480" t="s">
        <v>92</v>
      </c>
      <c r="B2" s="483" t="s">
        <v>45</v>
      </c>
      <c r="C2" s="486" t="s">
        <v>93</v>
      </c>
      <c r="D2" s="489" t="s">
        <v>94</v>
      </c>
      <c r="E2" s="280" t="s">
        <v>95</v>
      </c>
      <c r="F2" s="281" t="s">
        <v>60</v>
      </c>
    </row>
    <row r="3" spans="1:6" s="282" customFormat="1">
      <c r="A3" s="481"/>
      <c r="B3" s="484"/>
      <c r="C3" s="487"/>
      <c r="D3" s="490"/>
      <c r="E3" s="492" t="s">
        <v>55</v>
      </c>
      <c r="F3" s="494" t="s">
        <v>55</v>
      </c>
    </row>
    <row r="4" spans="1:6" s="282" customFormat="1" ht="13.5" thickBot="1">
      <c r="A4" s="482"/>
      <c r="B4" s="485"/>
      <c r="C4" s="488"/>
      <c r="D4" s="491"/>
      <c r="E4" s="493"/>
      <c r="F4" s="495"/>
    </row>
    <row r="5" spans="1:6" s="282" customFormat="1" ht="15.75" customHeight="1">
      <c r="A5" s="341"/>
      <c r="B5" s="339"/>
      <c r="C5" s="412"/>
      <c r="D5" s="404"/>
      <c r="E5" s="342"/>
      <c r="F5" s="343"/>
    </row>
    <row r="6" spans="1:6" s="279" customFormat="1">
      <c r="A6" s="283">
        <v>3</v>
      </c>
      <c r="B6" s="418" t="s">
        <v>11</v>
      </c>
      <c r="C6" s="382"/>
      <c r="D6" s="405"/>
      <c r="E6" s="285"/>
      <c r="F6" s="286"/>
    </row>
    <row r="7" spans="1:6" s="279" customFormat="1" ht="12.75" customHeight="1">
      <c r="A7" s="287"/>
      <c r="B7" s="288"/>
      <c r="C7" s="382"/>
      <c r="D7" s="405"/>
      <c r="E7" s="285"/>
      <c r="F7" s="286"/>
    </row>
    <row r="8" spans="1:6" s="279" customFormat="1" ht="15" customHeight="1">
      <c r="A8" s="289">
        <v>3.1</v>
      </c>
      <c r="B8" s="290" t="s">
        <v>12</v>
      </c>
      <c r="C8" s="382"/>
      <c r="D8" s="405"/>
      <c r="E8" s="285"/>
      <c r="F8" s="286"/>
    </row>
    <row r="9" spans="1:6" s="279" customFormat="1" ht="18.75" customHeight="1">
      <c r="A9" s="283" t="s">
        <v>354</v>
      </c>
      <c r="B9" s="290" t="s">
        <v>98</v>
      </c>
      <c r="C9" s="382"/>
      <c r="D9" s="405"/>
      <c r="E9" s="285"/>
      <c r="F9" s="286"/>
    </row>
    <row r="10" spans="1:6" s="279" customFormat="1" ht="12.75" customHeight="1">
      <c r="A10" s="283"/>
      <c r="B10" s="290"/>
      <c r="C10" s="382"/>
      <c r="D10" s="405"/>
      <c r="E10" s="285"/>
      <c r="F10" s="286"/>
    </row>
    <row r="11" spans="1:6" s="279" customFormat="1" ht="25.5" customHeight="1">
      <c r="A11" s="291" t="s">
        <v>355</v>
      </c>
      <c r="B11" s="292" t="s">
        <v>183</v>
      </c>
      <c r="C11" s="382" t="s">
        <v>53</v>
      </c>
      <c r="D11" s="405" t="s">
        <v>44</v>
      </c>
      <c r="E11" s="398"/>
      <c r="F11" s="419">
        <f>ROUND(IF(ISTEXT($C11),(1*$E11),($C11*$E11)),3)</f>
        <v>0</v>
      </c>
    </row>
    <row r="12" spans="1:6" s="279" customFormat="1" ht="12.75" customHeight="1">
      <c r="A12" s="291"/>
      <c r="B12" s="292"/>
      <c r="C12" s="382"/>
      <c r="D12" s="405"/>
      <c r="E12" s="293"/>
      <c r="F12" s="294"/>
    </row>
    <row r="13" spans="1:6" s="279" customFormat="1" ht="15" customHeight="1">
      <c r="A13" s="283"/>
      <c r="B13" s="290" t="s">
        <v>104</v>
      </c>
      <c r="C13" s="382"/>
      <c r="D13" s="405"/>
      <c r="E13" s="285"/>
      <c r="F13" s="286"/>
    </row>
    <row r="14" spans="1:6" s="279" customFormat="1" ht="17.25" customHeight="1">
      <c r="A14" s="283" t="s">
        <v>356</v>
      </c>
      <c r="B14" s="295" t="s">
        <v>89</v>
      </c>
      <c r="C14" s="382"/>
      <c r="D14" s="405"/>
      <c r="E14" s="285"/>
      <c r="F14" s="286"/>
    </row>
    <row r="15" spans="1:6" s="279" customFormat="1" ht="12.75" customHeight="1">
      <c r="A15" s="283"/>
      <c r="B15" s="295"/>
      <c r="C15" s="382"/>
      <c r="D15" s="405"/>
      <c r="E15" s="285"/>
      <c r="F15" s="286"/>
    </row>
    <row r="16" spans="1:6" s="279" customFormat="1" ht="76.5" customHeight="1">
      <c r="A16" s="291"/>
      <c r="B16" s="292" t="s">
        <v>184</v>
      </c>
      <c r="C16" s="382"/>
      <c r="D16" s="405"/>
      <c r="E16" s="293"/>
      <c r="F16" s="294"/>
    </row>
    <row r="17" spans="1:6" s="279" customFormat="1" ht="12.75" customHeight="1">
      <c r="A17" s="296"/>
      <c r="B17" s="288"/>
      <c r="C17" s="382"/>
      <c r="D17" s="405"/>
      <c r="E17" s="285"/>
      <c r="F17" s="286"/>
    </row>
    <row r="18" spans="1:6" s="279" customFormat="1" ht="24" customHeight="1">
      <c r="A18" s="291" t="s">
        <v>357</v>
      </c>
      <c r="B18" s="288" t="s">
        <v>278</v>
      </c>
      <c r="C18" s="382">
        <v>2963</v>
      </c>
      <c r="D18" s="405" t="s">
        <v>72</v>
      </c>
      <c r="E18" s="398"/>
      <c r="F18" s="419">
        <f>ROUND(IF(ISTEXT($C18),(1*$E18),($C18*$E18)),3)</f>
        <v>0</v>
      </c>
    </row>
    <row r="19" spans="1:6" s="279" customFormat="1" ht="12.75" customHeight="1">
      <c r="A19" s="296"/>
      <c r="B19" s="288"/>
      <c r="C19" s="382"/>
      <c r="D19" s="405"/>
      <c r="E19" s="285"/>
      <c r="F19" s="286"/>
    </row>
    <row r="20" spans="1:6" s="279" customFormat="1" ht="26.25" customHeight="1">
      <c r="A20" s="291" t="s">
        <v>358</v>
      </c>
      <c r="B20" s="292" t="s">
        <v>244</v>
      </c>
      <c r="C20" s="382">
        <v>12048</v>
      </c>
      <c r="D20" s="405" t="s">
        <v>72</v>
      </c>
      <c r="E20" s="398"/>
      <c r="F20" s="419">
        <f>ROUND(IF(ISTEXT($C20),(1*$E20),($C20*$E20)),3)</f>
        <v>0</v>
      </c>
    </row>
    <row r="21" spans="1:6" s="279" customFormat="1" ht="12.75" customHeight="1">
      <c r="A21" s="291"/>
      <c r="B21" s="288"/>
      <c r="C21" s="382"/>
      <c r="D21" s="405"/>
      <c r="E21" s="285"/>
      <c r="F21" s="286"/>
    </row>
    <row r="22" spans="1:6" s="279" customFormat="1" ht="18" customHeight="1">
      <c r="A22" s="291" t="s">
        <v>359</v>
      </c>
      <c r="B22" s="290" t="s">
        <v>239</v>
      </c>
      <c r="C22" s="382"/>
      <c r="D22" s="405"/>
      <c r="E22" s="293"/>
      <c r="F22" s="294"/>
    </row>
    <row r="23" spans="1:6" s="279" customFormat="1" ht="27.75" customHeight="1">
      <c r="A23" s="291"/>
      <c r="B23" s="292" t="s">
        <v>245</v>
      </c>
      <c r="C23" s="382">
        <v>1700</v>
      </c>
      <c r="D23" s="405" t="s">
        <v>72</v>
      </c>
      <c r="E23" s="398"/>
      <c r="F23" s="419">
        <f>ROUND(IF(ISTEXT($C23),(1*$E23),($C23*$E23)),3)</f>
        <v>0</v>
      </c>
    </row>
    <row r="24" spans="1:6" s="279" customFormat="1" ht="12.75" customHeight="1">
      <c r="A24" s="287"/>
      <c r="B24" s="288"/>
      <c r="C24" s="382"/>
      <c r="D24" s="405"/>
      <c r="E24" s="285"/>
      <c r="F24" s="297"/>
    </row>
    <row r="25" spans="1:6" s="279" customFormat="1" ht="14.25" customHeight="1">
      <c r="A25" s="283" t="s">
        <v>360</v>
      </c>
      <c r="B25" s="298" t="s">
        <v>13</v>
      </c>
      <c r="C25" s="382"/>
      <c r="D25" s="405"/>
      <c r="E25" s="285"/>
      <c r="F25" s="286"/>
    </row>
    <row r="26" spans="1:6" s="279" customFormat="1" ht="12.75" customHeight="1">
      <c r="A26" s="283"/>
      <c r="B26" s="295"/>
      <c r="C26" s="382"/>
      <c r="D26" s="405"/>
      <c r="E26" s="285"/>
      <c r="F26" s="286"/>
    </row>
    <row r="27" spans="1:6" s="279" customFormat="1" ht="81" customHeight="1">
      <c r="A27" s="291"/>
      <c r="B27" s="292" t="s">
        <v>185</v>
      </c>
      <c r="C27" s="382">
        <v>25</v>
      </c>
      <c r="D27" s="405" t="s">
        <v>145</v>
      </c>
      <c r="E27" s="398"/>
      <c r="F27" s="419">
        <f>ROUND(IF(ISTEXT($C27),(1*$E27),($C27*$E27)),3)</f>
        <v>0</v>
      </c>
    </row>
    <row r="28" spans="1:6" s="279" customFormat="1" ht="12.75" customHeight="1">
      <c r="A28" s="291"/>
      <c r="B28" s="292"/>
      <c r="C28" s="382"/>
      <c r="D28" s="405"/>
      <c r="E28" s="398"/>
      <c r="F28" s="399"/>
    </row>
    <row r="29" spans="1:6" s="279" customFormat="1" ht="15" customHeight="1">
      <c r="A29" s="291" t="s">
        <v>361</v>
      </c>
      <c r="B29" s="298" t="s">
        <v>238</v>
      </c>
      <c r="C29" s="382"/>
      <c r="D29" s="405"/>
      <c r="E29" s="398"/>
      <c r="F29" s="399"/>
    </row>
    <row r="30" spans="1:6" s="279" customFormat="1" ht="54.75" customHeight="1">
      <c r="A30" s="291"/>
      <c r="B30" s="292" t="s">
        <v>237</v>
      </c>
      <c r="C30" s="382">
        <v>1424</v>
      </c>
      <c r="D30" s="405" t="s">
        <v>145</v>
      </c>
      <c r="E30" s="420"/>
      <c r="F30" s="419">
        <f>ROUND(IF(ISTEXT($C30),(1*$E30),($C30*$E30)),3)</f>
        <v>0</v>
      </c>
    </row>
    <row r="31" spans="1:6" s="279" customFormat="1" ht="12" customHeight="1">
      <c r="A31" s="291"/>
      <c r="B31" s="292"/>
      <c r="C31" s="382"/>
      <c r="D31" s="405"/>
      <c r="E31" s="293"/>
      <c r="F31" s="294"/>
    </row>
    <row r="32" spans="1:6" s="279" customFormat="1" ht="12.75" customHeight="1">
      <c r="A32" s="291" t="s">
        <v>362</v>
      </c>
      <c r="B32" s="298" t="s">
        <v>240</v>
      </c>
      <c r="C32" s="382"/>
      <c r="D32" s="405"/>
      <c r="E32" s="293"/>
      <c r="F32" s="294"/>
    </row>
    <row r="33" spans="1:6" s="279" customFormat="1" ht="12.75" customHeight="1">
      <c r="A33" s="291"/>
      <c r="B33" s="298"/>
      <c r="C33" s="382"/>
      <c r="D33" s="405"/>
      <c r="E33" s="293"/>
      <c r="F33" s="294"/>
    </row>
    <row r="34" spans="1:6" s="279" customFormat="1" ht="50.25" customHeight="1">
      <c r="A34" s="291"/>
      <c r="B34" s="292" t="s">
        <v>246</v>
      </c>
      <c r="C34" s="382">
        <v>14</v>
      </c>
      <c r="D34" s="405" t="s">
        <v>145</v>
      </c>
      <c r="E34" s="398"/>
      <c r="F34" s="419">
        <f>ROUND(IF(ISTEXT($C34),(1*$E34),($C34*$E34)),3)</f>
        <v>0</v>
      </c>
    </row>
    <row r="35" spans="1:6" s="279" customFormat="1" ht="12" customHeight="1">
      <c r="A35" s="291"/>
      <c r="B35" s="292"/>
      <c r="C35" s="382"/>
      <c r="D35" s="405"/>
      <c r="E35" s="293"/>
      <c r="F35" s="294"/>
    </row>
    <row r="36" spans="1:6" s="279" customFormat="1" ht="20.100000000000001" customHeight="1" thickBot="1">
      <c r="A36" s="299"/>
      <c r="B36" s="300" t="s">
        <v>52</v>
      </c>
      <c r="C36" s="413"/>
      <c r="D36" s="406"/>
      <c r="E36" s="301"/>
      <c r="F36" s="302">
        <f>SUM(F11:F34)</f>
        <v>0</v>
      </c>
    </row>
    <row r="37" spans="1:6" s="279" customFormat="1" ht="15.75" customHeight="1">
      <c r="A37" s="296"/>
      <c r="B37" s="288"/>
      <c r="C37" s="382"/>
      <c r="D37" s="405"/>
      <c r="E37" s="285"/>
      <c r="F37" s="286"/>
    </row>
    <row r="38" spans="1:6" s="279" customFormat="1" ht="19.5" customHeight="1">
      <c r="A38" s="289"/>
      <c r="B38" s="290" t="s">
        <v>97</v>
      </c>
      <c r="C38" s="382"/>
      <c r="D38" s="405"/>
      <c r="E38" s="285"/>
      <c r="F38" s="286"/>
    </row>
    <row r="39" spans="1:6" s="279" customFormat="1" ht="18.75" customHeight="1">
      <c r="A39" s="291" t="s">
        <v>363</v>
      </c>
      <c r="B39" s="298" t="s">
        <v>243</v>
      </c>
      <c r="C39" s="382"/>
      <c r="D39" s="405"/>
      <c r="E39" s="293"/>
      <c r="F39" s="294"/>
    </row>
    <row r="40" spans="1:6" s="279" customFormat="1" ht="50.25" customHeight="1">
      <c r="A40" s="303"/>
      <c r="B40" s="292" t="s">
        <v>247</v>
      </c>
      <c r="C40" s="382">
        <v>2</v>
      </c>
      <c r="D40" s="405" t="s">
        <v>145</v>
      </c>
      <c r="E40" s="398"/>
      <c r="F40" s="419">
        <f>ROUND(IF(ISTEXT($C40),(1*$E40),($C40*$E40)),3)</f>
        <v>0</v>
      </c>
    </row>
    <row r="41" spans="1:6" s="279" customFormat="1">
      <c r="A41" s="296"/>
      <c r="B41" s="288"/>
      <c r="C41" s="382"/>
      <c r="D41" s="405"/>
      <c r="E41" s="285"/>
      <c r="F41" s="286"/>
    </row>
    <row r="42" spans="1:6" s="279" customFormat="1" ht="15" customHeight="1">
      <c r="A42" s="283" t="s">
        <v>364</v>
      </c>
      <c r="B42" s="298" t="s">
        <v>1</v>
      </c>
      <c r="C42" s="382"/>
      <c r="D42" s="405"/>
      <c r="E42" s="293"/>
      <c r="F42" s="294"/>
    </row>
    <row r="43" spans="1:6" s="279" customFormat="1" ht="12.75" customHeight="1">
      <c r="A43" s="283"/>
      <c r="B43" s="290"/>
      <c r="C43" s="382"/>
      <c r="D43" s="405"/>
      <c r="E43" s="285"/>
      <c r="F43" s="286"/>
    </row>
    <row r="44" spans="1:6" s="279" customFormat="1" ht="77.25" customHeight="1">
      <c r="A44" s="291" t="s">
        <v>365</v>
      </c>
      <c r="B44" s="292" t="s">
        <v>286</v>
      </c>
      <c r="C44" s="382">
        <v>1</v>
      </c>
      <c r="D44" s="405" t="s">
        <v>145</v>
      </c>
      <c r="E44" s="398"/>
      <c r="F44" s="419">
        <f>ROUND(IF(ISTEXT($C44),(1*$E44),($C44*$E44)),3)</f>
        <v>0</v>
      </c>
    </row>
    <row r="45" spans="1:6" s="279" customFormat="1" ht="61.5" customHeight="1">
      <c r="A45" s="291" t="s">
        <v>366</v>
      </c>
      <c r="B45" s="292" t="s">
        <v>287</v>
      </c>
      <c r="C45" s="382">
        <v>1</v>
      </c>
      <c r="D45" s="405" t="s">
        <v>145</v>
      </c>
      <c r="E45" s="398"/>
      <c r="F45" s="419">
        <f>ROUND(IF(ISTEXT($C45),(1*$E45),($C45*$E45)),3)</f>
        <v>0</v>
      </c>
    </row>
    <row r="46" spans="1:6" s="279" customFormat="1" ht="53.25" customHeight="1">
      <c r="A46" s="291" t="s">
        <v>367</v>
      </c>
      <c r="B46" s="292" t="s">
        <v>288</v>
      </c>
      <c r="C46" s="382">
        <v>1</v>
      </c>
      <c r="D46" s="405" t="s">
        <v>145</v>
      </c>
      <c r="E46" s="398"/>
      <c r="F46" s="419">
        <f>ROUND(IF(ISTEXT($C46),(1*$E46),($C46*$E46)),3)</f>
        <v>0</v>
      </c>
    </row>
    <row r="47" spans="1:6" s="279" customFormat="1" ht="54.75" customHeight="1">
      <c r="A47" s="291" t="s">
        <v>368</v>
      </c>
      <c r="B47" s="292" t="s">
        <v>289</v>
      </c>
      <c r="C47" s="382">
        <v>1</v>
      </c>
      <c r="D47" s="405" t="s">
        <v>145</v>
      </c>
      <c r="E47" s="398"/>
      <c r="F47" s="419">
        <f>ROUND(IF(ISTEXT($C47),(1*$E47),($C47*$E47)),3)</f>
        <v>0</v>
      </c>
    </row>
    <row r="48" spans="1:6" s="279" customFormat="1" ht="56.25" customHeight="1">
      <c r="A48" s="291" t="s">
        <v>369</v>
      </c>
      <c r="B48" s="292" t="s">
        <v>290</v>
      </c>
      <c r="C48" s="382">
        <v>1</v>
      </c>
      <c r="D48" s="405" t="s">
        <v>145</v>
      </c>
      <c r="E48" s="398"/>
      <c r="F48" s="419">
        <f>ROUND(IF(ISTEXT($C48),(1*$E48),($C48*$E48)),3)</f>
        <v>0</v>
      </c>
    </row>
    <row r="49" spans="1:6" s="279" customFormat="1" ht="12.75" customHeight="1">
      <c r="A49" s="291"/>
      <c r="B49" s="292"/>
      <c r="C49" s="382"/>
      <c r="D49" s="405"/>
      <c r="E49" s="293"/>
      <c r="F49" s="294"/>
    </row>
    <row r="50" spans="1:6" s="279" customFormat="1" ht="13.5" customHeight="1">
      <c r="A50" s="289">
        <v>3.2</v>
      </c>
      <c r="B50" s="290" t="s">
        <v>14</v>
      </c>
      <c r="C50" s="382"/>
      <c r="D50" s="405"/>
      <c r="E50" s="285"/>
      <c r="F50" s="286"/>
    </row>
    <row r="51" spans="1:6" s="279" customFormat="1" ht="12.75" customHeight="1">
      <c r="A51" s="287"/>
      <c r="B51" s="288"/>
      <c r="C51" s="382"/>
      <c r="D51" s="405"/>
      <c r="E51" s="285"/>
      <c r="F51" s="286"/>
    </row>
    <row r="52" spans="1:6" s="279" customFormat="1" ht="27.75" customHeight="1">
      <c r="A52" s="291" t="s">
        <v>370</v>
      </c>
      <c r="B52" s="292" t="s">
        <v>248</v>
      </c>
      <c r="C52" s="382" t="s">
        <v>53</v>
      </c>
      <c r="D52" s="405" t="s">
        <v>44</v>
      </c>
      <c r="E52" s="398"/>
      <c r="F52" s="419">
        <f>ROUND(IF(ISTEXT($C52),(1*$E52),($C52*$E52)),3)</f>
        <v>0</v>
      </c>
    </row>
    <row r="53" spans="1:6" s="279" customFormat="1" ht="51" customHeight="1">
      <c r="A53" s="291" t="s">
        <v>371</v>
      </c>
      <c r="B53" s="292" t="s">
        <v>249</v>
      </c>
      <c r="C53" s="382" t="s">
        <v>53</v>
      </c>
      <c r="D53" s="405" t="s">
        <v>44</v>
      </c>
      <c r="E53" s="398"/>
      <c r="F53" s="419">
        <f>ROUND(IF(ISTEXT($C53),(1*$E53),($C53*$E53)),3)</f>
        <v>0</v>
      </c>
    </row>
    <row r="54" spans="1:6" s="279" customFormat="1" ht="18.75" customHeight="1">
      <c r="A54" s="287"/>
      <c r="B54" s="304" t="s">
        <v>15</v>
      </c>
      <c r="C54" s="414"/>
      <c r="D54" s="407"/>
      <c r="E54" s="305"/>
      <c r="F54" s="306"/>
    </row>
    <row r="55" spans="1:6" s="279" customFormat="1" ht="27" customHeight="1">
      <c r="A55" s="287"/>
      <c r="B55" s="304" t="s">
        <v>16</v>
      </c>
      <c r="C55" s="414"/>
      <c r="D55" s="407"/>
      <c r="E55" s="305"/>
      <c r="F55" s="306"/>
    </row>
    <row r="56" spans="1:6" s="279" customFormat="1" ht="18" customHeight="1">
      <c r="A56" s="291"/>
      <c r="B56" s="292"/>
      <c r="C56" s="382"/>
      <c r="D56" s="405"/>
      <c r="E56" s="293"/>
      <c r="F56" s="294"/>
    </row>
    <row r="57" spans="1:6" s="279" customFormat="1" ht="11.25" customHeight="1">
      <c r="A57" s="291"/>
      <c r="B57" s="292"/>
      <c r="C57" s="382"/>
      <c r="D57" s="405"/>
      <c r="E57" s="293"/>
      <c r="F57" s="294"/>
    </row>
    <row r="58" spans="1:6" s="279" customFormat="1" ht="9" hidden="1" customHeight="1">
      <c r="A58" s="296"/>
      <c r="B58" s="288"/>
      <c r="C58" s="382"/>
      <c r="D58" s="405"/>
      <c r="E58" s="285"/>
      <c r="F58" s="286"/>
    </row>
    <row r="59" spans="1:6" s="279" customFormat="1" ht="10.5" hidden="1" customHeight="1">
      <c r="A59" s="287"/>
      <c r="B59" s="288"/>
      <c r="C59" s="382"/>
      <c r="D59" s="405"/>
      <c r="E59" s="285"/>
      <c r="F59" s="286"/>
    </row>
    <row r="60" spans="1:6" s="279" customFormat="1" ht="20.100000000000001" customHeight="1" thickBot="1">
      <c r="A60" s="299"/>
      <c r="B60" s="300" t="s">
        <v>52</v>
      </c>
      <c r="C60" s="413"/>
      <c r="D60" s="406"/>
      <c r="E60" s="301"/>
      <c r="F60" s="302">
        <f>SUM(F39:F53)</f>
        <v>0</v>
      </c>
    </row>
    <row r="61" spans="1:6" s="279" customFormat="1" ht="15.75" customHeight="1">
      <c r="A61" s="287"/>
      <c r="B61" s="288"/>
      <c r="C61" s="382"/>
      <c r="D61" s="405"/>
      <c r="E61" s="285"/>
      <c r="F61" s="286"/>
    </row>
    <row r="62" spans="1:6" s="279" customFormat="1" ht="16.5" customHeight="1">
      <c r="A62" s="289"/>
      <c r="B62" s="290" t="s">
        <v>250</v>
      </c>
      <c r="C62" s="382"/>
      <c r="D62" s="405"/>
      <c r="E62" s="285"/>
      <c r="F62" s="286"/>
    </row>
    <row r="63" spans="1:6" s="279" customFormat="1" ht="12.75" customHeight="1">
      <c r="A63" s="289"/>
      <c r="B63" s="290"/>
      <c r="C63" s="382"/>
      <c r="D63" s="405"/>
      <c r="E63" s="285"/>
      <c r="F63" s="286"/>
    </row>
    <row r="64" spans="1:6" s="279" customFormat="1" ht="26.25" customHeight="1">
      <c r="A64" s="287"/>
      <c r="B64" s="304" t="s">
        <v>241</v>
      </c>
      <c r="C64" s="414"/>
      <c r="D64" s="407"/>
      <c r="E64" s="305"/>
      <c r="F64" s="306"/>
    </row>
    <row r="65" spans="1:6" s="279" customFormat="1" ht="26.25" customHeight="1">
      <c r="A65" s="287"/>
      <c r="B65" s="304" t="s">
        <v>17</v>
      </c>
      <c r="C65" s="414"/>
      <c r="D65" s="407"/>
      <c r="E65" s="305"/>
      <c r="F65" s="306"/>
    </row>
    <row r="66" spans="1:6" s="279" customFormat="1" ht="39.75" customHeight="1">
      <c r="A66" s="287"/>
      <c r="B66" s="304" t="s">
        <v>18</v>
      </c>
      <c r="C66" s="414"/>
      <c r="D66" s="407"/>
      <c r="E66" s="305"/>
      <c r="F66" s="306"/>
    </row>
    <row r="67" spans="1:6" s="279" customFormat="1" ht="62.25" customHeight="1">
      <c r="A67" s="287"/>
      <c r="B67" s="304" t="s">
        <v>251</v>
      </c>
      <c r="C67" s="414"/>
      <c r="D67" s="407"/>
      <c r="E67" s="305"/>
      <c r="F67" s="306"/>
    </row>
    <row r="68" spans="1:6" s="279" customFormat="1" ht="9.75" customHeight="1">
      <c r="A68" s="296"/>
      <c r="B68" s="304"/>
      <c r="C68" s="414"/>
      <c r="D68" s="407"/>
      <c r="E68" s="305"/>
      <c r="F68" s="307"/>
    </row>
    <row r="69" spans="1:6" s="279" customFormat="1" ht="53.25" customHeight="1">
      <c r="A69" s="291" t="s">
        <v>372</v>
      </c>
      <c r="B69" s="308" t="s">
        <v>207</v>
      </c>
      <c r="C69" s="382" t="s">
        <v>53</v>
      </c>
      <c r="D69" s="405" t="s">
        <v>44</v>
      </c>
      <c r="E69" s="398"/>
      <c r="F69" s="419">
        <f>ROUND(IF(ISTEXT($C69),(1*$E69),($C69*$E69)),3)</f>
        <v>0</v>
      </c>
    </row>
    <row r="70" spans="1:6" s="279" customFormat="1" ht="16.5" customHeight="1">
      <c r="A70" s="296"/>
      <c r="B70" s="304" t="s">
        <v>15</v>
      </c>
      <c r="C70" s="414"/>
      <c r="D70" s="407"/>
      <c r="E70" s="305"/>
      <c r="F70" s="307"/>
    </row>
    <row r="71" spans="1:6" s="279" customFormat="1" ht="29.25" customHeight="1">
      <c r="A71" s="296"/>
      <c r="B71" s="304" t="s">
        <v>16</v>
      </c>
      <c r="C71" s="414"/>
      <c r="D71" s="407"/>
      <c r="E71" s="305"/>
      <c r="F71" s="307"/>
    </row>
    <row r="72" spans="1:6" s="279" customFormat="1" ht="29.25" customHeight="1">
      <c r="A72" s="296"/>
      <c r="B72" s="304" t="s">
        <v>252</v>
      </c>
      <c r="C72" s="414"/>
      <c r="D72" s="407"/>
      <c r="E72" s="305"/>
      <c r="F72" s="307"/>
    </row>
    <row r="73" spans="1:6" s="279" customFormat="1" ht="31.5" customHeight="1">
      <c r="A73" s="296"/>
      <c r="B73" s="304" t="s">
        <v>17</v>
      </c>
      <c r="C73" s="414"/>
      <c r="D73" s="407"/>
      <c r="E73" s="305"/>
      <c r="F73" s="307"/>
    </row>
    <row r="74" spans="1:6" s="279" customFormat="1" ht="38.25" customHeight="1">
      <c r="A74" s="296"/>
      <c r="B74" s="304" t="s">
        <v>18</v>
      </c>
      <c r="C74" s="414"/>
      <c r="D74" s="407"/>
      <c r="E74" s="305"/>
      <c r="F74" s="307"/>
    </row>
    <row r="75" spans="1:6" s="279" customFormat="1" ht="12.75" customHeight="1">
      <c r="A75" s="296"/>
      <c r="B75" s="304"/>
      <c r="C75" s="414"/>
      <c r="D75" s="407"/>
      <c r="E75" s="305"/>
      <c r="F75" s="307"/>
    </row>
    <row r="76" spans="1:6" s="279" customFormat="1" ht="52.5" customHeight="1">
      <c r="A76" s="291" t="s">
        <v>373</v>
      </c>
      <c r="B76" s="292" t="s">
        <v>253</v>
      </c>
      <c r="C76" s="382" t="s">
        <v>53</v>
      </c>
      <c r="D76" s="405" t="s">
        <v>44</v>
      </c>
      <c r="E76" s="398"/>
      <c r="F76" s="419">
        <f>ROUND(IF(ISTEXT($C76),(1*$E76),($C76*$E76)),3)</f>
        <v>0</v>
      </c>
    </row>
    <row r="77" spans="1:6" s="279" customFormat="1" ht="16.5" customHeight="1">
      <c r="A77" s="287"/>
      <c r="B77" s="304" t="s">
        <v>15</v>
      </c>
      <c r="C77" s="414"/>
      <c r="D77" s="407"/>
      <c r="E77" s="305"/>
      <c r="F77" s="306"/>
    </row>
    <row r="78" spans="1:6" s="309" customFormat="1" ht="27.75" customHeight="1">
      <c r="A78" s="287"/>
      <c r="B78" s="304" t="s">
        <v>16</v>
      </c>
      <c r="C78" s="414"/>
      <c r="D78" s="407"/>
      <c r="E78" s="305"/>
      <c r="F78" s="306"/>
    </row>
    <row r="79" spans="1:6" s="279" customFormat="1" ht="29.25" customHeight="1">
      <c r="A79" s="287"/>
      <c r="B79" s="304" t="s">
        <v>254</v>
      </c>
      <c r="C79" s="414"/>
      <c r="D79" s="407"/>
      <c r="E79" s="305"/>
      <c r="F79" s="306"/>
    </row>
    <row r="80" spans="1:6" s="279" customFormat="1" ht="27" customHeight="1">
      <c r="A80" s="287"/>
      <c r="B80" s="304" t="s">
        <v>17</v>
      </c>
      <c r="C80" s="414"/>
      <c r="D80" s="407"/>
      <c r="E80" s="305"/>
      <c r="F80" s="306"/>
    </row>
    <row r="81" spans="1:6" s="279" customFormat="1" ht="38.25" customHeight="1">
      <c r="A81" s="287"/>
      <c r="B81" s="304" t="s">
        <v>18</v>
      </c>
      <c r="C81" s="414"/>
      <c r="D81" s="407"/>
      <c r="E81" s="305"/>
      <c r="F81" s="306"/>
    </row>
    <row r="82" spans="1:6" s="309" customFormat="1" ht="62.25" customHeight="1">
      <c r="A82" s="287"/>
      <c r="B82" s="304" t="s">
        <v>251</v>
      </c>
      <c r="C82" s="414"/>
      <c r="D82" s="407"/>
      <c r="E82" s="305"/>
      <c r="F82" s="306"/>
    </row>
    <row r="83" spans="1:6" s="309" customFormat="1" ht="19.5" customHeight="1">
      <c r="A83" s="310"/>
      <c r="B83" s="288"/>
      <c r="C83" s="382"/>
      <c r="D83" s="405"/>
      <c r="E83" s="285"/>
      <c r="F83" s="286"/>
    </row>
    <row r="84" spans="1:6" s="309" customFormat="1" ht="20.100000000000001" customHeight="1" thickBot="1">
      <c r="A84" s="299"/>
      <c r="B84" s="300" t="s">
        <v>52</v>
      </c>
      <c r="C84" s="413"/>
      <c r="D84" s="406"/>
      <c r="E84" s="301"/>
      <c r="F84" s="302">
        <f>SUM(F68:F76)</f>
        <v>0</v>
      </c>
    </row>
    <row r="85" spans="1:6" s="309" customFormat="1" ht="15.75" customHeight="1">
      <c r="A85" s="287"/>
      <c r="B85" s="288"/>
      <c r="C85" s="382"/>
      <c r="D85" s="405"/>
      <c r="E85" s="285"/>
      <c r="F85" s="286"/>
    </row>
    <row r="86" spans="1:6" s="279" customFormat="1" ht="18.75" customHeight="1">
      <c r="A86" s="311">
        <v>3.3</v>
      </c>
      <c r="B86" s="312" t="s">
        <v>19</v>
      </c>
      <c r="C86" s="382"/>
      <c r="D86" s="405"/>
      <c r="E86" s="293"/>
      <c r="F86" s="294"/>
    </row>
    <row r="87" spans="1:6" s="279" customFormat="1" ht="21.75" customHeight="1">
      <c r="A87" s="313" t="s">
        <v>374</v>
      </c>
      <c r="B87" s="312" t="s">
        <v>10</v>
      </c>
      <c r="C87" s="382"/>
      <c r="D87" s="405"/>
      <c r="E87" s="293"/>
      <c r="F87" s="294"/>
    </row>
    <row r="88" spans="1:6" s="279" customFormat="1" ht="41.25" customHeight="1">
      <c r="A88" s="311"/>
      <c r="B88" s="292" t="s">
        <v>102</v>
      </c>
      <c r="C88" s="382"/>
      <c r="D88" s="405"/>
      <c r="E88" s="293"/>
      <c r="F88" s="294"/>
    </row>
    <row r="89" spans="1:6" s="279" customFormat="1" ht="12.75" customHeight="1">
      <c r="A89" s="311"/>
      <c r="B89" s="292"/>
      <c r="C89" s="382"/>
      <c r="D89" s="405"/>
      <c r="E89" s="293"/>
      <c r="F89" s="294"/>
    </row>
    <row r="90" spans="1:6" s="279" customFormat="1" ht="77.25" customHeight="1">
      <c r="A90" s="303" t="s">
        <v>375</v>
      </c>
      <c r="B90" s="292" t="s">
        <v>255</v>
      </c>
      <c r="C90" s="382" t="s">
        <v>53</v>
      </c>
      <c r="D90" s="405" t="s">
        <v>44</v>
      </c>
      <c r="E90" s="398"/>
      <c r="F90" s="419">
        <f>ROUND(IF(ISTEXT($C90),(1*$E90),($C90*$E90)),3)</f>
        <v>0</v>
      </c>
    </row>
    <row r="91" spans="1:6" s="279" customFormat="1" ht="12.75" customHeight="1">
      <c r="A91" s="303"/>
      <c r="B91" s="292"/>
      <c r="C91" s="382"/>
      <c r="D91" s="405"/>
      <c r="E91" s="398"/>
      <c r="F91" s="419"/>
    </row>
    <row r="92" spans="1:6" s="279" customFormat="1" ht="27" customHeight="1">
      <c r="A92" s="303" t="s">
        <v>376</v>
      </c>
      <c r="B92" s="292" t="s">
        <v>0</v>
      </c>
      <c r="C92" s="382" t="s">
        <v>53</v>
      </c>
      <c r="D92" s="405" t="s">
        <v>44</v>
      </c>
      <c r="E92" s="398"/>
      <c r="F92" s="419">
        <f>ROUND(IF(ISTEXT($C92),(1*$E92),($C92*$E92)),3)</f>
        <v>0</v>
      </c>
    </row>
    <row r="93" spans="1:6" s="279" customFormat="1" ht="12.75" customHeight="1">
      <c r="A93" s="303"/>
      <c r="B93" s="292"/>
      <c r="C93" s="382"/>
      <c r="D93" s="405"/>
      <c r="E93" s="398"/>
      <c r="F93" s="419"/>
    </row>
    <row r="94" spans="1:6" s="279" customFormat="1" ht="15" customHeight="1">
      <c r="A94" s="303" t="s">
        <v>377</v>
      </c>
      <c r="B94" s="292" t="s">
        <v>103</v>
      </c>
      <c r="C94" s="382" t="s">
        <v>53</v>
      </c>
      <c r="D94" s="405" t="s">
        <v>44</v>
      </c>
      <c r="E94" s="398"/>
      <c r="F94" s="419">
        <f>ROUND(IF(ISTEXT($C94),(1*$E94),($C94*$E94)),3)</f>
        <v>0</v>
      </c>
    </row>
    <row r="95" spans="1:6" s="279" customFormat="1" ht="12.75" customHeight="1">
      <c r="A95" s="303"/>
      <c r="B95" s="292"/>
      <c r="C95" s="382"/>
      <c r="D95" s="405"/>
      <c r="E95" s="398"/>
      <c r="F95" s="419"/>
    </row>
    <row r="96" spans="1:6" s="279" customFormat="1" ht="51">
      <c r="A96" s="303" t="s">
        <v>378</v>
      </c>
      <c r="B96" s="292" t="s">
        <v>256</v>
      </c>
      <c r="C96" s="382" t="s">
        <v>53</v>
      </c>
      <c r="D96" s="405" t="s">
        <v>44</v>
      </c>
      <c r="E96" s="398"/>
      <c r="F96" s="419">
        <f>ROUND(IF(ISTEXT($C96),(1*$E96),($C96*$E96)),3)</f>
        <v>0</v>
      </c>
    </row>
    <row r="97" spans="1:6" s="279" customFormat="1" ht="12.75" customHeight="1">
      <c r="A97" s="296"/>
      <c r="B97" s="314"/>
      <c r="C97" s="414"/>
      <c r="D97" s="407"/>
      <c r="E97" s="398"/>
      <c r="F97" s="419"/>
    </row>
    <row r="98" spans="1:6" s="279" customFormat="1" ht="92.25" customHeight="1">
      <c r="A98" s="303" t="s">
        <v>379</v>
      </c>
      <c r="B98" s="292" t="s">
        <v>257</v>
      </c>
      <c r="C98" s="382" t="s">
        <v>53</v>
      </c>
      <c r="D98" s="405" t="s">
        <v>44</v>
      </c>
      <c r="E98" s="398"/>
      <c r="F98" s="419">
        <f>ROUND(IF(ISTEXT($C98),(1*$E98),($C98*$E98)),3)</f>
        <v>0</v>
      </c>
    </row>
    <row r="99" spans="1:6" s="279" customFormat="1">
      <c r="A99" s="296"/>
      <c r="B99" s="314"/>
      <c r="C99" s="414"/>
      <c r="D99" s="407"/>
      <c r="E99" s="398"/>
      <c r="F99" s="419"/>
    </row>
    <row r="100" spans="1:6" s="279" customFormat="1" ht="63.75">
      <c r="A100" s="303" t="s">
        <v>380</v>
      </c>
      <c r="B100" s="292" t="s">
        <v>258</v>
      </c>
      <c r="C100" s="382">
        <v>150</v>
      </c>
      <c r="D100" s="405" t="s">
        <v>72</v>
      </c>
      <c r="E100" s="398"/>
      <c r="F100" s="419">
        <f>ROUND(IF(ISTEXT($C100),(1*$E100),($C100*$E100)),3)</f>
        <v>0</v>
      </c>
    </row>
    <row r="101" spans="1:6" s="279" customFormat="1">
      <c r="A101" s="291"/>
      <c r="B101" s="292"/>
      <c r="C101" s="382"/>
      <c r="D101" s="405"/>
      <c r="E101" s="398"/>
      <c r="F101" s="419"/>
    </row>
    <row r="102" spans="1:6" s="309" customFormat="1" ht="15" customHeight="1">
      <c r="A102" s="313" t="s">
        <v>381</v>
      </c>
      <c r="B102" s="312" t="s">
        <v>186</v>
      </c>
      <c r="C102" s="382"/>
      <c r="D102" s="405"/>
      <c r="E102" s="293"/>
      <c r="F102" s="294"/>
    </row>
    <row r="103" spans="1:6" s="279" customFormat="1" ht="90.75" customHeight="1">
      <c r="A103" s="303" t="s">
        <v>382</v>
      </c>
      <c r="B103" s="292" t="s">
        <v>259</v>
      </c>
      <c r="C103" s="382" t="s">
        <v>53</v>
      </c>
      <c r="D103" s="405" t="s">
        <v>44</v>
      </c>
      <c r="E103" s="398"/>
      <c r="F103" s="419">
        <f>ROUND(IF(ISTEXT($C103),(1*$E103),($C103*$E103)),3)</f>
        <v>0</v>
      </c>
    </row>
    <row r="104" spans="1:6" s="309" customFormat="1" ht="12" customHeight="1">
      <c r="A104" s="303"/>
      <c r="B104" s="292"/>
      <c r="C104" s="382"/>
      <c r="D104" s="405"/>
      <c r="E104" s="293"/>
      <c r="F104" s="294"/>
    </row>
    <row r="105" spans="1:6" s="279" customFormat="1" ht="54.75" customHeight="1">
      <c r="A105" s="303" t="s">
        <v>383</v>
      </c>
      <c r="B105" s="292" t="s">
        <v>188</v>
      </c>
      <c r="C105" s="382">
        <v>77</v>
      </c>
      <c r="D105" s="405" t="s">
        <v>72</v>
      </c>
      <c r="E105" s="398"/>
      <c r="F105" s="419">
        <f>ROUND(IF(ISTEXT($C105),(1*$E105),($C105*$E105)),3)</f>
        <v>0</v>
      </c>
    </row>
    <row r="106" spans="1:6" s="309" customFormat="1" ht="6" customHeight="1">
      <c r="A106" s="287"/>
      <c r="B106" s="288"/>
      <c r="C106" s="382"/>
      <c r="D106" s="405"/>
      <c r="E106" s="285"/>
      <c r="F106" s="286"/>
    </row>
    <row r="107" spans="1:6" s="279" customFormat="1" ht="20.100000000000001" customHeight="1" thickBot="1">
      <c r="A107" s="299"/>
      <c r="B107" s="300" t="s">
        <v>52</v>
      </c>
      <c r="C107" s="413"/>
      <c r="D107" s="406"/>
      <c r="E107" s="301"/>
      <c r="F107" s="302">
        <f>SUM(F90:F105)</f>
        <v>0</v>
      </c>
    </row>
    <row r="108" spans="1:6" s="309" customFormat="1" ht="15.75" customHeight="1">
      <c r="A108" s="287"/>
      <c r="B108" s="288"/>
      <c r="C108" s="382"/>
      <c r="D108" s="405"/>
      <c r="E108" s="285"/>
      <c r="F108" s="286"/>
    </row>
    <row r="109" spans="1:6" s="279" customFormat="1" ht="18.75" customHeight="1">
      <c r="A109" s="296"/>
      <c r="B109" s="312" t="s">
        <v>217</v>
      </c>
      <c r="C109" s="414"/>
      <c r="D109" s="407"/>
      <c r="E109" s="305"/>
      <c r="F109" s="307"/>
    </row>
    <row r="110" spans="1:6" s="279" customFormat="1" ht="22.5" customHeight="1">
      <c r="A110" s="289" t="s">
        <v>384</v>
      </c>
      <c r="B110" s="290" t="s">
        <v>187</v>
      </c>
      <c r="C110" s="382"/>
      <c r="D110" s="405"/>
      <c r="E110" s="305"/>
      <c r="F110" s="307"/>
    </row>
    <row r="111" spans="1:6" s="279" customFormat="1" ht="27" customHeight="1">
      <c r="A111" s="303" t="s">
        <v>385</v>
      </c>
      <c r="B111" s="292" t="s">
        <v>189</v>
      </c>
      <c r="C111" s="382">
        <v>59</v>
      </c>
      <c r="D111" s="405" t="s">
        <v>190</v>
      </c>
      <c r="E111" s="398"/>
      <c r="F111" s="419">
        <f>ROUND(IF(ISTEXT($C111),(1*$E111),($C111*$E111)),3)</f>
        <v>0</v>
      </c>
    </row>
    <row r="112" spans="1:6" s="279" customFormat="1" ht="12.75" customHeight="1">
      <c r="A112" s="287"/>
      <c r="B112" s="288"/>
      <c r="C112" s="382"/>
      <c r="D112" s="405"/>
      <c r="E112" s="398"/>
      <c r="F112" s="399"/>
    </row>
    <row r="113" spans="1:6" s="279" customFormat="1" ht="70.5" customHeight="1">
      <c r="A113" s="303" t="s">
        <v>386</v>
      </c>
      <c r="B113" s="292" t="s">
        <v>191</v>
      </c>
      <c r="C113" s="382">
        <v>80</v>
      </c>
      <c r="D113" s="405" t="s">
        <v>192</v>
      </c>
      <c r="E113" s="398"/>
      <c r="F113" s="419">
        <f>ROUND(IF(ISTEXT($C113),(1*$E113),($C113*$E113)),3)</f>
        <v>0</v>
      </c>
    </row>
    <row r="114" spans="1:6" s="279" customFormat="1" ht="43.5" customHeight="1">
      <c r="A114" s="303" t="s">
        <v>387</v>
      </c>
      <c r="B114" s="292" t="s">
        <v>218</v>
      </c>
      <c r="C114" s="382"/>
      <c r="D114" s="405"/>
      <c r="E114" s="398"/>
      <c r="F114" s="399"/>
    </row>
    <row r="115" spans="1:6" s="279" customFormat="1" ht="12.75" customHeight="1">
      <c r="A115" s="287"/>
      <c r="B115" s="288"/>
      <c r="C115" s="382"/>
      <c r="D115" s="405"/>
      <c r="E115" s="421"/>
      <c r="F115" s="422"/>
    </row>
    <row r="116" spans="1:6" s="279" customFormat="1" ht="16.5" customHeight="1">
      <c r="A116" s="287"/>
      <c r="B116" s="288" t="s">
        <v>219</v>
      </c>
      <c r="C116" s="382">
        <v>37</v>
      </c>
      <c r="D116" s="405" t="s">
        <v>190</v>
      </c>
      <c r="E116" s="398"/>
      <c r="F116" s="419">
        <f>ROUND(IF(ISTEXT($C116),(1*$E116),($C116*$E116)),3)</f>
        <v>0</v>
      </c>
    </row>
    <row r="117" spans="1:6" s="279" customFormat="1">
      <c r="A117" s="296"/>
      <c r="B117" s="288"/>
      <c r="C117" s="382"/>
      <c r="D117" s="405"/>
      <c r="E117" s="398"/>
      <c r="F117" s="419"/>
    </row>
    <row r="118" spans="1:6" s="279" customFormat="1" ht="66" customHeight="1">
      <c r="A118" s="291" t="s">
        <v>388</v>
      </c>
      <c r="B118" s="292" t="s">
        <v>220</v>
      </c>
      <c r="C118" s="382"/>
      <c r="D118" s="405"/>
      <c r="E118" s="293"/>
      <c r="F118" s="294"/>
    </row>
    <row r="119" spans="1:6" s="279" customFormat="1" ht="12.75" customHeight="1">
      <c r="A119" s="296"/>
      <c r="B119" s="288"/>
      <c r="C119" s="382"/>
      <c r="D119" s="405"/>
      <c r="E119" s="293"/>
      <c r="F119" s="294"/>
    </row>
    <row r="120" spans="1:6" s="279" customFormat="1" ht="15" customHeight="1">
      <c r="A120" s="296" t="s">
        <v>46</v>
      </c>
      <c r="B120" s="292" t="s">
        <v>221</v>
      </c>
      <c r="C120" s="382">
        <v>13</v>
      </c>
      <c r="D120" s="405" t="s">
        <v>192</v>
      </c>
      <c r="E120" s="398"/>
      <c r="F120" s="419">
        <f>ROUND(IF(ISTEXT($C120),(1*$E120),($C120*$E120)),3)</f>
        <v>0</v>
      </c>
    </row>
    <row r="121" spans="1:6" s="279" customFormat="1" ht="10.5" customHeight="1">
      <c r="A121" s="287"/>
      <c r="B121" s="288"/>
      <c r="C121" s="382"/>
      <c r="D121" s="405"/>
      <c r="E121" s="398"/>
      <c r="F121" s="399"/>
    </row>
    <row r="122" spans="1:6" s="279" customFormat="1" ht="15" customHeight="1">
      <c r="A122" s="296" t="s">
        <v>47</v>
      </c>
      <c r="B122" s="288" t="s">
        <v>222</v>
      </c>
      <c r="C122" s="382">
        <v>14</v>
      </c>
      <c r="D122" s="405" t="s">
        <v>192</v>
      </c>
      <c r="E122" s="398"/>
      <c r="F122" s="419">
        <f>ROUND(IF(ISTEXT($C122),(1*$E122),($C122*$E122)),3)</f>
        <v>0</v>
      </c>
    </row>
    <row r="123" spans="1:6" s="279" customFormat="1" ht="10.5" customHeight="1">
      <c r="A123" s="287"/>
      <c r="B123" s="288"/>
      <c r="C123" s="382"/>
      <c r="D123" s="405"/>
      <c r="E123" s="398"/>
      <c r="F123" s="399"/>
    </row>
    <row r="124" spans="1:6" s="279" customFormat="1" ht="15" customHeight="1">
      <c r="A124" s="296" t="s">
        <v>48</v>
      </c>
      <c r="B124" s="288" t="s">
        <v>223</v>
      </c>
      <c r="C124" s="382">
        <v>15</v>
      </c>
      <c r="D124" s="405" t="s">
        <v>192</v>
      </c>
      <c r="E124" s="398"/>
      <c r="F124" s="419">
        <f>ROUND(IF(ISTEXT($C124),(1*$E124),($C124*$E124)),3)</f>
        <v>0</v>
      </c>
    </row>
    <row r="125" spans="1:6" s="279" customFormat="1" ht="10.5" customHeight="1">
      <c r="A125" s="287"/>
      <c r="B125" s="288"/>
      <c r="C125" s="382"/>
      <c r="D125" s="405"/>
      <c r="E125" s="398"/>
      <c r="F125" s="399"/>
    </row>
    <row r="126" spans="1:6" s="279" customFormat="1" ht="12.75" customHeight="1">
      <c r="A126" s="296" t="s">
        <v>49</v>
      </c>
      <c r="B126" s="288" t="s">
        <v>224</v>
      </c>
      <c r="C126" s="382">
        <v>21</v>
      </c>
      <c r="D126" s="405" t="s">
        <v>192</v>
      </c>
      <c r="E126" s="398"/>
      <c r="F126" s="419">
        <f>ROUND(IF(ISTEXT($C126),(1*$E126),($C126*$E126)),3)</f>
        <v>0</v>
      </c>
    </row>
    <row r="127" spans="1:6" s="279" customFormat="1" ht="10.5" customHeight="1">
      <c r="A127" s="287"/>
      <c r="B127" s="288"/>
      <c r="C127" s="382"/>
      <c r="D127" s="405"/>
      <c r="E127" s="398"/>
      <c r="F127" s="399"/>
    </row>
    <row r="128" spans="1:6" s="279" customFormat="1" ht="14.25">
      <c r="A128" s="296" t="s">
        <v>50</v>
      </c>
      <c r="B128" s="288" t="s">
        <v>225</v>
      </c>
      <c r="C128" s="382">
        <v>4</v>
      </c>
      <c r="D128" s="405" t="s">
        <v>192</v>
      </c>
      <c r="E128" s="398"/>
      <c r="F128" s="419">
        <f>ROUND(IF(ISTEXT($C128),(1*$E128),($C128*$E128)),3)</f>
        <v>0</v>
      </c>
    </row>
    <row r="129" spans="1:6" s="279" customFormat="1" ht="12.75" customHeight="1">
      <c r="A129" s="296"/>
      <c r="B129" s="288"/>
      <c r="C129" s="382"/>
      <c r="D129" s="405"/>
      <c r="E129" s="293"/>
      <c r="F129" s="294"/>
    </row>
    <row r="130" spans="1:6" s="279" customFormat="1" ht="27" customHeight="1">
      <c r="A130" s="291" t="s">
        <v>389</v>
      </c>
      <c r="B130" s="292" t="s">
        <v>226</v>
      </c>
      <c r="C130" s="382" t="s">
        <v>53</v>
      </c>
      <c r="D130" s="405" t="s">
        <v>44</v>
      </c>
      <c r="E130" s="398"/>
      <c r="F130" s="419">
        <f>ROUND(IF(ISTEXT($C130),(1*$E130),($C130*$E130)),3)</f>
        <v>0</v>
      </c>
    </row>
    <row r="131" spans="1:6" s="279" customFormat="1">
      <c r="A131" s="296"/>
      <c r="B131" s="288"/>
      <c r="C131" s="382"/>
      <c r="D131" s="405"/>
      <c r="E131" s="398"/>
      <c r="F131" s="399"/>
    </row>
    <row r="132" spans="1:6" s="309" customFormat="1" ht="16.5" customHeight="1">
      <c r="A132" s="291" t="s">
        <v>390</v>
      </c>
      <c r="B132" s="304" t="s">
        <v>198</v>
      </c>
      <c r="C132" s="414">
        <v>195</v>
      </c>
      <c r="D132" s="405" t="s">
        <v>190</v>
      </c>
      <c r="E132" s="398"/>
      <c r="F132" s="419">
        <f>ROUND(IF(ISTEXT($C132),(1*$E132),($C132*$E132)),3)</f>
        <v>0</v>
      </c>
    </row>
    <row r="133" spans="1:6" s="279" customFormat="1" ht="12.75" customHeight="1">
      <c r="A133" s="296"/>
      <c r="B133" s="288"/>
      <c r="C133" s="382"/>
      <c r="D133" s="405"/>
      <c r="E133" s="398"/>
      <c r="F133" s="399"/>
    </row>
    <row r="134" spans="1:6" s="309" customFormat="1" ht="27" customHeight="1">
      <c r="A134" s="291" t="s">
        <v>391</v>
      </c>
      <c r="B134" s="292" t="s">
        <v>199</v>
      </c>
      <c r="C134" s="382" t="s">
        <v>53</v>
      </c>
      <c r="D134" s="405" t="s">
        <v>44</v>
      </c>
      <c r="E134" s="398"/>
      <c r="F134" s="419">
        <f>ROUND(IF(ISTEXT($C134),(1*$E134),($C134*$E134)),3)</f>
        <v>0</v>
      </c>
    </row>
    <row r="135" spans="1:6" s="279" customFormat="1" ht="12.75" customHeight="1">
      <c r="A135" s="291"/>
      <c r="B135" s="304"/>
      <c r="C135" s="414"/>
      <c r="D135" s="405"/>
      <c r="E135" s="315"/>
      <c r="F135" s="316"/>
    </row>
    <row r="136" spans="1:6" s="309" customFormat="1" ht="26.25" customHeight="1">
      <c r="A136" s="291" t="s">
        <v>392</v>
      </c>
      <c r="B136" s="304" t="s">
        <v>200</v>
      </c>
      <c r="C136" s="414">
        <v>1</v>
      </c>
      <c r="D136" s="405" t="s">
        <v>145</v>
      </c>
      <c r="E136" s="398"/>
      <c r="F136" s="419">
        <f>ROUND(IF(ISTEXT($C136),(1*$E136),($C136*$E136)),3)</f>
        <v>0</v>
      </c>
    </row>
    <row r="137" spans="1:6" s="279" customFormat="1" ht="12.75" customHeight="1">
      <c r="A137" s="291"/>
      <c r="B137" s="304"/>
      <c r="C137" s="414"/>
      <c r="D137" s="405"/>
      <c r="E137" s="421"/>
      <c r="F137" s="422"/>
    </row>
    <row r="138" spans="1:6" s="309" customFormat="1" ht="28.5" customHeight="1">
      <c r="A138" s="291" t="s">
        <v>393</v>
      </c>
      <c r="B138" s="304" t="s">
        <v>201</v>
      </c>
      <c r="C138" s="414">
        <v>4</v>
      </c>
      <c r="D138" s="405" t="s">
        <v>145</v>
      </c>
      <c r="E138" s="398"/>
      <c r="F138" s="419">
        <f>ROUND(IF(ISTEXT($C138),(1*$E138),($C138*$E138)),3)</f>
        <v>0</v>
      </c>
    </row>
    <row r="139" spans="1:6" s="309" customFormat="1" ht="12.75" customHeight="1">
      <c r="A139" s="291"/>
      <c r="B139" s="304"/>
      <c r="C139" s="414"/>
      <c r="D139" s="405"/>
      <c r="E139" s="421"/>
      <c r="F139" s="422"/>
    </row>
    <row r="140" spans="1:6" s="309" customFormat="1" ht="25.5" customHeight="1">
      <c r="A140" s="291" t="s">
        <v>394</v>
      </c>
      <c r="B140" s="304" t="s">
        <v>202</v>
      </c>
      <c r="C140" s="414">
        <v>2</v>
      </c>
      <c r="D140" s="405" t="s">
        <v>145</v>
      </c>
      <c r="E140" s="398"/>
      <c r="F140" s="419">
        <f>ROUND(IF(ISTEXT($C140),(1*$E140),($C140*$E140)),3)</f>
        <v>0</v>
      </c>
    </row>
    <row r="141" spans="1:6" s="309" customFormat="1" ht="18.75" customHeight="1">
      <c r="A141" s="291"/>
      <c r="B141" s="304"/>
      <c r="C141" s="414"/>
      <c r="D141" s="405"/>
      <c r="E141" s="315"/>
      <c r="F141" s="316"/>
    </row>
    <row r="142" spans="1:6" s="309" customFormat="1" ht="20.100000000000001" customHeight="1" thickBot="1">
      <c r="A142" s="299"/>
      <c r="B142" s="300" t="s">
        <v>52</v>
      </c>
      <c r="C142" s="413"/>
      <c r="D142" s="406"/>
      <c r="E142" s="301"/>
      <c r="F142" s="302">
        <f>SUM(F111:F140)</f>
        <v>0</v>
      </c>
    </row>
    <row r="143" spans="1:6" s="309" customFormat="1" ht="15.75" customHeight="1">
      <c r="A143" s="287"/>
      <c r="B143" s="288"/>
      <c r="C143" s="382"/>
      <c r="D143" s="405"/>
      <c r="E143" s="285"/>
      <c r="F143" s="286"/>
    </row>
    <row r="144" spans="1:6" s="309" customFormat="1" ht="15.75" customHeight="1">
      <c r="A144" s="296"/>
      <c r="B144" s="290" t="s">
        <v>217</v>
      </c>
      <c r="C144" s="414"/>
      <c r="D144" s="407"/>
      <c r="E144" s="305"/>
      <c r="F144" s="307"/>
    </row>
    <row r="145" spans="1:6" s="309" customFormat="1" ht="18.75" customHeight="1">
      <c r="A145" s="287"/>
      <c r="B145" s="290" t="s">
        <v>205</v>
      </c>
      <c r="C145" s="382"/>
      <c r="D145" s="405"/>
      <c r="E145" s="305"/>
      <c r="F145" s="307"/>
    </row>
    <row r="146" spans="1:6" s="279" customFormat="1" ht="15.75" customHeight="1">
      <c r="A146" s="287"/>
      <c r="B146" s="288"/>
      <c r="C146" s="382"/>
      <c r="D146" s="405"/>
      <c r="E146" s="293"/>
      <c r="F146" s="294"/>
    </row>
    <row r="147" spans="1:6" s="279" customFormat="1" ht="38.25">
      <c r="A147" s="291" t="s">
        <v>395</v>
      </c>
      <c r="B147" s="304" t="s">
        <v>203</v>
      </c>
      <c r="C147" s="414">
        <v>9</v>
      </c>
      <c r="D147" s="405" t="s">
        <v>145</v>
      </c>
      <c r="E147" s="398"/>
      <c r="F147" s="419">
        <f>ROUND(IF(ISTEXT($C147),(1*$E147),($C147*$E147)),3)</f>
        <v>0</v>
      </c>
    </row>
    <row r="148" spans="1:6" s="279" customFormat="1">
      <c r="A148" s="291"/>
      <c r="B148" s="304"/>
      <c r="C148" s="414"/>
      <c r="D148" s="405"/>
      <c r="E148" s="421"/>
      <c r="F148" s="422"/>
    </row>
    <row r="149" spans="1:6" s="279" customFormat="1" ht="38.25">
      <c r="A149" s="291" t="s">
        <v>396</v>
      </c>
      <c r="B149" s="304" t="s">
        <v>204</v>
      </c>
      <c r="C149" s="414">
        <v>2</v>
      </c>
      <c r="D149" s="405" t="s">
        <v>145</v>
      </c>
      <c r="E149" s="398"/>
      <c r="F149" s="419">
        <f>ROUND(IF(ISTEXT($C149),(1*$E149),($C149*$E149)),3)</f>
        <v>0</v>
      </c>
    </row>
    <row r="150" spans="1:6" s="279" customFormat="1" ht="12.75" customHeight="1">
      <c r="A150" s="291"/>
      <c r="B150" s="304"/>
      <c r="C150" s="414"/>
      <c r="D150" s="405"/>
      <c r="E150" s="421"/>
      <c r="F150" s="422"/>
    </row>
    <row r="151" spans="1:6" s="279" customFormat="1" ht="38.25">
      <c r="A151" s="291" t="s">
        <v>397</v>
      </c>
      <c r="B151" s="292" t="s">
        <v>206</v>
      </c>
      <c r="C151" s="382">
        <v>286</v>
      </c>
      <c r="D151" s="405" t="s">
        <v>190</v>
      </c>
      <c r="E151" s="398"/>
      <c r="F151" s="419">
        <f>ROUND(IF(ISTEXT($C151),(1*$E151),($C151*$E151)),3)</f>
        <v>0</v>
      </c>
    </row>
    <row r="152" spans="1:6" s="279" customFormat="1" ht="12.75" customHeight="1">
      <c r="A152" s="291"/>
      <c r="B152" s="304"/>
      <c r="C152" s="414"/>
      <c r="D152" s="405"/>
      <c r="E152" s="421"/>
      <c r="F152" s="422"/>
    </row>
    <row r="153" spans="1:6" s="279" customFormat="1" ht="17.25" customHeight="1">
      <c r="A153" s="291" t="s">
        <v>398</v>
      </c>
      <c r="B153" s="292" t="s">
        <v>211</v>
      </c>
      <c r="C153" s="382">
        <v>63</v>
      </c>
      <c r="D153" s="405" t="s">
        <v>190</v>
      </c>
      <c r="E153" s="398"/>
      <c r="F153" s="419">
        <f>ROUND(IF(ISTEXT($C153),(1*$E153),($C153*$E153)),3)</f>
        <v>0</v>
      </c>
    </row>
    <row r="154" spans="1:6" s="279" customFormat="1" ht="12.75" customHeight="1">
      <c r="A154" s="291"/>
      <c r="B154" s="304"/>
      <c r="C154" s="414"/>
      <c r="D154" s="405"/>
      <c r="E154" s="421"/>
      <c r="F154" s="422"/>
    </row>
    <row r="155" spans="1:6" s="279" customFormat="1" ht="26.25" customHeight="1">
      <c r="A155" s="291" t="s">
        <v>399</v>
      </c>
      <c r="B155" s="292" t="s">
        <v>212</v>
      </c>
      <c r="C155" s="382">
        <v>10</v>
      </c>
      <c r="D155" s="405" t="s">
        <v>190</v>
      </c>
      <c r="E155" s="398"/>
      <c r="F155" s="419">
        <f>ROUND(IF(ISTEXT($C155),(1*$E155),($C155*$E155)),3)</f>
        <v>0</v>
      </c>
    </row>
    <row r="156" spans="1:6" s="279" customFormat="1">
      <c r="A156" s="291"/>
      <c r="B156" s="304"/>
      <c r="C156" s="414"/>
      <c r="D156" s="405"/>
      <c r="E156" s="421"/>
      <c r="F156" s="422"/>
    </row>
    <row r="157" spans="1:6" s="279" customFormat="1" ht="27.75" customHeight="1">
      <c r="A157" s="291" t="s">
        <v>400</v>
      </c>
      <c r="B157" s="292" t="s">
        <v>227</v>
      </c>
      <c r="C157" s="382">
        <v>80</v>
      </c>
      <c r="D157" s="405" t="s">
        <v>190</v>
      </c>
      <c r="E157" s="398"/>
      <c r="F157" s="419">
        <f>ROUND(IF(ISTEXT($C157),(1*$E157),($C157*$E157)),3)</f>
        <v>0</v>
      </c>
    </row>
    <row r="158" spans="1:6" s="279" customFormat="1">
      <c r="A158" s="291"/>
      <c r="B158" s="304"/>
      <c r="C158" s="414"/>
      <c r="D158" s="405"/>
      <c r="E158" s="421"/>
      <c r="F158" s="422"/>
    </row>
    <row r="159" spans="1:6" s="309" customFormat="1" ht="17.25" customHeight="1">
      <c r="A159" s="291" t="s">
        <v>401</v>
      </c>
      <c r="B159" s="292" t="s">
        <v>228</v>
      </c>
      <c r="C159" s="382">
        <v>286</v>
      </c>
      <c r="D159" s="405" t="s">
        <v>190</v>
      </c>
      <c r="E159" s="398"/>
      <c r="F159" s="419">
        <f>ROUND(IF(ISTEXT($C159),(1*$E159),($C159*$E159)),3)</f>
        <v>0</v>
      </c>
    </row>
    <row r="160" spans="1:6" s="279" customFormat="1" ht="12.75" customHeight="1">
      <c r="A160" s="291"/>
      <c r="B160" s="304"/>
      <c r="C160" s="414"/>
      <c r="D160" s="405"/>
      <c r="E160" s="421"/>
      <c r="F160" s="422"/>
    </row>
    <row r="161" spans="1:6" s="309" customFormat="1" ht="15" customHeight="1">
      <c r="A161" s="291" t="s">
        <v>402</v>
      </c>
      <c r="B161" s="292" t="s">
        <v>229</v>
      </c>
      <c r="C161" s="382">
        <v>74</v>
      </c>
      <c r="D161" s="405" t="s">
        <v>190</v>
      </c>
      <c r="E161" s="398"/>
      <c r="F161" s="419">
        <f>ROUND(IF(ISTEXT($C161),(1*$E161),($C161*$E161)),3)</f>
        <v>0</v>
      </c>
    </row>
    <row r="162" spans="1:6" s="279" customFormat="1" ht="12.75" customHeight="1">
      <c r="A162" s="291"/>
      <c r="B162" s="304"/>
      <c r="C162" s="414"/>
      <c r="D162" s="405"/>
      <c r="E162" s="421"/>
      <c r="F162" s="422"/>
    </row>
    <row r="163" spans="1:6" s="279" customFormat="1" ht="30" customHeight="1">
      <c r="A163" s="291" t="s">
        <v>403</v>
      </c>
      <c r="B163" s="292" t="s">
        <v>230</v>
      </c>
      <c r="C163" s="382">
        <v>103</v>
      </c>
      <c r="D163" s="405" t="s">
        <v>190</v>
      </c>
      <c r="E163" s="398"/>
      <c r="F163" s="419">
        <f>ROUND(IF(ISTEXT($C163),(1*$E163),($C163*$E163)),3)</f>
        <v>0</v>
      </c>
    </row>
    <row r="164" spans="1:6" s="309" customFormat="1" ht="16.5" customHeight="1">
      <c r="A164" s="291"/>
      <c r="B164" s="304"/>
      <c r="C164" s="414"/>
      <c r="D164" s="405"/>
      <c r="E164" s="315"/>
      <c r="F164" s="316"/>
    </row>
    <row r="165" spans="1:6" s="279" customFormat="1" ht="20.25" customHeight="1">
      <c r="A165" s="313" t="s">
        <v>404</v>
      </c>
      <c r="B165" s="312" t="s">
        <v>194</v>
      </c>
      <c r="C165" s="382"/>
      <c r="D165" s="405"/>
      <c r="E165" s="293"/>
      <c r="F165" s="294"/>
    </row>
    <row r="166" spans="1:6" s="309" customFormat="1" ht="4.5" customHeight="1">
      <c r="A166" s="313"/>
      <c r="B166" s="312"/>
      <c r="C166" s="382"/>
      <c r="D166" s="405"/>
      <c r="E166" s="293"/>
      <c r="F166" s="294"/>
    </row>
    <row r="167" spans="1:6" s="279" customFormat="1" ht="52.5" customHeight="1">
      <c r="A167" s="291" t="s">
        <v>405</v>
      </c>
      <c r="B167" s="292" t="s">
        <v>260</v>
      </c>
      <c r="C167" s="414" t="s">
        <v>53</v>
      </c>
      <c r="D167" s="405" t="s">
        <v>44</v>
      </c>
      <c r="E167" s="398"/>
      <c r="F167" s="419">
        <f>ROUND(IF(ISTEXT($C167),(1*$E167),($C167*$E167)),3)</f>
        <v>0</v>
      </c>
    </row>
    <row r="168" spans="1:6" s="309" customFormat="1" ht="12.75" customHeight="1">
      <c r="A168" s="313"/>
      <c r="B168" s="312"/>
      <c r="C168" s="382"/>
      <c r="D168" s="405"/>
      <c r="E168" s="398"/>
      <c r="F168" s="399"/>
    </row>
    <row r="169" spans="1:6" s="279" customFormat="1" ht="82.5" customHeight="1">
      <c r="A169" s="303" t="s">
        <v>406</v>
      </c>
      <c r="B169" s="304" t="s">
        <v>193</v>
      </c>
      <c r="C169" s="414">
        <v>44</v>
      </c>
      <c r="D169" s="405" t="s">
        <v>192</v>
      </c>
      <c r="E169" s="398"/>
      <c r="F169" s="419">
        <f>ROUND(IF(ISTEXT($C169),(1*$E169),($C169*$E169)),3)</f>
        <v>0</v>
      </c>
    </row>
    <row r="170" spans="1:6" s="279" customFormat="1" ht="9" customHeight="1">
      <c r="A170" s="303"/>
      <c r="B170" s="304"/>
      <c r="C170" s="414"/>
      <c r="D170" s="405"/>
      <c r="E170" s="398"/>
      <c r="F170" s="399"/>
    </row>
    <row r="171" spans="1:6" s="309" customFormat="1" ht="52.5" customHeight="1">
      <c r="A171" s="291" t="s">
        <v>407</v>
      </c>
      <c r="B171" s="292" t="s">
        <v>408</v>
      </c>
      <c r="C171" s="382" t="s">
        <v>53</v>
      </c>
      <c r="D171" s="405" t="s">
        <v>92</v>
      </c>
      <c r="E171" s="398"/>
      <c r="F171" s="419">
        <f>ROUND(IF(ISTEXT($C171),(1*$E171),($C171*$E171)),3)</f>
        <v>0</v>
      </c>
    </row>
    <row r="172" spans="1:6" s="279" customFormat="1" ht="12.75" customHeight="1">
      <c r="A172" s="287"/>
      <c r="B172" s="288"/>
      <c r="C172" s="382"/>
      <c r="D172" s="405"/>
      <c r="E172" s="285"/>
      <c r="F172" s="286"/>
    </row>
    <row r="173" spans="1:6" s="279" customFormat="1" ht="20.100000000000001" customHeight="1" thickBot="1">
      <c r="A173" s="299"/>
      <c r="B173" s="300" t="s">
        <v>52</v>
      </c>
      <c r="C173" s="413"/>
      <c r="D173" s="406"/>
      <c r="E173" s="301"/>
      <c r="F173" s="302">
        <f>SUM(F146:F171)</f>
        <v>0</v>
      </c>
    </row>
    <row r="174" spans="1:6" s="279" customFormat="1" ht="15.75" customHeight="1">
      <c r="A174" s="289"/>
      <c r="B174" s="290"/>
      <c r="C174" s="382"/>
      <c r="D174" s="405"/>
      <c r="E174" s="317"/>
      <c r="F174" s="286"/>
    </row>
    <row r="175" spans="1:6" s="279" customFormat="1">
      <c r="A175" s="287"/>
      <c r="B175" s="284" t="s">
        <v>11</v>
      </c>
      <c r="C175" s="382"/>
      <c r="D175" s="405"/>
      <c r="E175" s="317"/>
      <c r="F175" s="286"/>
    </row>
    <row r="176" spans="1:6" s="279" customFormat="1" ht="14.25">
      <c r="A176" s="287"/>
      <c r="B176" s="318" t="s">
        <v>54</v>
      </c>
      <c r="C176" s="415"/>
      <c r="D176" s="408"/>
      <c r="E176" s="320"/>
      <c r="F176" s="321"/>
    </row>
    <row r="177" spans="1:6" s="279" customFormat="1" ht="12" customHeight="1">
      <c r="A177" s="287"/>
      <c r="B177" s="322"/>
      <c r="C177" s="415"/>
      <c r="D177" s="408"/>
      <c r="E177" s="320"/>
      <c r="F177" s="321"/>
    </row>
    <row r="178" spans="1:6" s="279" customFormat="1" ht="12" customHeight="1">
      <c r="A178" s="287"/>
      <c r="B178" s="323"/>
      <c r="C178" s="415"/>
      <c r="D178" s="408"/>
      <c r="E178" s="320"/>
      <c r="F178" s="321"/>
    </row>
    <row r="179" spans="1:6" s="279" customFormat="1" ht="21" customHeight="1">
      <c r="A179" s="287"/>
      <c r="B179" s="319" t="s">
        <v>107</v>
      </c>
      <c r="C179" s="415"/>
      <c r="D179" s="408"/>
      <c r="E179" s="320"/>
      <c r="F179" s="324">
        <f>F36</f>
        <v>0</v>
      </c>
    </row>
    <row r="180" spans="1:6" s="279" customFormat="1" ht="12" customHeight="1">
      <c r="A180" s="287"/>
      <c r="B180" s="319"/>
      <c r="C180" s="415"/>
      <c r="D180" s="408"/>
      <c r="E180" s="320"/>
      <c r="F180" s="324"/>
    </row>
    <row r="181" spans="1:6" s="279" customFormat="1" ht="21" customHeight="1">
      <c r="A181" s="287"/>
      <c r="B181" s="319" t="s">
        <v>195</v>
      </c>
      <c r="C181" s="415"/>
      <c r="D181" s="408"/>
      <c r="E181" s="320"/>
      <c r="F181" s="324">
        <f>F60</f>
        <v>0</v>
      </c>
    </row>
    <row r="182" spans="1:6" s="279" customFormat="1" ht="14.25">
      <c r="A182" s="287"/>
      <c r="B182" s="319"/>
      <c r="C182" s="382"/>
      <c r="D182" s="405"/>
      <c r="E182" s="320"/>
      <c r="F182" s="324"/>
    </row>
    <row r="183" spans="1:6" s="279" customFormat="1" ht="21" customHeight="1">
      <c r="A183" s="287"/>
      <c r="B183" s="319" t="s">
        <v>196</v>
      </c>
      <c r="C183" s="382"/>
      <c r="D183" s="405"/>
      <c r="E183" s="320"/>
      <c r="F183" s="324">
        <f>F84</f>
        <v>0</v>
      </c>
    </row>
    <row r="184" spans="1:6" s="279" customFormat="1" ht="11.25" customHeight="1">
      <c r="A184" s="287"/>
      <c r="B184" s="319"/>
      <c r="C184" s="382"/>
      <c r="D184" s="405"/>
      <c r="E184" s="320"/>
      <c r="F184" s="324"/>
    </row>
    <row r="185" spans="1:6" s="279" customFormat="1" ht="21" customHeight="1">
      <c r="A185" s="287"/>
      <c r="B185" s="319" t="s">
        <v>108</v>
      </c>
      <c r="C185" s="382"/>
      <c r="D185" s="405"/>
      <c r="E185" s="320"/>
      <c r="F185" s="324">
        <f>F107</f>
        <v>0</v>
      </c>
    </row>
    <row r="186" spans="1:6" s="279" customFormat="1" ht="15.95" customHeight="1">
      <c r="A186" s="287"/>
      <c r="B186" s="319"/>
      <c r="C186" s="382"/>
      <c r="D186" s="405"/>
      <c r="E186" s="320"/>
      <c r="F186" s="324"/>
    </row>
    <row r="187" spans="1:6" s="279" customFormat="1" ht="21" customHeight="1">
      <c r="A187" s="287"/>
      <c r="B187" s="325" t="s">
        <v>233</v>
      </c>
      <c r="C187" s="382"/>
      <c r="D187" s="405"/>
      <c r="E187" s="320"/>
      <c r="F187" s="324">
        <f>F142</f>
        <v>0</v>
      </c>
    </row>
    <row r="188" spans="1:6" s="279" customFormat="1" ht="15.95" customHeight="1">
      <c r="A188" s="287"/>
      <c r="B188" s="288"/>
      <c r="C188" s="382"/>
      <c r="D188" s="405"/>
      <c r="E188" s="320"/>
      <c r="F188" s="324"/>
    </row>
    <row r="189" spans="1:6" s="279" customFormat="1" ht="21" customHeight="1">
      <c r="A189" s="287"/>
      <c r="B189" s="319" t="s">
        <v>234</v>
      </c>
      <c r="C189" s="382"/>
      <c r="D189" s="405"/>
      <c r="E189" s="320"/>
      <c r="F189" s="324">
        <f>F173</f>
        <v>0</v>
      </c>
    </row>
    <row r="190" spans="1:6" s="279" customFormat="1" ht="15.95" customHeight="1">
      <c r="A190" s="287"/>
      <c r="B190" s="288"/>
      <c r="C190" s="382"/>
      <c r="D190" s="405"/>
      <c r="E190" s="320"/>
      <c r="F190" s="324"/>
    </row>
    <row r="191" spans="1:6" s="279" customFormat="1" ht="15.95" customHeight="1">
      <c r="A191" s="287"/>
      <c r="B191" s="322"/>
      <c r="C191" s="382"/>
      <c r="D191" s="405"/>
      <c r="E191" s="320"/>
      <c r="F191" s="324"/>
    </row>
    <row r="192" spans="1:6" s="279" customFormat="1" ht="15.95" customHeight="1">
      <c r="A192" s="287"/>
      <c r="B192" s="288"/>
      <c r="C192" s="382"/>
      <c r="D192" s="405"/>
      <c r="E192" s="320"/>
      <c r="F192" s="324"/>
    </row>
    <row r="193" spans="1:6" s="279" customFormat="1" ht="15.95" customHeight="1">
      <c r="A193" s="287"/>
      <c r="B193" s="322"/>
      <c r="C193" s="382"/>
      <c r="D193" s="405"/>
      <c r="E193" s="320"/>
      <c r="F193" s="324"/>
    </row>
    <row r="194" spans="1:6" s="279" customFormat="1" ht="15.95" customHeight="1">
      <c r="A194" s="326"/>
      <c r="B194" s="288"/>
      <c r="C194" s="382"/>
      <c r="D194" s="405"/>
      <c r="E194" s="320"/>
      <c r="F194" s="324"/>
    </row>
    <row r="195" spans="1:6" s="279" customFormat="1" ht="15.95" customHeight="1">
      <c r="A195" s="326"/>
      <c r="B195" s="322"/>
      <c r="C195" s="382"/>
      <c r="D195" s="405"/>
      <c r="E195" s="320"/>
      <c r="F195" s="324"/>
    </row>
    <row r="196" spans="1:6" s="279" customFormat="1" ht="15.95" customHeight="1">
      <c r="A196" s="327"/>
      <c r="B196" s="288"/>
      <c r="C196" s="382"/>
      <c r="D196" s="405"/>
      <c r="E196" s="320"/>
      <c r="F196" s="324"/>
    </row>
    <row r="197" spans="1:6" s="279" customFormat="1" ht="15.95" customHeight="1">
      <c r="A197" s="327"/>
      <c r="B197" s="322"/>
      <c r="C197" s="382"/>
      <c r="D197" s="405"/>
      <c r="E197" s="320"/>
      <c r="F197" s="324"/>
    </row>
    <row r="198" spans="1:6" s="279" customFormat="1" ht="15.95" customHeight="1">
      <c r="A198" s="327"/>
      <c r="B198" s="322"/>
      <c r="C198" s="382"/>
      <c r="D198" s="405"/>
      <c r="E198" s="320"/>
      <c r="F198" s="324"/>
    </row>
    <row r="199" spans="1:6" s="279" customFormat="1" ht="15.95" customHeight="1">
      <c r="A199" s="327"/>
      <c r="B199" s="322"/>
      <c r="C199" s="382"/>
      <c r="D199" s="405"/>
      <c r="E199" s="320"/>
      <c r="F199" s="324"/>
    </row>
    <row r="200" spans="1:6" s="279" customFormat="1" ht="15.95" customHeight="1">
      <c r="A200" s="327"/>
      <c r="B200" s="322"/>
      <c r="C200" s="382"/>
      <c r="D200" s="405"/>
      <c r="E200" s="320"/>
      <c r="F200" s="324"/>
    </row>
    <row r="201" spans="1:6" s="279" customFormat="1" ht="15.95" customHeight="1">
      <c r="A201" s="327"/>
      <c r="B201" s="322"/>
      <c r="C201" s="382"/>
      <c r="D201" s="405"/>
      <c r="E201" s="320"/>
      <c r="F201" s="324"/>
    </row>
    <row r="202" spans="1:6" s="279" customFormat="1" ht="14.25">
      <c r="A202" s="327"/>
      <c r="B202" s="322"/>
      <c r="C202" s="382"/>
      <c r="D202" s="405"/>
      <c r="E202" s="320"/>
      <c r="F202" s="324"/>
    </row>
    <row r="203" spans="1:6" s="279" customFormat="1" ht="14.25">
      <c r="A203" s="327"/>
      <c r="B203" s="322"/>
      <c r="C203" s="382"/>
      <c r="D203" s="405"/>
      <c r="E203" s="320"/>
      <c r="F203" s="324"/>
    </row>
    <row r="204" spans="1:6" s="279" customFormat="1" ht="15.95" customHeight="1">
      <c r="A204" s="327"/>
      <c r="B204" s="322"/>
      <c r="C204" s="382"/>
      <c r="D204" s="405"/>
      <c r="E204" s="320"/>
      <c r="F204" s="324"/>
    </row>
    <row r="205" spans="1:6" s="279" customFormat="1" ht="15.95" customHeight="1">
      <c r="A205" s="327"/>
      <c r="B205" s="322"/>
      <c r="C205" s="382"/>
      <c r="D205" s="405"/>
      <c r="E205" s="320"/>
      <c r="F205" s="324"/>
    </row>
    <row r="206" spans="1:6" s="279" customFormat="1" ht="15.95" customHeight="1">
      <c r="A206" s="327"/>
      <c r="B206" s="322"/>
      <c r="C206" s="382"/>
      <c r="D206" s="405"/>
      <c r="E206" s="320"/>
      <c r="F206" s="324"/>
    </row>
    <row r="207" spans="1:6" s="279" customFormat="1" ht="15.95" customHeight="1">
      <c r="A207" s="327"/>
      <c r="B207" s="322"/>
      <c r="C207" s="382"/>
      <c r="D207" s="405"/>
      <c r="E207" s="320"/>
      <c r="F207" s="324"/>
    </row>
    <row r="208" spans="1:6" s="279" customFormat="1" ht="15.95" customHeight="1">
      <c r="A208" s="327"/>
      <c r="B208" s="322"/>
      <c r="C208" s="382"/>
      <c r="D208" s="405"/>
      <c r="E208" s="320"/>
      <c r="F208" s="324"/>
    </row>
    <row r="209" spans="1:6" s="279" customFormat="1" ht="15.95" customHeight="1">
      <c r="A209" s="327"/>
      <c r="B209" s="322"/>
      <c r="C209" s="382"/>
      <c r="D209" s="405"/>
      <c r="E209" s="320"/>
      <c r="F209" s="324"/>
    </row>
    <row r="210" spans="1:6" s="279" customFormat="1" ht="15.95" customHeight="1">
      <c r="A210" s="327"/>
      <c r="B210" s="322"/>
      <c r="C210" s="382"/>
      <c r="D210" s="405"/>
      <c r="E210" s="320"/>
      <c r="F210" s="324"/>
    </row>
    <row r="211" spans="1:6" s="279" customFormat="1" ht="15.95" customHeight="1">
      <c r="A211" s="327"/>
      <c r="B211" s="322"/>
      <c r="C211" s="382"/>
      <c r="D211" s="405"/>
      <c r="E211" s="320"/>
      <c r="F211" s="324"/>
    </row>
    <row r="212" spans="1:6" s="279" customFormat="1" ht="15.95" customHeight="1">
      <c r="A212" s="327"/>
      <c r="B212" s="322"/>
      <c r="C212" s="382"/>
      <c r="D212" s="405"/>
      <c r="E212" s="320"/>
      <c r="F212" s="324"/>
    </row>
    <row r="213" spans="1:6" s="279" customFormat="1" ht="15.95" customHeight="1">
      <c r="A213" s="327"/>
      <c r="B213" s="322"/>
      <c r="C213" s="382"/>
      <c r="D213" s="405"/>
      <c r="E213" s="320"/>
      <c r="F213" s="324"/>
    </row>
    <row r="214" spans="1:6" s="279" customFormat="1" ht="15.95" customHeight="1">
      <c r="A214" s="327"/>
      <c r="B214" s="322"/>
      <c r="C214" s="382"/>
      <c r="D214" s="405"/>
      <c r="E214" s="320"/>
      <c r="F214" s="324"/>
    </row>
    <row r="215" spans="1:6" s="279" customFormat="1" ht="15.95" customHeight="1">
      <c r="A215" s="328"/>
      <c r="B215" s="329" t="s">
        <v>40</v>
      </c>
      <c r="C215" s="416"/>
      <c r="D215" s="409"/>
      <c r="E215" s="330"/>
      <c r="F215" s="331"/>
    </row>
    <row r="216" spans="1:6" s="279" customFormat="1" ht="15.95" customHeight="1">
      <c r="A216" s="327"/>
      <c r="B216" s="332" t="s">
        <v>87</v>
      </c>
      <c r="C216" s="382"/>
      <c r="D216" s="405"/>
      <c r="E216" s="320"/>
      <c r="F216" s="423">
        <f>SUM(F179:F189)</f>
        <v>0</v>
      </c>
    </row>
    <row r="217" spans="1:6" s="279" customFormat="1" ht="15.95" customHeight="1" thickBot="1">
      <c r="A217" s="333"/>
      <c r="B217" s="334"/>
      <c r="C217" s="417"/>
      <c r="D217" s="410"/>
      <c r="E217" s="335"/>
      <c r="F217" s="336"/>
    </row>
    <row r="218" spans="1:6" ht="21" customHeight="1"/>
    <row r="219" spans="1:6" ht="28.5" customHeight="1"/>
    <row r="220" spans="1:6" ht="15" customHeight="1"/>
    <row r="221" spans="1:6" ht="27" customHeight="1"/>
    <row r="223" spans="1:6" ht="20.25" customHeight="1"/>
    <row r="224" spans="1:6" ht="15.95" customHeight="1"/>
    <row r="225" ht="15.95" customHeight="1"/>
    <row r="226" ht="15.95"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sheetData>
  <mergeCells count="7">
    <mergeCell ref="A1:F1"/>
    <mergeCell ref="A2:A4"/>
    <mergeCell ref="B2:B4"/>
    <mergeCell ref="C2:C4"/>
    <mergeCell ref="D2:D4"/>
    <mergeCell ref="E3:E4"/>
    <mergeCell ref="F3:F4"/>
  </mergeCells>
  <printOptions horizontalCentered="1" gridLinesSet="0"/>
  <pageMargins left="0.3" right="0.3" top="0.5" bottom="0.5" header="0.3" footer="0.3"/>
  <pageSetup paperSize="9" firstPageNumber="9" orientation="portrait" useFirstPageNumber="1" r:id="rId1"/>
  <headerFooter alignWithMargins="0">
    <oddFooter xml:space="preserve">&amp;LBILL OF QUANTITIES&amp;R&amp;8WATER SUPPLY SYSTEM - &amp;P </oddFooter>
  </headerFooter>
  <rowBreaks count="6" manualBreakCount="6">
    <brk id="36" max="5" man="1"/>
    <brk id="60" max="5" man="1"/>
    <brk id="84" max="5" man="1"/>
    <brk id="107" max="5" man="1"/>
    <brk id="142" max="5" man="1"/>
    <brk id="173" max="5" man="1"/>
  </rowBreaks>
</worksheet>
</file>

<file path=xl/worksheets/sheet4.xml><?xml version="1.0" encoding="utf-8"?>
<worksheet xmlns="http://schemas.openxmlformats.org/spreadsheetml/2006/main" xmlns:r="http://schemas.openxmlformats.org/officeDocument/2006/relationships">
  <dimension ref="A1:F456"/>
  <sheetViews>
    <sheetView showGridLines="0" view="pageBreakPreview" zoomScaleSheetLayoutView="100" workbookViewId="0">
      <selection sqref="A1:F1"/>
    </sheetView>
  </sheetViews>
  <sheetFormatPr defaultRowHeight="12.75"/>
  <cols>
    <col min="1" max="1" width="6.42578125" style="1" customWidth="1"/>
    <col min="2" max="2" width="47.7109375" style="86" customWidth="1"/>
    <col min="3" max="3" width="9.7109375" style="411" customWidth="1"/>
    <col min="4" max="4" width="6.28515625" style="397" customWidth="1"/>
    <col min="5" max="5" width="13.28515625" style="87" customWidth="1"/>
    <col min="6" max="6" width="14.28515625" style="87" customWidth="1"/>
    <col min="7" max="7" width="6.7109375" style="1" customWidth="1"/>
    <col min="8" max="8" width="40.7109375" style="1" customWidth="1"/>
    <col min="9" max="9" width="7.85546875" style="1" customWidth="1"/>
    <col min="10" max="10" width="6.5703125" style="1" customWidth="1"/>
    <col min="11" max="11" width="8.7109375" style="1" customWidth="1"/>
    <col min="12" max="12" width="6.28515625" style="1" customWidth="1"/>
    <col min="13" max="13" width="9.7109375" style="1" customWidth="1"/>
    <col min="14" max="14" width="6.28515625" style="1" customWidth="1"/>
    <col min="15" max="16384" width="9.140625" style="1"/>
  </cols>
  <sheetData>
    <row r="1" spans="1:6" ht="40.5" customHeight="1" thickBot="1">
      <c r="A1" s="457" t="s">
        <v>476</v>
      </c>
      <c r="B1" s="457"/>
      <c r="C1" s="457"/>
      <c r="D1" s="457"/>
      <c r="E1" s="457"/>
      <c r="F1" s="457"/>
    </row>
    <row r="2" spans="1:6">
      <c r="A2" s="474" t="s">
        <v>92</v>
      </c>
      <c r="B2" s="471" t="s">
        <v>45</v>
      </c>
      <c r="C2" s="496" t="s">
        <v>93</v>
      </c>
      <c r="D2" s="461" t="s">
        <v>94</v>
      </c>
      <c r="E2" s="2" t="s">
        <v>95</v>
      </c>
      <c r="F2" s="3" t="s">
        <v>60</v>
      </c>
    </row>
    <row r="3" spans="1:6" s="52" customFormat="1">
      <c r="A3" s="475"/>
      <c r="B3" s="472"/>
      <c r="C3" s="497"/>
      <c r="D3" s="462"/>
      <c r="E3" s="464" t="s">
        <v>55</v>
      </c>
      <c r="F3" s="466" t="s">
        <v>55</v>
      </c>
    </row>
    <row r="4" spans="1:6" s="52" customFormat="1" ht="13.5" thickBot="1">
      <c r="A4" s="476"/>
      <c r="B4" s="473"/>
      <c r="C4" s="498"/>
      <c r="D4" s="463"/>
      <c r="E4" s="465"/>
      <c r="F4" s="467"/>
    </row>
    <row r="5" spans="1:6">
      <c r="A5" s="57"/>
      <c r="B5" s="29"/>
      <c r="C5" s="438"/>
      <c r="D5" s="379"/>
      <c r="E5" s="69"/>
      <c r="F5" s="56"/>
    </row>
    <row r="6" spans="1:6" ht="16.5" customHeight="1">
      <c r="A6" s="57">
        <v>4</v>
      </c>
      <c r="B6" s="441" t="s">
        <v>2</v>
      </c>
      <c r="C6" s="438"/>
      <c r="D6" s="379"/>
      <c r="E6" s="55"/>
      <c r="F6" s="56"/>
    </row>
    <row r="7" spans="1:6" s="216" customFormat="1" ht="12.75" customHeight="1">
      <c r="A7" s="58"/>
      <c r="B7" s="213"/>
      <c r="C7" s="444"/>
      <c r="D7" s="361"/>
      <c r="E7" s="214"/>
      <c r="F7" s="215"/>
    </row>
    <row r="8" spans="1:6" s="216" customFormat="1" ht="12.75" customHeight="1">
      <c r="A8" s="350"/>
      <c r="B8" s="62" t="s">
        <v>135</v>
      </c>
      <c r="C8" s="438"/>
      <c r="D8" s="379"/>
      <c r="E8" s="214"/>
      <c r="F8" s="215"/>
    </row>
    <row r="9" spans="1:6" s="216" customFormat="1" ht="70.5" customHeight="1">
      <c r="A9" s="247"/>
      <c r="B9" s="228" t="s">
        <v>136</v>
      </c>
      <c r="C9" s="438"/>
      <c r="D9" s="379"/>
      <c r="E9" s="248"/>
      <c r="F9" s="251"/>
    </row>
    <row r="10" spans="1:6" s="216" customFormat="1" ht="12.75" customHeight="1">
      <c r="A10" s="350"/>
      <c r="B10" s="213"/>
      <c r="C10" s="444"/>
      <c r="D10" s="361"/>
      <c r="E10" s="214"/>
      <c r="F10" s="215"/>
    </row>
    <row r="11" spans="1:6" s="216" customFormat="1" ht="12.75" customHeight="1">
      <c r="A11" s="442">
        <v>4.0999999999999996</v>
      </c>
      <c r="B11" s="226" t="s">
        <v>3</v>
      </c>
      <c r="C11" s="361"/>
      <c r="D11" s="361"/>
      <c r="E11" s="214"/>
      <c r="F11" s="215"/>
    </row>
    <row r="12" spans="1:6" s="216" customFormat="1" ht="140.25" customHeight="1">
      <c r="A12" s="247"/>
      <c r="B12" s="59" t="s">
        <v>137</v>
      </c>
      <c r="C12" s="444"/>
      <c r="D12" s="361"/>
      <c r="E12" s="214"/>
      <c r="F12" s="215"/>
    </row>
    <row r="13" spans="1:6" s="216" customFormat="1" ht="11.25" customHeight="1">
      <c r="A13" s="211"/>
      <c r="B13" s="218"/>
      <c r="C13" s="361"/>
      <c r="D13" s="361"/>
      <c r="E13" s="211"/>
      <c r="F13" s="219"/>
    </row>
    <row r="14" spans="1:6" s="216" customFormat="1">
      <c r="A14" s="247" t="s">
        <v>417</v>
      </c>
      <c r="B14" s="217" t="s">
        <v>295</v>
      </c>
      <c r="C14" s="361">
        <v>25</v>
      </c>
      <c r="D14" s="361" t="s">
        <v>72</v>
      </c>
      <c r="E14" s="420"/>
      <c r="F14" s="356">
        <f>ROUND(IF(ISTEXT($C14),(1*$E14),($C14*$E14)),3)</f>
        <v>0</v>
      </c>
    </row>
    <row r="15" spans="1:6" s="216" customFormat="1" ht="12.75" customHeight="1">
      <c r="A15" s="247"/>
      <c r="B15" s="217"/>
      <c r="C15" s="361"/>
      <c r="D15" s="361"/>
      <c r="E15" s="420"/>
      <c r="F15" s="451"/>
    </row>
    <row r="16" spans="1:6" s="216" customFormat="1" ht="12.75" customHeight="1">
      <c r="A16" s="247" t="s">
        <v>418</v>
      </c>
      <c r="B16" s="217" t="s">
        <v>294</v>
      </c>
      <c r="C16" s="361">
        <v>30</v>
      </c>
      <c r="D16" s="361" t="s">
        <v>72</v>
      </c>
      <c r="E16" s="420"/>
      <c r="F16" s="356">
        <f>ROUND(IF(ISTEXT($C16),(1*$E16),($C16*$E16)),3)</f>
        <v>0</v>
      </c>
    </row>
    <row r="17" spans="1:6" s="216" customFormat="1" ht="12.75" customHeight="1">
      <c r="A17" s="247"/>
      <c r="B17" s="217"/>
      <c r="C17" s="361"/>
      <c r="D17" s="361"/>
      <c r="E17" s="420"/>
      <c r="F17" s="451"/>
    </row>
    <row r="18" spans="1:6" s="216" customFormat="1" ht="12.75" customHeight="1">
      <c r="A18" s="247" t="s">
        <v>419</v>
      </c>
      <c r="B18" s="217" t="s">
        <v>293</v>
      </c>
      <c r="C18" s="361">
        <v>25</v>
      </c>
      <c r="D18" s="361" t="s">
        <v>72</v>
      </c>
      <c r="E18" s="420"/>
      <c r="F18" s="356">
        <f>ROUND(IF(ISTEXT($C18),(1*$E18),($C18*$E18)),3)</f>
        <v>0</v>
      </c>
    </row>
    <row r="19" spans="1:6" s="216" customFormat="1" ht="12.75" customHeight="1">
      <c r="A19" s="247"/>
      <c r="B19" s="217"/>
      <c r="C19" s="361"/>
      <c r="D19" s="361"/>
      <c r="E19" s="420"/>
      <c r="F19" s="451"/>
    </row>
    <row r="20" spans="1:6" s="216" customFormat="1">
      <c r="A20" s="247" t="s">
        <v>420</v>
      </c>
      <c r="B20" s="217" t="s">
        <v>265</v>
      </c>
      <c r="C20" s="361">
        <v>36</v>
      </c>
      <c r="D20" s="361" t="s">
        <v>72</v>
      </c>
      <c r="E20" s="420"/>
      <c r="F20" s="356">
        <f>ROUND(IF(ISTEXT($C20),(1*$E20),($C20*$E20)),3)</f>
        <v>0</v>
      </c>
    </row>
    <row r="21" spans="1:6" s="216" customFormat="1" ht="9.75" customHeight="1">
      <c r="A21" s="247"/>
      <c r="B21" s="217"/>
      <c r="C21" s="361"/>
      <c r="D21" s="361"/>
      <c r="E21" s="398"/>
      <c r="F21" s="352"/>
    </row>
    <row r="22" spans="1:6" s="216" customFormat="1">
      <c r="A22" s="247" t="s">
        <v>421</v>
      </c>
      <c r="B22" s="217" t="s">
        <v>138</v>
      </c>
      <c r="C22" s="361">
        <v>38</v>
      </c>
      <c r="D22" s="361" t="s">
        <v>72</v>
      </c>
      <c r="E22" s="398"/>
      <c r="F22" s="356">
        <f>ROUND(IF(ISTEXT($C22),(1*$E22),($C22*$E22)),3)</f>
        <v>0</v>
      </c>
    </row>
    <row r="23" spans="1:6" s="216" customFormat="1" ht="12" customHeight="1">
      <c r="A23" s="247"/>
      <c r="B23" s="217"/>
      <c r="C23" s="361"/>
      <c r="D23" s="361"/>
      <c r="E23" s="398"/>
      <c r="F23" s="352"/>
    </row>
    <row r="24" spans="1:6" s="216" customFormat="1">
      <c r="A24" s="247" t="s">
        <v>422</v>
      </c>
      <c r="B24" s="214" t="s">
        <v>280</v>
      </c>
      <c r="C24" s="361">
        <v>90</v>
      </c>
      <c r="D24" s="361" t="s">
        <v>72</v>
      </c>
      <c r="E24" s="398"/>
      <c r="F24" s="356">
        <f>ROUND(IF(ISTEXT($C24),(1*$E24),($C24*$E24)),3)</f>
        <v>0</v>
      </c>
    </row>
    <row r="25" spans="1:6" s="216" customFormat="1">
      <c r="A25" s="443"/>
      <c r="B25" s="214"/>
      <c r="C25" s="361"/>
      <c r="D25" s="361"/>
      <c r="E25" s="398"/>
      <c r="F25" s="352"/>
    </row>
    <row r="26" spans="1:6" s="216" customFormat="1">
      <c r="A26" s="247" t="s">
        <v>423</v>
      </c>
      <c r="B26" s="214" t="s">
        <v>139</v>
      </c>
      <c r="C26" s="361">
        <v>90</v>
      </c>
      <c r="D26" s="361" t="s">
        <v>72</v>
      </c>
      <c r="E26" s="398"/>
      <c r="F26" s="356">
        <f>ROUND(IF(ISTEXT($C26),(1*$E26),($C26*$E26)),3)</f>
        <v>0</v>
      </c>
    </row>
    <row r="27" spans="1:6" s="216" customFormat="1">
      <c r="A27" s="443"/>
      <c r="B27" s="214"/>
      <c r="C27" s="361"/>
      <c r="D27" s="361"/>
      <c r="E27" s="398"/>
      <c r="F27" s="352"/>
    </row>
    <row r="28" spans="1:6" s="216" customFormat="1" ht="12" customHeight="1">
      <c r="A28" s="247" t="s">
        <v>424</v>
      </c>
      <c r="B28" s="214" t="s">
        <v>140</v>
      </c>
      <c r="C28" s="361">
        <v>10</v>
      </c>
      <c r="D28" s="361" t="s">
        <v>72</v>
      </c>
      <c r="E28" s="398"/>
      <c r="F28" s="356">
        <f>ROUND(IF(ISTEXT($C28),(1*$E28),($C28*$E28)),3)</f>
        <v>0</v>
      </c>
    </row>
    <row r="29" spans="1:6" s="216" customFormat="1" ht="12.75" customHeight="1">
      <c r="A29" s="443"/>
      <c r="B29" s="214"/>
      <c r="C29" s="361"/>
      <c r="D29" s="361"/>
      <c r="E29" s="398"/>
      <c r="F29" s="352"/>
    </row>
    <row r="30" spans="1:6" s="216" customFormat="1" ht="12.75" customHeight="1">
      <c r="A30" s="247" t="s">
        <v>425</v>
      </c>
      <c r="B30" s="214" t="s">
        <v>141</v>
      </c>
      <c r="C30" s="361">
        <v>152</v>
      </c>
      <c r="D30" s="361" t="s">
        <v>72</v>
      </c>
      <c r="E30" s="398"/>
      <c r="F30" s="356">
        <f>ROUND(IF(ISTEXT($C30),(1*$E30),($C30*$E30)),3)</f>
        <v>0</v>
      </c>
    </row>
    <row r="31" spans="1:6" s="216" customFormat="1" ht="12.75" customHeight="1">
      <c r="A31" s="443"/>
      <c r="B31" s="214"/>
      <c r="C31" s="361"/>
      <c r="D31" s="361"/>
      <c r="E31" s="398"/>
      <c r="F31" s="452"/>
    </row>
    <row r="32" spans="1:6" s="216" customFormat="1" ht="12.75" customHeight="1">
      <c r="A32" s="247" t="s">
        <v>426</v>
      </c>
      <c r="B32" s="214" t="s">
        <v>142</v>
      </c>
      <c r="C32" s="361">
        <v>22</v>
      </c>
      <c r="D32" s="361" t="s">
        <v>72</v>
      </c>
      <c r="E32" s="398"/>
      <c r="F32" s="356">
        <f>ROUND(IF(ISTEXT($C32),(1*$E32),($C32*$E32)),3)</f>
        <v>0</v>
      </c>
    </row>
    <row r="33" spans="1:6" s="216" customFormat="1" ht="11.25" customHeight="1">
      <c r="A33" s="443"/>
      <c r="B33" s="118"/>
      <c r="C33" s="361"/>
      <c r="D33" s="361"/>
      <c r="E33" s="398"/>
      <c r="F33" s="452"/>
    </row>
    <row r="34" spans="1:6" s="216" customFormat="1" ht="12.75" customHeight="1">
      <c r="A34" s="247" t="s">
        <v>427</v>
      </c>
      <c r="B34" s="214" t="s">
        <v>143</v>
      </c>
      <c r="C34" s="361">
        <v>50</v>
      </c>
      <c r="D34" s="361" t="s">
        <v>72</v>
      </c>
      <c r="E34" s="398"/>
      <c r="F34" s="356">
        <f>ROUND(IF(ISTEXT($C34),(1*$E34),($C34*$E34)),3)</f>
        <v>0</v>
      </c>
    </row>
    <row r="35" spans="1:6" s="216" customFormat="1" ht="12.75" customHeight="1">
      <c r="A35" s="220"/>
      <c r="B35" s="118"/>
      <c r="C35" s="361"/>
      <c r="D35" s="361"/>
      <c r="E35" s="219"/>
      <c r="F35" s="215"/>
    </row>
    <row r="36" spans="1:6" s="216" customFormat="1" ht="41.25" customHeight="1">
      <c r="A36" s="442">
        <v>4.2</v>
      </c>
      <c r="B36" s="118" t="s">
        <v>4</v>
      </c>
      <c r="C36" s="444"/>
      <c r="D36" s="361"/>
      <c r="E36" s="219"/>
      <c r="F36" s="215"/>
    </row>
    <row r="37" spans="1:6" s="216" customFormat="1" ht="12.75" customHeight="1">
      <c r="A37" s="247"/>
      <c r="B37" s="214"/>
      <c r="C37" s="444"/>
      <c r="D37" s="361"/>
      <c r="E37" s="219"/>
      <c r="F37" s="215"/>
    </row>
    <row r="38" spans="1:6" s="216" customFormat="1" ht="12.75" customHeight="1">
      <c r="A38" s="247" t="s">
        <v>428</v>
      </c>
      <c r="B38" s="214" t="s">
        <v>144</v>
      </c>
      <c r="C38" s="361">
        <v>2</v>
      </c>
      <c r="D38" s="361" t="s">
        <v>145</v>
      </c>
      <c r="E38" s="398"/>
      <c r="F38" s="356">
        <f>ROUND(IF(ISTEXT($C38),(1*$E38),($C38*$E38)),3)</f>
        <v>0</v>
      </c>
    </row>
    <row r="39" spans="1:6" s="216" customFormat="1">
      <c r="A39" s="247"/>
      <c r="B39" s="214"/>
      <c r="C39" s="444"/>
      <c r="D39" s="361"/>
      <c r="E39" s="398"/>
      <c r="F39" s="360"/>
    </row>
    <row r="40" spans="1:6" s="216" customFormat="1">
      <c r="A40" s="247" t="s">
        <v>429</v>
      </c>
      <c r="B40" s="214" t="s">
        <v>146</v>
      </c>
      <c r="C40" s="361">
        <v>1</v>
      </c>
      <c r="D40" s="361" t="s">
        <v>145</v>
      </c>
      <c r="E40" s="398"/>
      <c r="F40" s="356">
        <f>ROUND(IF(ISTEXT($C40),(1*$E40),($C40*$E40)),3)</f>
        <v>0</v>
      </c>
    </row>
    <row r="41" spans="1:6" s="216" customFormat="1" ht="24.75" customHeight="1">
      <c r="A41" s="219"/>
      <c r="B41" s="214"/>
      <c r="C41" s="444"/>
      <c r="D41" s="361"/>
      <c r="E41" s="219"/>
      <c r="F41" s="223"/>
    </row>
    <row r="42" spans="1:6" ht="27" customHeight="1" thickBot="1">
      <c r="A42" s="21"/>
      <c r="B42" s="22" t="s">
        <v>52</v>
      </c>
      <c r="C42" s="445"/>
      <c r="D42" s="381"/>
      <c r="E42" s="64"/>
      <c r="F42" s="65">
        <f>SUM(F13:F40)</f>
        <v>0</v>
      </c>
    </row>
    <row r="43" spans="1:6" s="216" customFormat="1">
      <c r="A43" s="211"/>
      <c r="B43" s="214"/>
      <c r="C43" s="361"/>
      <c r="D43" s="361"/>
      <c r="E43" s="219"/>
      <c r="F43" s="223"/>
    </row>
    <row r="44" spans="1:6" ht="21.75" customHeight="1">
      <c r="A44" s="211"/>
      <c r="B44" s="61" t="s">
        <v>6</v>
      </c>
      <c r="C44" s="361"/>
      <c r="D44" s="361"/>
      <c r="E44" s="219"/>
      <c r="F44" s="63"/>
    </row>
    <row r="45" spans="1:6" ht="14.25" customHeight="1">
      <c r="A45" s="211"/>
      <c r="B45" s="214"/>
      <c r="C45" s="361"/>
      <c r="D45" s="361"/>
      <c r="E45" s="219"/>
      <c r="F45" s="56"/>
    </row>
    <row r="46" spans="1:6" s="216" customFormat="1">
      <c r="A46" s="247" t="s">
        <v>430</v>
      </c>
      <c r="B46" s="214" t="s">
        <v>147</v>
      </c>
      <c r="C46" s="361">
        <v>7</v>
      </c>
      <c r="D46" s="361" t="s">
        <v>145</v>
      </c>
      <c r="E46" s="398"/>
      <c r="F46" s="356">
        <f>ROUND(IF(ISTEXT($C46),(1*$E46),($C46*$E46)),3)</f>
        <v>0</v>
      </c>
    </row>
    <row r="47" spans="1:6" s="216" customFormat="1">
      <c r="A47" s="247"/>
      <c r="B47" s="214"/>
      <c r="C47" s="361"/>
      <c r="D47" s="361"/>
      <c r="E47" s="398"/>
      <c r="F47" s="360"/>
    </row>
    <row r="48" spans="1:6">
      <c r="A48" s="247" t="s">
        <v>431</v>
      </c>
      <c r="B48" s="214" t="s">
        <v>148</v>
      </c>
      <c r="C48" s="361">
        <v>6</v>
      </c>
      <c r="D48" s="361" t="s">
        <v>145</v>
      </c>
      <c r="E48" s="398"/>
      <c r="F48" s="356">
        <f>ROUND(IF(ISTEXT($C48),(1*$E48),($C48*$E48)),3)</f>
        <v>0</v>
      </c>
    </row>
    <row r="49" spans="1:6" ht="10.5" customHeight="1">
      <c r="A49" s="247"/>
      <c r="B49" s="214"/>
      <c r="C49" s="361"/>
      <c r="D49" s="361"/>
      <c r="E49" s="398"/>
      <c r="F49" s="399"/>
    </row>
    <row r="50" spans="1:6" ht="19.5" customHeight="1">
      <c r="A50" s="247" t="s">
        <v>432</v>
      </c>
      <c r="B50" s="214" t="s">
        <v>149</v>
      </c>
      <c r="C50" s="361">
        <v>2</v>
      </c>
      <c r="D50" s="361" t="s">
        <v>145</v>
      </c>
      <c r="E50" s="398"/>
      <c r="F50" s="356">
        <f>ROUND(IF(ISTEXT($C50),(1*$E50),($C50*$E50)),3)</f>
        <v>0</v>
      </c>
    </row>
    <row r="51" spans="1:6" ht="10.5" customHeight="1">
      <c r="A51" s="247"/>
      <c r="B51" s="214"/>
      <c r="C51" s="361"/>
      <c r="D51" s="361"/>
      <c r="E51" s="398"/>
      <c r="F51" s="399"/>
    </row>
    <row r="52" spans="1:6">
      <c r="A52" s="247" t="s">
        <v>433</v>
      </c>
      <c r="B52" s="214" t="s">
        <v>150</v>
      </c>
      <c r="C52" s="361">
        <v>3</v>
      </c>
      <c r="D52" s="361" t="s">
        <v>145</v>
      </c>
      <c r="E52" s="398"/>
      <c r="F52" s="356">
        <f>ROUND(IF(ISTEXT($C52),(1*$E52),($C52*$E52)),3)</f>
        <v>0</v>
      </c>
    </row>
    <row r="53" spans="1:6" s="216" customFormat="1" ht="10.5" customHeight="1">
      <c r="A53" s="247"/>
      <c r="B53" s="214"/>
      <c r="C53" s="361"/>
      <c r="D53" s="361"/>
      <c r="E53" s="398"/>
      <c r="F53" s="452"/>
    </row>
    <row r="54" spans="1:6" s="216" customFormat="1" ht="12.75" customHeight="1">
      <c r="A54" s="247" t="s">
        <v>434</v>
      </c>
      <c r="B54" s="214" t="s">
        <v>151</v>
      </c>
      <c r="C54" s="361">
        <v>41</v>
      </c>
      <c r="D54" s="361" t="s">
        <v>145</v>
      </c>
      <c r="E54" s="398"/>
      <c r="F54" s="356">
        <f>ROUND(IF(ISTEXT($C54),(1*$E54),($C54*$E54)),3)</f>
        <v>0</v>
      </c>
    </row>
    <row r="55" spans="1:6" s="216" customFormat="1" ht="8.25" customHeight="1">
      <c r="A55" s="211"/>
      <c r="B55" s="221"/>
      <c r="C55" s="361"/>
      <c r="D55" s="361"/>
      <c r="E55" s="219"/>
      <c r="F55" s="215"/>
    </row>
    <row r="56" spans="1:6" s="216" customFormat="1" ht="12.75" customHeight="1">
      <c r="A56" s="442">
        <v>4.3</v>
      </c>
      <c r="B56" s="224" t="s">
        <v>5</v>
      </c>
      <c r="C56" s="361"/>
      <c r="D56" s="361"/>
      <c r="E56" s="215"/>
      <c r="F56" s="215"/>
    </row>
    <row r="57" spans="1:6" s="216" customFormat="1" ht="54.75" customHeight="1">
      <c r="A57" s="247" t="s">
        <v>435</v>
      </c>
      <c r="B57" s="242" t="s">
        <v>152</v>
      </c>
      <c r="C57" s="361"/>
      <c r="D57" s="361"/>
      <c r="E57" s="215"/>
      <c r="F57" s="215"/>
    </row>
    <row r="58" spans="1:6" s="216" customFormat="1" ht="12.75" customHeight="1">
      <c r="A58" s="247"/>
      <c r="B58" s="222"/>
      <c r="C58" s="361"/>
      <c r="D58" s="361"/>
      <c r="E58" s="215"/>
      <c r="F58" s="215"/>
    </row>
    <row r="59" spans="1:6" s="216" customFormat="1" ht="11.25" customHeight="1">
      <c r="A59" s="247" t="s">
        <v>436</v>
      </c>
      <c r="B59" s="217" t="s">
        <v>153</v>
      </c>
      <c r="C59" s="361">
        <v>11</v>
      </c>
      <c r="D59" s="361" t="s">
        <v>51</v>
      </c>
      <c r="E59" s="398"/>
      <c r="F59" s="356">
        <f>ROUND(IF(ISTEXT($C59),(1*$E59),($C59*$E59)),3)</f>
        <v>0</v>
      </c>
    </row>
    <row r="60" spans="1:6" s="216" customFormat="1" ht="11.25" customHeight="1">
      <c r="A60" s="247"/>
      <c r="B60" s="217"/>
      <c r="C60" s="361"/>
      <c r="D60" s="361"/>
      <c r="E60" s="398"/>
      <c r="F60" s="452"/>
    </row>
    <row r="61" spans="1:6" s="216" customFormat="1" ht="11.25" customHeight="1">
      <c r="A61" s="247" t="s">
        <v>437</v>
      </c>
      <c r="B61" s="217" t="s">
        <v>267</v>
      </c>
      <c r="C61" s="361">
        <v>1</v>
      </c>
      <c r="D61" s="361" t="s">
        <v>51</v>
      </c>
      <c r="E61" s="398"/>
      <c r="F61" s="356">
        <f>ROUND(IF(ISTEXT($C61),(1*$E61),($C61*$E61)),3)</f>
        <v>0</v>
      </c>
    </row>
    <row r="62" spans="1:6" s="216" customFormat="1" ht="11.25" customHeight="1">
      <c r="A62" s="247"/>
      <c r="B62" s="217"/>
      <c r="C62" s="361"/>
      <c r="D62" s="361"/>
      <c r="E62" s="215"/>
      <c r="F62" s="215"/>
    </row>
    <row r="63" spans="1:6" s="216" customFormat="1" ht="81.75" customHeight="1">
      <c r="A63" s="247" t="s">
        <v>438</v>
      </c>
      <c r="B63" s="242" t="s">
        <v>154</v>
      </c>
      <c r="C63" s="361"/>
      <c r="D63" s="361"/>
      <c r="E63" s="215"/>
      <c r="F63" s="215"/>
    </row>
    <row r="64" spans="1:6" s="216" customFormat="1">
      <c r="A64" s="247" t="s">
        <v>439</v>
      </c>
      <c r="B64" s="217" t="s">
        <v>155</v>
      </c>
      <c r="C64" s="361">
        <v>1</v>
      </c>
      <c r="D64" s="361" t="s">
        <v>51</v>
      </c>
      <c r="E64" s="398"/>
      <c r="F64" s="356">
        <f>ROUND(IF(ISTEXT($C64),(1*$E64),($C64*$E64)),3)</f>
        <v>0</v>
      </c>
    </row>
    <row r="65" spans="1:6" s="216" customFormat="1" ht="12.75" customHeight="1">
      <c r="A65" s="247"/>
      <c r="B65" s="217"/>
      <c r="C65" s="361"/>
      <c r="D65" s="361"/>
      <c r="E65" s="398"/>
      <c r="F65" s="453"/>
    </row>
    <row r="66" spans="1:6" s="216" customFormat="1">
      <c r="A66" s="247" t="s">
        <v>440</v>
      </c>
      <c r="B66" s="217" t="s">
        <v>156</v>
      </c>
      <c r="C66" s="361">
        <v>1</v>
      </c>
      <c r="D66" s="361" t="s">
        <v>51</v>
      </c>
      <c r="E66" s="398"/>
      <c r="F66" s="356">
        <f>ROUND(IF(ISTEXT($C66),(1*$E66),($C66*$E66)),3)</f>
        <v>0</v>
      </c>
    </row>
    <row r="67" spans="1:6" s="216" customFormat="1" ht="12.75" customHeight="1">
      <c r="A67" s="246"/>
      <c r="B67" s="118"/>
      <c r="C67" s="361"/>
      <c r="D67" s="361"/>
      <c r="E67" s="398"/>
      <c r="F67" s="452"/>
    </row>
    <row r="68" spans="1:6" s="216" customFormat="1" ht="12.75" customHeight="1">
      <c r="A68" s="247" t="s">
        <v>441</v>
      </c>
      <c r="B68" s="217" t="s">
        <v>242</v>
      </c>
      <c r="C68" s="361">
        <v>1</v>
      </c>
      <c r="D68" s="361" t="s">
        <v>51</v>
      </c>
      <c r="E68" s="398"/>
      <c r="F68" s="356">
        <f>ROUND(IF(ISTEXT($C68),(1*$E68),($C68*$E68)),3)</f>
        <v>0</v>
      </c>
    </row>
    <row r="69" spans="1:6" s="216" customFormat="1" ht="12.75" customHeight="1">
      <c r="A69" s="247"/>
      <c r="B69" s="118"/>
      <c r="C69" s="361"/>
      <c r="D69" s="361"/>
      <c r="E69" s="211"/>
      <c r="F69" s="215"/>
    </row>
    <row r="70" spans="1:6" s="216" customFormat="1">
      <c r="A70" s="442">
        <v>4.4000000000000004</v>
      </c>
      <c r="B70" s="226" t="s">
        <v>157</v>
      </c>
      <c r="C70" s="438"/>
      <c r="D70" s="379"/>
      <c r="E70" s="214"/>
      <c r="F70" s="215"/>
    </row>
    <row r="71" spans="1:6" s="216" customFormat="1" ht="117" customHeight="1">
      <c r="A71" s="247" t="s">
        <v>442</v>
      </c>
      <c r="B71" s="245" t="s">
        <v>158</v>
      </c>
      <c r="C71" s="361">
        <v>1</v>
      </c>
      <c r="D71" s="379" t="s">
        <v>51</v>
      </c>
      <c r="E71" s="398"/>
      <c r="F71" s="356">
        <f>ROUND(IF(ISTEXT($C71),(1*$E71),($C71*$E71)),3)</f>
        <v>0</v>
      </c>
    </row>
    <row r="72" spans="1:6" s="216" customFormat="1">
      <c r="A72" s="247"/>
      <c r="B72" s="245"/>
      <c r="C72" s="438"/>
      <c r="D72" s="379"/>
      <c r="E72" s="248"/>
      <c r="F72" s="251"/>
    </row>
    <row r="73" spans="1:6" ht="27.75" customHeight="1">
      <c r="A73" s="247"/>
      <c r="B73" s="237"/>
      <c r="C73" s="361"/>
      <c r="D73" s="361"/>
      <c r="E73" s="248"/>
      <c r="F73" s="232"/>
    </row>
    <row r="74" spans="1:6" ht="17.25" customHeight="1">
      <c r="A74" s="219"/>
      <c r="B74" s="243"/>
      <c r="C74" s="361"/>
      <c r="D74" s="361"/>
      <c r="E74" s="214"/>
      <c r="F74" s="56"/>
    </row>
    <row r="75" spans="1:6" ht="27" customHeight="1" thickBot="1">
      <c r="A75" s="21"/>
      <c r="B75" s="22" t="s">
        <v>52</v>
      </c>
      <c r="C75" s="445"/>
      <c r="D75" s="381"/>
      <c r="E75" s="64"/>
      <c r="F75" s="65">
        <f>SUM(F45:F73)</f>
        <v>0</v>
      </c>
    </row>
    <row r="76" spans="1:6" ht="5.25" customHeight="1">
      <c r="A76" s="211"/>
      <c r="B76" s="214"/>
      <c r="C76" s="361"/>
      <c r="D76" s="361"/>
      <c r="E76" s="219"/>
      <c r="F76" s="223"/>
    </row>
    <row r="77" spans="1:6" ht="22.5" customHeight="1">
      <c r="A77" s="211"/>
      <c r="B77" s="61" t="s">
        <v>6</v>
      </c>
      <c r="C77" s="361"/>
      <c r="D77" s="361"/>
      <c r="E77" s="219"/>
      <c r="F77" s="63"/>
    </row>
    <row r="78" spans="1:6" ht="114.75" customHeight="1">
      <c r="A78" s="247" t="s">
        <v>443</v>
      </c>
      <c r="B78" s="347" t="s">
        <v>291</v>
      </c>
      <c r="C78" s="361">
        <v>1</v>
      </c>
      <c r="D78" s="379" t="s">
        <v>51</v>
      </c>
      <c r="E78" s="398"/>
      <c r="F78" s="356">
        <f>ROUND(IF(ISTEXT($C78),(1*$E78),($C78*$E78)),3)</f>
        <v>0</v>
      </c>
    </row>
    <row r="79" spans="1:6" ht="15" customHeight="1">
      <c r="A79" s="211"/>
      <c r="B79" s="348"/>
      <c r="C79" s="361"/>
      <c r="D79" s="361"/>
      <c r="E79" s="219"/>
      <c r="F79" s="223"/>
    </row>
    <row r="80" spans="1:6" ht="116.25" customHeight="1">
      <c r="A80" s="247" t="s">
        <v>444</v>
      </c>
      <c r="B80" s="347" t="s">
        <v>281</v>
      </c>
      <c r="C80" s="361">
        <v>1</v>
      </c>
      <c r="D80" s="379" t="s">
        <v>51</v>
      </c>
      <c r="E80" s="398"/>
      <c r="F80" s="356">
        <f>ROUND(IF(ISTEXT($C80),(1*$E80),($C80*$E80)),3)</f>
        <v>0</v>
      </c>
    </row>
    <row r="81" spans="1:6" ht="12.75" customHeight="1">
      <c r="A81" s="211"/>
      <c r="B81" s="348"/>
      <c r="C81" s="361"/>
      <c r="D81" s="361"/>
      <c r="E81" s="219"/>
      <c r="F81" s="223"/>
    </row>
    <row r="82" spans="1:6" ht="89.25" customHeight="1">
      <c r="A82" s="247" t="s">
        <v>445</v>
      </c>
      <c r="B82" s="347" t="s">
        <v>292</v>
      </c>
      <c r="C82" s="361">
        <v>1</v>
      </c>
      <c r="D82" s="379" t="s">
        <v>51</v>
      </c>
      <c r="E82" s="398"/>
      <c r="F82" s="356">
        <f>ROUND(IF(ISTEXT($C82),(1*$E82),($C82*$E82)),3)</f>
        <v>0</v>
      </c>
    </row>
    <row r="83" spans="1:6" ht="15.75" customHeight="1">
      <c r="A83" s="211"/>
      <c r="B83" s="349"/>
      <c r="C83" s="361"/>
      <c r="D83" s="361"/>
      <c r="E83" s="219"/>
      <c r="F83" s="223"/>
    </row>
    <row r="84" spans="1:6" ht="90" customHeight="1">
      <c r="A84" s="247" t="s">
        <v>446</v>
      </c>
      <c r="B84" s="347" t="s">
        <v>282</v>
      </c>
      <c r="C84" s="361">
        <v>1</v>
      </c>
      <c r="D84" s="379" t="s">
        <v>51</v>
      </c>
      <c r="E84" s="398"/>
      <c r="F84" s="356">
        <f>ROUND(IF(ISTEXT($C84),(1*$E84),($C84*$E84)),3)</f>
        <v>0</v>
      </c>
    </row>
    <row r="85" spans="1:6" ht="15" customHeight="1">
      <c r="A85" s="247"/>
      <c r="B85" s="347"/>
      <c r="C85" s="361"/>
      <c r="D85" s="379"/>
      <c r="E85" s="219"/>
      <c r="F85" s="223"/>
    </row>
    <row r="86" spans="1:6" ht="88.5" customHeight="1">
      <c r="A86" s="247" t="s">
        <v>447</v>
      </c>
      <c r="B86" s="347" t="s">
        <v>283</v>
      </c>
      <c r="C86" s="361">
        <v>1</v>
      </c>
      <c r="D86" s="379" t="s">
        <v>51</v>
      </c>
      <c r="E86" s="398"/>
      <c r="F86" s="356">
        <f>ROUND(IF(ISTEXT($C86),(1*$E86),($C86*$E86)),3)</f>
        <v>0</v>
      </c>
    </row>
    <row r="87" spans="1:6" ht="15" customHeight="1">
      <c r="A87" s="247"/>
      <c r="B87" s="245"/>
      <c r="C87" s="361"/>
      <c r="D87" s="379"/>
      <c r="E87" s="219"/>
      <c r="F87" s="223"/>
    </row>
    <row r="88" spans="1:6" ht="89.25" customHeight="1">
      <c r="A88" s="337" t="s">
        <v>448</v>
      </c>
      <c r="B88" s="245" t="s">
        <v>475</v>
      </c>
      <c r="C88" s="361">
        <v>9</v>
      </c>
      <c r="D88" s="379" t="s">
        <v>51</v>
      </c>
      <c r="E88" s="398"/>
      <c r="F88" s="356">
        <f>ROUND(IF(ISTEXT($C88),(1*$E88),($C88*$E88)),3)</f>
        <v>0</v>
      </c>
    </row>
    <row r="89" spans="1:6" ht="13.5" customHeight="1">
      <c r="A89" s="211"/>
      <c r="B89" s="214"/>
      <c r="C89" s="361"/>
      <c r="D89" s="361"/>
      <c r="E89" s="219"/>
      <c r="F89" s="212"/>
    </row>
    <row r="90" spans="1:6" ht="25.5" customHeight="1">
      <c r="A90" s="247" t="s">
        <v>449</v>
      </c>
      <c r="B90" s="237" t="s">
        <v>7</v>
      </c>
      <c r="C90" s="361" t="s">
        <v>44</v>
      </c>
      <c r="D90" s="361" t="s">
        <v>53</v>
      </c>
      <c r="E90" s="398"/>
      <c r="F90" s="356">
        <f>ROUND(IF(ISTEXT($C90),(1*$E90),($C90*$E90)),3)</f>
        <v>0</v>
      </c>
    </row>
    <row r="91" spans="1:6" ht="9.75" customHeight="1">
      <c r="A91" s="219"/>
      <c r="B91" s="243"/>
      <c r="C91" s="361"/>
      <c r="D91" s="361"/>
      <c r="E91" s="214"/>
      <c r="F91" s="56"/>
    </row>
    <row r="92" spans="1:6" ht="18" customHeight="1" thickBot="1">
      <c r="A92" s="21"/>
      <c r="B92" s="22" t="s">
        <v>52</v>
      </c>
      <c r="C92" s="445"/>
      <c r="D92" s="381"/>
      <c r="E92" s="64"/>
      <c r="F92" s="65">
        <f>SUM(F78:F90)</f>
        <v>0</v>
      </c>
    </row>
    <row r="93" spans="1:6" s="216" customFormat="1" ht="10.5" customHeight="1">
      <c r="A93" s="58"/>
      <c r="B93" s="59"/>
      <c r="C93" s="438"/>
      <c r="D93" s="379"/>
      <c r="E93" s="55"/>
      <c r="F93" s="217"/>
    </row>
    <row r="94" spans="1:6" s="216" customFormat="1">
      <c r="A94" s="60"/>
      <c r="B94" s="61" t="s">
        <v>6</v>
      </c>
      <c r="C94" s="438"/>
      <c r="D94" s="379"/>
      <c r="E94" s="55"/>
      <c r="F94" s="217"/>
    </row>
    <row r="95" spans="1:6" s="216" customFormat="1" ht="8.25" customHeight="1">
      <c r="A95" s="211"/>
      <c r="B95" s="227"/>
      <c r="C95" s="361"/>
      <c r="D95" s="361"/>
      <c r="E95" s="214"/>
      <c r="F95" s="217"/>
    </row>
    <row r="96" spans="1:6" s="216" customFormat="1">
      <c r="A96" s="211">
        <v>4.5</v>
      </c>
      <c r="B96" s="224" t="s">
        <v>8</v>
      </c>
      <c r="C96" s="444"/>
      <c r="D96" s="361"/>
      <c r="E96" s="214"/>
      <c r="F96" s="217"/>
    </row>
    <row r="97" spans="1:6" s="216" customFormat="1" ht="6" customHeight="1">
      <c r="A97" s="211"/>
      <c r="B97" s="224"/>
      <c r="C97" s="444"/>
      <c r="D97" s="361"/>
      <c r="E97" s="214"/>
      <c r="F97" s="217"/>
    </row>
    <row r="98" spans="1:6" ht="78" customHeight="1">
      <c r="A98" s="211"/>
      <c r="B98" s="228" t="s">
        <v>416</v>
      </c>
      <c r="C98" s="444"/>
      <c r="D98" s="361"/>
      <c r="E98" s="214"/>
      <c r="F98" s="56"/>
    </row>
    <row r="99" spans="1:6">
      <c r="A99" s="211"/>
      <c r="B99" s="225"/>
      <c r="C99" s="361"/>
      <c r="D99" s="361"/>
      <c r="E99" s="214"/>
      <c r="F99" s="56"/>
    </row>
    <row r="100" spans="1:6" ht="25.5" customHeight="1">
      <c r="A100" s="247" t="s">
        <v>450</v>
      </c>
      <c r="B100" s="250" t="s">
        <v>159</v>
      </c>
      <c r="C100" s="361">
        <v>18</v>
      </c>
      <c r="D100" s="361" t="s">
        <v>51</v>
      </c>
      <c r="E100" s="398"/>
      <c r="F100" s="356">
        <f>ROUND(IF(ISTEXT($C100),(1*$E100),($C100*$E100)),3)</f>
        <v>0</v>
      </c>
    </row>
    <row r="101" spans="1:6" ht="10.5" customHeight="1">
      <c r="A101" s="247"/>
      <c r="B101" s="218"/>
      <c r="C101" s="361"/>
      <c r="D101" s="361"/>
      <c r="E101" s="398"/>
      <c r="F101" s="399"/>
    </row>
    <row r="102" spans="1:6" ht="20.25" customHeight="1">
      <c r="A102" s="247" t="s">
        <v>451</v>
      </c>
      <c r="B102" s="221" t="s">
        <v>160</v>
      </c>
      <c r="C102" s="361">
        <v>13</v>
      </c>
      <c r="D102" s="361" t="s">
        <v>51</v>
      </c>
      <c r="E102" s="398"/>
      <c r="F102" s="356">
        <f>ROUND(IF(ISTEXT($C102),(1*$E102),($C102*$E102)),3)</f>
        <v>0</v>
      </c>
    </row>
    <row r="103" spans="1:6" ht="13.5" customHeight="1">
      <c r="A103" s="247"/>
      <c r="B103" s="221"/>
      <c r="C103" s="361"/>
      <c r="D103" s="361"/>
      <c r="E103" s="398"/>
      <c r="F103" s="399"/>
    </row>
    <row r="104" spans="1:6" ht="15.95" customHeight="1">
      <c r="A104" s="246" t="s">
        <v>452</v>
      </c>
      <c r="B104" s="221" t="s">
        <v>161</v>
      </c>
      <c r="C104" s="361">
        <v>9</v>
      </c>
      <c r="D104" s="361" t="s">
        <v>51</v>
      </c>
      <c r="E104" s="398"/>
      <c r="F104" s="356">
        <f>ROUND(IF(ISTEXT($C104),(1*$E104),($C104*$E104)),3)</f>
        <v>0</v>
      </c>
    </row>
    <row r="105" spans="1:6" ht="13.5" customHeight="1">
      <c r="A105" s="246"/>
      <c r="B105" s="221"/>
      <c r="C105" s="361"/>
      <c r="D105" s="361"/>
      <c r="E105" s="398"/>
      <c r="F105" s="454"/>
    </row>
    <row r="106" spans="1:6" ht="15.95" customHeight="1">
      <c r="A106" s="246" t="s">
        <v>453</v>
      </c>
      <c r="B106" s="221" t="s">
        <v>162</v>
      </c>
      <c r="C106" s="361">
        <v>1</v>
      </c>
      <c r="D106" s="361" t="s">
        <v>51</v>
      </c>
      <c r="E106" s="398"/>
      <c r="F106" s="356">
        <f>ROUND(IF(ISTEXT($C106),(1*$E106),($C106*$E106)),3)</f>
        <v>0</v>
      </c>
    </row>
    <row r="107" spans="1:6" ht="10.5" customHeight="1">
      <c r="A107" s="57"/>
      <c r="B107" s="62"/>
      <c r="C107" s="438"/>
      <c r="D107" s="379"/>
      <c r="E107" s="55"/>
      <c r="F107" s="73"/>
    </row>
    <row r="108" spans="1:6" ht="15.95" customHeight="1">
      <c r="A108" s="442">
        <v>4.5999999999999996</v>
      </c>
      <c r="B108" s="244" t="s">
        <v>9</v>
      </c>
      <c r="C108" s="361"/>
      <c r="D108" s="361"/>
      <c r="E108" s="214"/>
      <c r="F108" s="76"/>
    </row>
    <row r="109" spans="1:6" ht="63.75" customHeight="1">
      <c r="A109" s="246" t="s">
        <v>454</v>
      </c>
      <c r="B109" s="228" t="s">
        <v>163</v>
      </c>
      <c r="C109" s="361"/>
      <c r="D109" s="361"/>
      <c r="E109" s="214"/>
      <c r="F109" s="76"/>
    </row>
    <row r="110" spans="1:6" ht="26.25" customHeight="1">
      <c r="A110" s="246"/>
      <c r="B110" s="237" t="s">
        <v>164</v>
      </c>
      <c r="C110" s="361"/>
      <c r="D110" s="361"/>
      <c r="E110" s="248"/>
      <c r="F110" s="249"/>
    </row>
    <row r="111" spans="1:6" ht="37.5" customHeight="1">
      <c r="A111" s="246"/>
      <c r="B111" s="228" t="s">
        <v>165</v>
      </c>
      <c r="C111" s="361" t="s">
        <v>44</v>
      </c>
      <c r="D111" s="361" t="s">
        <v>53</v>
      </c>
      <c r="E111" s="398"/>
      <c r="F111" s="356">
        <f>ROUND(IF(ISTEXT($C111),(1*$E111),($C111*$E111)),3)</f>
        <v>0</v>
      </c>
    </row>
    <row r="112" spans="1:6" ht="13.5" customHeight="1">
      <c r="A112" s="223"/>
      <c r="B112" s="59"/>
      <c r="C112" s="361"/>
      <c r="D112" s="361"/>
      <c r="E112" s="214"/>
      <c r="F112" s="76"/>
    </row>
    <row r="113" spans="1:6" ht="15.95" customHeight="1">
      <c r="A113" s="450">
        <v>4.7</v>
      </c>
      <c r="B113" s="224" t="s">
        <v>166</v>
      </c>
      <c r="C113" s="361"/>
      <c r="D113" s="361"/>
      <c r="E113" s="214"/>
      <c r="F113" s="76"/>
    </row>
    <row r="114" spans="1:6" ht="8.25" customHeight="1">
      <c r="A114" s="246"/>
      <c r="B114" s="214"/>
      <c r="C114" s="361"/>
      <c r="D114" s="361"/>
      <c r="E114" s="214"/>
      <c r="F114" s="76"/>
    </row>
    <row r="115" spans="1:6" ht="51">
      <c r="A115" s="246" t="s">
        <v>455</v>
      </c>
      <c r="B115" s="228" t="s">
        <v>167</v>
      </c>
      <c r="C115" s="361"/>
      <c r="D115" s="361"/>
      <c r="E115" s="214"/>
      <c r="F115" s="76"/>
    </row>
    <row r="116" spans="1:6">
      <c r="A116" s="223"/>
      <c r="B116" s="118"/>
      <c r="C116" s="361"/>
      <c r="D116" s="361"/>
      <c r="E116" s="214"/>
      <c r="F116" s="76"/>
    </row>
    <row r="117" spans="1:6" ht="27" customHeight="1">
      <c r="A117" s="246"/>
      <c r="B117" s="344" t="s">
        <v>168</v>
      </c>
      <c r="C117" s="361"/>
      <c r="D117" s="361"/>
      <c r="E117" s="248"/>
      <c r="F117" s="249"/>
    </row>
    <row r="118" spans="1:6" ht="8.25" customHeight="1">
      <c r="A118" s="53"/>
      <c r="B118" s="59"/>
      <c r="C118" s="438"/>
      <c r="D118" s="379"/>
      <c r="E118" s="55"/>
      <c r="F118" s="76"/>
    </row>
    <row r="119" spans="1:6" ht="63.75" customHeight="1">
      <c r="A119" s="234"/>
      <c r="B119" s="228" t="s">
        <v>169</v>
      </c>
      <c r="C119" s="361" t="s">
        <v>44</v>
      </c>
      <c r="D119" s="379" t="s">
        <v>170</v>
      </c>
      <c r="E119" s="398"/>
      <c r="F119" s="356">
        <f>ROUND(IF(ISTEXT($C119),(1*$E119),($C119*$E119)),3)</f>
        <v>0</v>
      </c>
    </row>
    <row r="120" spans="1:6" ht="10.5" customHeight="1">
      <c r="A120" s="53"/>
      <c r="B120" s="59"/>
      <c r="C120" s="438"/>
      <c r="D120" s="379"/>
      <c r="E120" s="55"/>
      <c r="F120" s="76"/>
    </row>
    <row r="121" spans="1:6" ht="37.5" customHeight="1">
      <c r="A121" s="234"/>
      <c r="B121" s="228" t="s">
        <v>171</v>
      </c>
      <c r="C121" s="438"/>
      <c r="D121" s="379"/>
      <c r="E121" s="231"/>
      <c r="F121" s="249"/>
    </row>
    <row r="122" spans="1:6" ht="37.5" customHeight="1">
      <c r="A122" s="234"/>
      <c r="B122" s="228"/>
      <c r="C122" s="438"/>
      <c r="D122" s="379"/>
      <c r="E122" s="231"/>
      <c r="F122" s="249"/>
    </row>
    <row r="123" spans="1:6" ht="26.25" customHeight="1">
      <c r="A123" s="53"/>
      <c r="B123" s="345"/>
      <c r="C123" s="438"/>
      <c r="D123" s="379"/>
      <c r="E123" s="55"/>
      <c r="F123" s="76"/>
    </row>
    <row r="124" spans="1:6" ht="15.75" customHeight="1" thickBot="1">
      <c r="A124" s="21"/>
      <c r="B124" s="22" t="s">
        <v>52</v>
      </c>
      <c r="C124" s="445"/>
      <c r="D124" s="381"/>
      <c r="E124" s="64"/>
      <c r="F124" s="65">
        <f>SUM(F98:F122)</f>
        <v>0</v>
      </c>
    </row>
    <row r="125" spans="1:6" ht="15.95" customHeight="1">
      <c r="A125" s="53"/>
      <c r="B125" s="59"/>
      <c r="C125" s="438"/>
      <c r="D125" s="379"/>
      <c r="E125" s="55"/>
      <c r="F125" s="76"/>
    </row>
    <row r="126" spans="1:6" ht="15.95" customHeight="1">
      <c r="A126" s="53"/>
      <c r="B126" s="61" t="s">
        <v>6</v>
      </c>
      <c r="C126" s="438"/>
      <c r="D126" s="379"/>
      <c r="E126" s="55"/>
      <c r="F126" s="76"/>
    </row>
    <row r="127" spans="1:6" ht="15.95" customHeight="1">
      <c r="A127" s="53"/>
      <c r="B127" s="61"/>
      <c r="C127" s="438"/>
      <c r="D127" s="379"/>
      <c r="E127" s="55"/>
      <c r="F127" s="76"/>
    </row>
    <row r="128" spans="1:6" ht="15.95" customHeight="1">
      <c r="A128" s="229">
        <v>4.8</v>
      </c>
      <c r="B128" s="62" t="s">
        <v>273</v>
      </c>
      <c r="C128" s="438"/>
      <c r="D128" s="379"/>
      <c r="E128" s="55"/>
      <c r="F128" s="56"/>
    </row>
    <row r="129" spans="1:6" ht="15.95" customHeight="1">
      <c r="A129" s="53"/>
      <c r="B129" s="61"/>
      <c r="C129" s="438"/>
      <c r="D129" s="379"/>
      <c r="E129" s="55"/>
      <c r="F129" s="56"/>
    </row>
    <row r="130" spans="1:6" ht="122.25" customHeight="1">
      <c r="A130" s="234" t="s">
        <v>46</v>
      </c>
      <c r="B130" s="228" t="s">
        <v>268</v>
      </c>
      <c r="C130" s="438"/>
      <c r="D130" s="379"/>
      <c r="E130" s="55"/>
      <c r="F130" s="56"/>
    </row>
    <row r="131" spans="1:6" ht="9.75" customHeight="1">
      <c r="A131" s="53"/>
      <c r="B131" s="59"/>
      <c r="C131" s="438"/>
      <c r="D131" s="379"/>
      <c r="E131" s="55"/>
      <c r="F131" s="56"/>
    </row>
    <row r="132" spans="1:6" ht="15.95" customHeight="1">
      <c r="A132" s="234" t="s">
        <v>409</v>
      </c>
      <c r="B132" s="346" t="s">
        <v>269</v>
      </c>
      <c r="C132" s="340" t="s">
        <v>53</v>
      </c>
      <c r="D132" s="338" t="s">
        <v>53</v>
      </c>
      <c r="E132" s="55"/>
      <c r="F132" s="439">
        <f>ROUND(IF(ISTEXT($C132),(1*$E132),($C132*$E132)),3)</f>
        <v>0</v>
      </c>
    </row>
    <row r="133" spans="1:6" ht="15.95" customHeight="1">
      <c r="A133" s="234"/>
      <c r="B133" s="59"/>
      <c r="C133" s="438"/>
      <c r="D133" s="379"/>
      <c r="E133" s="55"/>
      <c r="F133" s="76"/>
    </row>
    <row r="134" spans="1:6" ht="15.95" customHeight="1">
      <c r="A134" s="234" t="s">
        <v>410</v>
      </c>
      <c r="B134" s="346" t="s">
        <v>270</v>
      </c>
      <c r="C134" s="340" t="s">
        <v>53</v>
      </c>
      <c r="D134" s="338" t="s">
        <v>53</v>
      </c>
      <c r="E134" s="55"/>
      <c r="F134" s="439">
        <f>ROUND(IF(ISTEXT($C134),(1*$E134),($C134*$E134)),3)</f>
        <v>0</v>
      </c>
    </row>
    <row r="135" spans="1:6" ht="15.95" customHeight="1">
      <c r="A135" s="234"/>
      <c r="B135" s="59"/>
      <c r="C135" s="438"/>
      <c r="D135" s="379"/>
      <c r="E135" s="55"/>
      <c r="F135" s="76"/>
    </row>
    <row r="136" spans="1:6" ht="15.95" customHeight="1">
      <c r="A136" s="234" t="s">
        <v>411</v>
      </c>
      <c r="B136" s="346" t="s">
        <v>271</v>
      </c>
      <c r="C136" s="340" t="s">
        <v>53</v>
      </c>
      <c r="D136" s="338" t="s">
        <v>53</v>
      </c>
      <c r="E136" s="55"/>
      <c r="F136" s="439">
        <f>ROUND(IF(ISTEXT($C136),(1*$E136),($C136*$E136)),3)</f>
        <v>0</v>
      </c>
    </row>
    <row r="137" spans="1:6" ht="15.95" customHeight="1">
      <c r="A137" s="234"/>
      <c r="B137" s="59"/>
      <c r="C137" s="438"/>
      <c r="D137" s="379"/>
      <c r="E137" s="55"/>
      <c r="F137" s="76"/>
    </row>
    <row r="138" spans="1:6" ht="15.95" customHeight="1">
      <c r="A138" s="234" t="s">
        <v>412</v>
      </c>
      <c r="B138" s="346" t="s">
        <v>272</v>
      </c>
      <c r="C138" s="340" t="s">
        <v>53</v>
      </c>
      <c r="D138" s="338" t="s">
        <v>53</v>
      </c>
      <c r="E138" s="55"/>
      <c r="F138" s="439">
        <f>ROUND(IF(ISTEXT($C138),(1*$E138),($C138*$E138)),3)</f>
        <v>0</v>
      </c>
    </row>
    <row r="139" spans="1:6" ht="15.95" customHeight="1">
      <c r="A139" s="53"/>
      <c r="B139" s="59"/>
      <c r="C139" s="438"/>
      <c r="D139" s="379"/>
      <c r="E139" s="55"/>
      <c r="F139" s="56"/>
    </row>
    <row r="140" spans="1:6" ht="15.95" customHeight="1">
      <c r="A140" s="229">
        <v>4.9000000000000004</v>
      </c>
      <c r="B140" s="224" t="s">
        <v>172</v>
      </c>
      <c r="C140" s="438"/>
      <c r="D140" s="379"/>
      <c r="E140" s="55"/>
      <c r="F140" s="76"/>
    </row>
    <row r="141" spans="1:6" ht="75" customHeight="1">
      <c r="A141" s="53"/>
      <c r="B141" s="59" t="s">
        <v>173</v>
      </c>
      <c r="C141" s="438"/>
      <c r="D141" s="379"/>
      <c r="E141" s="55"/>
      <c r="F141" s="76"/>
    </row>
    <row r="142" spans="1:6" ht="15.95" customHeight="1">
      <c r="A142" s="53"/>
      <c r="B142" s="59"/>
      <c r="C142" s="438"/>
      <c r="D142" s="379"/>
      <c r="E142" s="55"/>
      <c r="F142" s="76"/>
    </row>
    <row r="143" spans="1:6" ht="15.95" customHeight="1">
      <c r="A143" s="234" t="s">
        <v>413</v>
      </c>
      <c r="B143" s="214" t="s">
        <v>174</v>
      </c>
      <c r="C143" s="361">
        <v>1</v>
      </c>
      <c r="D143" s="361" t="s">
        <v>145</v>
      </c>
      <c r="E143" s="398"/>
      <c r="F143" s="356">
        <f>ROUND(IF(ISTEXT($C143),(1*$E143),($C143*$E143)),3)</f>
        <v>0</v>
      </c>
    </row>
    <row r="144" spans="1:6" ht="15.95" customHeight="1">
      <c r="A144" s="234"/>
      <c r="B144" s="214"/>
      <c r="C144" s="438"/>
      <c r="D144" s="379"/>
      <c r="E144" s="398"/>
      <c r="F144" s="440"/>
    </row>
    <row r="145" spans="1:6" ht="18.75" customHeight="1">
      <c r="A145" s="234" t="s">
        <v>414</v>
      </c>
      <c r="B145" s="59" t="s">
        <v>175</v>
      </c>
      <c r="C145" s="361">
        <v>3</v>
      </c>
      <c r="D145" s="361" t="s">
        <v>145</v>
      </c>
      <c r="E145" s="398"/>
      <c r="F145" s="356">
        <f>ROUND(IF(ISTEXT($C145),(1*$E145),($C145*$E145)),3)</f>
        <v>0</v>
      </c>
    </row>
    <row r="146" spans="1:6" ht="15.95" customHeight="1">
      <c r="A146" s="234"/>
      <c r="B146" s="214"/>
      <c r="C146" s="438"/>
      <c r="D146" s="379"/>
      <c r="E146" s="398"/>
      <c r="F146" s="440"/>
    </row>
    <row r="147" spans="1:6" ht="15.95" customHeight="1">
      <c r="A147" s="234" t="s">
        <v>415</v>
      </c>
      <c r="B147" s="59" t="s">
        <v>176</v>
      </c>
      <c r="C147" s="361">
        <v>4</v>
      </c>
      <c r="D147" s="361" t="s">
        <v>145</v>
      </c>
      <c r="E147" s="398"/>
      <c r="F147" s="356">
        <f>ROUND(IF(ISTEXT($C147),(1*$E147),($C147*$E147)),3)</f>
        <v>0</v>
      </c>
    </row>
    <row r="148" spans="1:6" ht="15.95" customHeight="1">
      <c r="A148" s="53"/>
      <c r="B148" s="59"/>
      <c r="C148" s="438"/>
      <c r="D148" s="379"/>
      <c r="E148" s="55"/>
      <c r="F148" s="56"/>
    </row>
    <row r="149" spans="1:6" ht="15.95" customHeight="1">
      <c r="A149" s="53"/>
      <c r="B149" s="59"/>
      <c r="C149" s="361"/>
      <c r="D149" s="361"/>
      <c r="E149" s="55"/>
      <c r="F149" s="76"/>
    </row>
    <row r="150" spans="1:6" ht="15.95" customHeight="1">
      <c r="A150" s="53"/>
      <c r="B150" s="214"/>
      <c r="C150" s="438"/>
      <c r="D150" s="379"/>
      <c r="E150" s="55"/>
      <c r="F150" s="76"/>
    </row>
    <row r="151" spans="1:6" ht="15.95" customHeight="1">
      <c r="A151" s="53"/>
      <c r="B151" s="59"/>
      <c r="C151" s="438"/>
      <c r="D151" s="379"/>
      <c r="E151" s="55"/>
      <c r="F151" s="76"/>
    </row>
    <row r="152" spans="1:6" ht="15.95" customHeight="1">
      <c r="A152" s="53"/>
      <c r="B152" s="59"/>
      <c r="C152" s="438"/>
      <c r="D152" s="379"/>
      <c r="E152" s="55"/>
      <c r="F152" s="76"/>
    </row>
    <row r="153" spans="1:6" ht="15.95" customHeight="1">
      <c r="A153" s="53"/>
      <c r="B153" s="59"/>
      <c r="C153" s="438"/>
      <c r="D153" s="379"/>
      <c r="E153" s="55"/>
      <c r="F153" s="76"/>
    </row>
    <row r="154" spans="1:6" ht="15.95" customHeight="1">
      <c r="A154" s="53"/>
      <c r="B154" s="59"/>
      <c r="C154" s="438"/>
      <c r="D154" s="379"/>
      <c r="E154" s="55"/>
      <c r="F154" s="76"/>
    </row>
    <row r="155" spans="1:6" ht="15.95" customHeight="1">
      <c r="A155" s="53"/>
      <c r="B155" s="59"/>
      <c r="C155" s="438"/>
      <c r="D155" s="379"/>
      <c r="E155" s="55"/>
      <c r="F155" s="76"/>
    </row>
    <row r="156" spans="1:6" ht="15.95" customHeight="1">
      <c r="A156" s="53"/>
      <c r="B156" s="59"/>
      <c r="C156" s="438"/>
      <c r="D156" s="379"/>
      <c r="E156" s="55"/>
      <c r="F156" s="76"/>
    </row>
    <row r="157" spans="1:6" ht="22.5" customHeight="1" thickBot="1">
      <c r="A157" s="21"/>
      <c r="B157" s="22" t="s">
        <v>52</v>
      </c>
      <c r="C157" s="445"/>
      <c r="D157" s="381"/>
      <c r="E157" s="64"/>
      <c r="F157" s="65">
        <f>SUM(F131:F151)</f>
        <v>0</v>
      </c>
    </row>
    <row r="158" spans="1:6" ht="20.25" customHeight="1">
      <c r="A158" s="53"/>
      <c r="B158" s="59"/>
      <c r="C158" s="438"/>
      <c r="D158" s="379"/>
      <c r="E158" s="55"/>
      <c r="F158" s="76"/>
    </row>
    <row r="159" spans="1:6" ht="18" customHeight="1">
      <c r="A159" s="58"/>
      <c r="B159" s="29" t="s">
        <v>2</v>
      </c>
      <c r="C159" s="438"/>
      <c r="D159" s="379"/>
      <c r="E159" s="70"/>
    </row>
    <row r="160" spans="1:6" ht="18" customHeight="1">
      <c r="A160" s="58"/>
      <c r="B160" s="30" t="s">
        <v>54</v>
      </c>
      <c r="C160" s="446"/>
      <c r="D160" s="391"/>
      <c r="E160" s="72"/>
    </row>
    <row r="161" spans="1:6" ht="18" customHeight="1">
      <c r="A161" s="58"/>
      <c r="B161" s="74"/>
      <c r="C161" s="446"/>
      <c r="D161" s="391"/>
      <c r="E161" s="72"/>
    </row>
    <row r="162" spans="1:6" ht="18" customHeight="1">
      <c r="A162" s="58"/>
      <c r="B162" s="75"/>
      <c r="C162" s="446"/>
      <c r="D162" s="391"/>
      <c r="E162" s="72"/>
    </row>
    <row r="163" spans="1:6" ht="18" customHeight="1">
      <c r="A163" s="58"/>
      <c r="B163" s="71" t="s">
        <v>235</v>
      </c>
      <c r="C163" s="446"/>
      <c r="D163" s="391"/>
      <c r="E163" s="72"/>
      <c r="F163" s="87">
        <f>F42</f>
        <v>0</v>
      </c>
    </row>
    <row r="164" spans="1:6" ht="18" customHeight="1">
      <c r="A164" s="58"/>
      <c r="B164" s="71"/>
      <c r="C164" s="446"/>
      <c r="D164" s="391"/>
      <c r="E164" s="72"/>
    </row>
    <row r="165" spans="1:6" ht="18" customHeight="1">
      <c r="A165" s="58"/>
      <c r="B165" s="71" t="s">
        <v>112</v>
      </c>
      <c r="C165" s="446"/>
      <c r="D165" s="391"/>
      <c r="E165" s="72"/>
      <c r="F165" s="87">
        <f>F75</f>
        <v>0</v>
      </c>
    </row>
    <row r="166" spans="1:6" ht="18" customHeight="1">
      <c r="A166" s="58"/>
      <c r="B166" s="71"/>
      <c r="C166" s="438"/>
      <c r="D166" s="379"/>
      <c r="E166" s="72"/>
    </row>
    <row r="167" spans="1:6" ht="18" customHeight="1">
      <c r="A167" s="58"/>
      <c r="B167" s="71" t="s">
        <v>109</v>
      </c>
      <c r="C167" s="438"/>
      <c r="D167" s="379"/>
      <c r="E167" s="72"/>
      <c r="F167" s="87">
        <f>F92</f>
        <v>0</v>
      </c>
    </row>
    <row r="168" spans="1:6" ht="18" customHeight="1">
      <c r="A168" s="58"/>
      <c r="B168" s="71"/>
      <c r="C168" s="438"/>
      <c r="D168" s="379"/>
      <c r="E168" s="72"/>
    </row>
    <row r="169" spans="1:6" ht="18" customHeight="1">
      <c r="A169" s="58"/>
      <c r="B169" s="71" t="s">
        <v>110</v>
      </c>
      <c r="C169" s="438"/>
      <c r="D169" s="379"/>
      <c r="E169" s="72"/>
      <c r="F169" s="87">
        <f>F124</f>
        <v>0</v>
      </c>
    </row>
    <row r="170" spans="1:6" ht="18" customHeight="1">
      <c r="A170" s="58"/>
      <c r="B170" s="71"/>
      <c r="C170" s="438"/>
      <c r="D170" s="379"/>
      <c r="E170" s="72"/>
    </row>
    <row r="171" spans="1:6" ht="18" customHeight="1">
      <c r="A171" s="58"/>
      <c r="B171" s="71" t="s">
        <v>266</v>
      </c>
      <c r="C171" s="438"/>
      <c r="D171" s="379"/>
      <c r="E171" s="72"/>
      <c r="F171" s="87">
        <f>F157</f>
        <v>0</v>
      </c>
    </row>
    <row r="172" spans="1:6" ht="18" customHeight="1">
      <c r="A172" s="58"/>
      <c r="B172" s="59"/>
      <c r="C172" s="438"/>
      <c r="D172" s="379"/>
      <c r="E172" s="72"/>
    </row>
    <row r="173" spans="1:6" ht="18" customHeight="1">
      <c r="A173" s="58"/>
      <c r="B173" s="71"/>
      <c r="C173" s="438"/>
      <c r="D173" s="379"/>
      <c r="E173" s="72"/>
    </row>
    <row r="174" spans="1:6" ht="18" customHeight="1">
      <c r="A174" s="58"/>
      <c r="B174" s="59"/>
      <c r="C174" s="438"/>
      <c r="D174" s="379"/>
      <c r="E174" s="72"/>
    </row>
    <row r="175" spans="1:6" ht="18" customHeight="1">
      <c r="A175" s="58"/>
      <c r="B175" s="74"/>
      <c r="C175" s="438"/>
      <c r="D175" s="379"/>
      <c r="E175" s="72"/>
    </row>
    <row r="176" spans="1:6" ht="18" customHeight="1">
      <c r="A176" s="58"/>
      <c r="B176" s="59"/>
      <c r="C176" s="438"/>
      <c r="D176" s="379"/>
      <c r="E176" s="72"/>
    </row>
    <row r="177" spans="1:5" ht="18" customHeight="1">
      <c r="A177" s="58"/>
      <c r="B177" s="74"/>
      <c r="C177" s="438"/>
      <c r="D177" s="379"/>
      <c r="E177" s="72"/>
    </row>
    <row r="178" spans="1:5" ht="18" customHeight="1">
      <c r="A178" s="77"/>
      <c r="B178" s="59"/>
      <c r="C178" s="438"/>
      <c r="D178" s="379"/>
      <c r="E178" s="72"/>
    </row>
    <row r="179" spans="1:5" ht="18" customHeight="1">
      <c r="A179" s="77"/>
      <c r="B179" s="74"/>
      <c r="C179" s="438"/>
      <c r="D179" s="379"/>
      <c r="E179" s="72"/>
    </row>
    <row r="180" spans="1:5" ht="18" customHeight="1">
      <c r="A180" s="78"/>
      <c r="B180" s="59"/>
      <c r="C180" s="438"/>
      <c r="D180" s="379"/>
      <c r="E180" s="72"/>
    </row>
    <row r="181" spans="1:5" ht="18" customHeight="1">
      <c r="A181" s="78"/>
      <c r="B181" s="74"/>
      <c r="C181" s="438"/>
      <c r="D181" s="379"/>
      <c r="E181" s="72"/>
    </row>
    <row r="182" spans="1:5" ht="18" customHeight="1">
      <c r="A182" s="78"/>
      <c r="B182" s="74"/>
      <c r="C182" s="438"/>
      <c r="D182" s="379"/>
      <c r="E182" s="72"/>
    </row>
    <row r="183" spans="1:5" ht="18" customHeight="1">
      <c r="A183" s="78"/>
      <c r="B183" s="74"/>
      <c r="C183" s="438"/>
      <c r="D183" s="379"/>
      <c r="E183" s="72"/>
    </row>
    <row r="184" spans="1:5" ht="18" customHeight="1">
      <c r="A184" s="78"/>
      <c r="B184" s="74"/>
      <c r="C184" s="438"/>
      <c r="D184" s="379"/>
      <c r="E184" s="72"/>
    </row>
    <row r="185" spans="1:5" ht="18" customHeight="1">
      <c r="A185" s="78"/>
      <c r="B185" s="74"/>
      <c r="C185" s="438"/>
      <c r="D185" s="379"/>
      <c r="E185" s="72"/>
    </row>
    <row r="186" spans="1:5" ht="18" customHeight="1">
      <c r="A186" s="78"/>
      <c r="B186" s="74"/>
      <c r="C186" s="438"/>
      <c r="D186" s="379"/>
      <c r="E186" s="72"/>
    </row>
    <row r="187" spans="1:5" ht="18" customHeight="1">
      <c r="A187" s="78"/>
      <c r="B187" s="74"/>
      <c r="C187" s="438"/>
      <c r="D187" s="379"/>
      <c r="E187" s="72"/>
    </row>
    <row r="188" spans="1:5" ht="18" customHeight="1">
      <c r="A188" s="78"/>
      <c r="B188" s="74"/>
      <c r="C188" s="438"/>
      <c r="D188" s="379"/>
      <c r="E188" s="72"/>
    </row>
    <row r="189" spans="1:5" ht="18" customHeight="1">
      <c r="A189" s="78"/>
      <c r="B189" s="74"/>
      <c r="C189" s="438"/>
      <c r="D189" s="379"/>
      <c r="E189" s="72"/>
    </row>
    <row r="190" spans="1:5" ht="18" customHeight="1">
      <c r="A190" s="78"/>
      <c r="B190" s="74"/>
      <c r="C190" s="438"/>
      <c r="D190" s="379"/>
      <c r="E190" s="72"/>
    </row>
    <row r="191" spans="1:5" ht="18" customHeight="1">
      <c r="A191" s="78"/>
      <c r="B191" s="74"/>
      <c r="C191" s="438"/>
      <c r="D191" s="379"/>
      <c r="E191" s="72"/>
    </row>
    <row r="192" spans="1:5" ht="18" customHeight="1">
      <c r="A192" s="78"/>
      <c r="B192" s="74"/>
      <c r="C192" s="438"/>
      <c r="D192" s="379"/>
      <c r="E192" s="72"/>
    </row>
    <row r="193" spans="1:6" ht="18" customHeight="1">
      <c r="A193" s="78"/>
      <c r="B193" s="74"/>
      <c r="C193" s="438"/>
      <c r="D193" s="379"/>
      <c r="E193" s="72"/>
    </row>
    <row r="194" spans="1:6" ht="18" customHeight="1">
      <c r="A194" s="425"/>
      <c r="B194" s="426" t="s">
        <v>197</v>
      </c>
      <c r="C194" s="447"/>
      <c r="D194" s="393"/>
      <c r="E194" s="429"/>
      <c r="F194" s="428"/>
    </row>
    <row r="195" spans="1:6" ht="18" customHeight="1">
      <c r="A195" s="71"/>
      <c r="B195" s="27" t="s">
        <v>87</v>
      </c>
      <c r="C195" s="438"/>
      <c r="D195" s="379"/>
      <c r="E195" s="430"/>
      <c r="F195" s="424">
        <f>SUM(F163:F171)</f>
        <v>0</v>
      </c>
    </row>
    <row r="196" spans="1:6" ht="18" customHeight="1">
      <c r="A196" s="345"/>
      <c r="B196" s="427"/>
      <c r="C196" s="448"/>
      <c r="D196" s="449"/>
      <c r="E196" s="431"/>
      <c r="F196" s="432"/>
    </row>
    <row r="197" spans="1:6" ht="18" customHeight="1"/>
    <row r="198" spans="1:6" ht="18" customHeight="1"/>
    <row r="199" spans="1:6" ht="18" customHeight="1"/>
    <row r="200" spans="1:6" ht="18" customHeight="1"/>
    <row r="201" spans="1:6" ht="18" customHeight="1"/>
    <row r="202" spans="1:6" ht="18" customHeight="1"/>
    <row r="203" spans="1:6" ht="18" customHeight="1"/>
    <row r="204" spans="1:6" ht="18" customHeight="1"/>
    <row r="205" spans="1:6" ht="18" customHeight="1"/>
    <row r="206" spans="1:6" ht="18" customHeight="1"/>
    <row r="207" spans="1:6" ht="18" customHeight="1"/>
    <row r="208" spans="1:6"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sheetData>
  <mergeCells count="7">
    <mergeCell ref="A1:F1"/>
    <mergeCell ref="A2:A4"/>
    <mergeCell ref="B2:B4"/>
    <mergeCell ref="C2:C4"/>
    <mergeCell ref="D2:D4"/>
    <mergeCell ref="E3:E4"/>
    <mergeCell ref="F3:F4"/>
  </mergeCells>
  <printOptions horizontalCentered="1" gridLines="1"/>
  <pageMargins left="0.47" right="0.25" top="0.4" bottom="0.68" header="0.25" footer="0.25"/>
  <pageSetup paperSize="9" scale="95" firstPageNumber="16" orientation="portrait" useFirstPageNumber="1" r:id="rId1"/>
  <headerFooter alignWithMargins="0">
    <oddFooter xml:space="preserve">&amp;LBILL OF QUANTITIES&amp;R&amp;8ELECTRICAL WORKS - &amp;P </oddFooter>
  </headerFooter>
  <rowBreaks count="5" manualBreakCount="5">
    <brk id="42" max="5" man="1"/>
    <brk id="75" max="5" man="1"/>
    <brk id="92" max="5" man="1"/>
    <brk id="124" max="5" man="1"/>
    <brk id="157" max="5" man="1"/>
  </rowBreaks>
</worksheet>
</file>

<file path=xl/worksheets/sheet5.xml><?xml version="1.0" encoding="utf-8"?>
<worksheet xmlns="http://schemas.openxmlformats.org/spreadsheetml/2006/main" xmlns:r="http://schemas.openxmlformats.org/officeDocument/2006/relationships">
  <dimension ref="A1:F455"/>
  <sheetViews>
    <sheetView view="pageBreakPreview" zoomScaleSheetLayoutView="100" workbookViewId="0">
      <selection sqref="A1:F1"/>
    </sheetView>
  </sheetViews>
  <sheetFormatPr defaultRowHeight="12.75"/>
  <cols>
    <col min="1" max="1" width="6.7109375" style="1" customWidth="1"/>
    <col min="2" max="2" width="48.85546875" style="86" customWidth="1"/>
    <col min="3" max="3" width="6.85546875" style="1" customWidth="1"/>
    <col min="4" max="4" width="6.28515625" style="1" customWidth="1"/>
    <col min="5" max="5" width="15.7109375" style="127" customWidth="1"/>
    <col min="6" max="6" width="17.28515625" style="127" customWidth="1"/>
    <col min="7" max="7" width="12.28515625" style="1" bestFit="1" customWidth="1"/>
    <col min="8" max="8" width="6.7109375" style="1" customWidth="1"/>
    <col min="9" max="9" width="40.7109375" style="1" customWidth="1"/>
    <col min="10" max="10" width="7.85546875" style="1" customWidth="1"/>
    <col min="11" max="11" width="6.5703125" style="1" customWidth="1"/>
    <col min="12" max="12" width="8.7109375" style="1" customWidth="1"/>
    <col min="13" max="13" width="6.28515625" style="1" customWidth="1"/>
    <col min="14" max="14" width="9.7109375" style="1" customWidth="1"/>
    <col min="15" max="15" width="6.28515625" style="1" customWidth="1"/>
    <col min="16" max="16384" width="9.140625" style="1"/>
  </cols>
  <sheetData>
    <row r="1" spans="1:6" ht="45" customHeight="1" thickBot="1">
      <c r="A1" s="457" t="s">
        <v>476</v>
      </c>
      <c r="B1" s="457"/>
      <c r="C1" s="457"/>
      <c r="D1" s="457"/>
      <c r="E1" s="457"/>
      <c r="F1" s="457"/>
    </row>
    <row r="2" spans="1:6" s="91" customFormat="1">
      <c r="A2" s="503" t="s">
        <v>92</v>
      </c>
      <c r="B2" s="506" t="s">
        <v>45</v>
      </c>
      <c r="C2" s="506" t="s">
        <v>93</v>
      </c>
      <c r="D2" s="509" t="s">
        <v>94</v>
      </c>
      <c r="E2" s="89" t="s">
        <v>95</v>
      </c>
      <c r="F2" s="90" t="s">
        <v>60</v>
      </c>
    </row>
    <row r="3" spans="1:6" s="91" customFormat="1" ht="12" customHeight="1">
      <c r="A3" s="504"/>
      <c r="B3" s="507"/>
      <c r="C3" s="507"/>
      <c r="D3" s="510"/>
      <c r="E3" s="499" t="s">
        <v>55</v>
      </c>
      <c r="F3" s="501" t="s">
        <v>55</v>
      </c>
    </row>
    <row r="4" spans="1:6" s="91" customFormat="1" ht="12.75" customHeight="1" thickBot="1">
      <c r="A4" s="505"/>
      <c r="B4" s="508"/>
      <c r="C4" s="508"/>
      <c r="D4" s="511"/>
      <c r="E4" s="500"/>
      <c r="F4" s="502"/>
    </row>
    <row r="5" spans="1:6">
      <c r="A5" s="68"/>
      <c r="B5" s="54"/>
      <c r="C5" s="92"/>
      <c r="D5" s="93"/>
      <c r="E5" s="94"/>
      <c r="F5" s="95"/>
    </row>
    <row r="6" spans="1:6">
      <c r="A6" s="60">
        <v>5</v>
      </c>
      <c r="B6" s="97" t="s">
        <v>75</v>
      </c>
      <c r="C6" s="98"/>
      <c r="D6" s="99"/>
      <c r="E6" s="100"/>
      <c r="F6" s="101"/>
    </row>
    <row r="7" spans="1:6">
      <c r="A7" s="96"/>
      <c r="B7" s="102"/>
      <c r="C7" s="98"/>
      <c r="D7" s="103"/>
      <c r="E7" s="100"/>
      <c r="F7" s="101"/>
    </row>
    <row r="8" spans="1:6">
      <c r="A8" s="60">
        <v>5.0999999999999996</v>
      </c>
      <c r="B8" s="104" t="s">
        <v>76</v>
      </c>
      <c r="C8" s="105"/>
      <c r="D8" s="106"/>
      <c r="E8" s="100"/>
      <c r="F8" s="101"/>
    </row>
    <row r="9" spans="1:6">
      <c r="A9" s="96"/>
      <c r="B9" s="102"/>
      <c r="C9" s="98"/>
      <c r="D9" s="103"/>
      <c r="E9" s="100"/>
      <c r="F9" s="101"/>
    </row>
    <row r="10" spans="1:6" ht="63.75">
      <c r="A10" s="238" t="s">
        <v>456</v>
      </c>
      <c r="B10" s="252" t="s">
        <v>20</v>
      </c>
      <c r="C10" s="253"/>
      <c r="D10" s="254"/>
      <c r="E10" s="255"/>
      <c r="F10" s="256"/>
    </row>
    <row r="11" spans="1:6">
      <c r="A11" s="96"/>
      <c r="B11" s="102"/>
      <c r="C11" s="107"/>
      <c r="D11" s="106"/>
      <c r="E11" s="100"/>
      <c r="F11" s="101"/>
    </row>
    <row r="12" spans="1:6" ht="51">
      <c r="A12" s="238" t="s">
        <v>457</v>
      </c>
      <c r="B12" s="252" t="s">
        <v>21</v>
      </c>
      <c r="C12" s="253"/>
      <c r="D12" s="254"/>
      <c r="E12" s="255"/>
      <c r="F12" s="256"/>
    </row>
    <row r="13" spans="1:6">
      <c r="A13" s="96"/>
      <c r="B13" s="102"/>
      <c r="C13" s="105"/>
      <c r="D13" s="106"/>
      <c r="E13" s="100"/>
      <c r="F13" s="101"/>
    </row>
    <row r="14" spans="1:6" ht="81" customHeight="1">
      <c r="A14" s="238" t="s">
        <v>458</v>
      </c>
      <c r="B14" s="252" t="s">
        <v>22</v>
      </c>
      <c r="C14" s="253"/>
      <c r="D14" s="254"/>
      <c r="E14" s="255"/>
      <c r="F14" s="256"/>
    </row>
    <row r="15" spans="1:6">
      <c r="A15" s="96"/>
      <c r="B15" s="102"/>
      <c r="C15" s="105"/>
      <c r="D15" s="106"/>
      <c r="E15" s="100"/>
      <c r="F15" s="101"/>
    </row>
    <row r="16" spans="1:6" ht="76.5">
      <c r="A16" s="238" t="s">
        <v>459</v>
      </c>
      <c r="B16" s="252" t="s">
        <v>23</v>
      </c>
      <c r="C16" s="253"/>
      <c r="D16" s="254"/>
      <c r="E16" s="255"/>
      <c r="F16" s="256"/>
    </row>
    <row r="17" spans="1:6">
      <c r="A17" s="96"/>
      <c r="B17" s="102"/>
      <c r="C17" s="105"/>
      <c r="D17" s="106"/>
      <c r="E17" s="100"/>
      <c r="F17" s="101"/>
    </row>
    <row r="18" spans="1:6" ht="127.5">
      <c r="A18" s="238" t="s">
        <v>460</v>
      </c>
      <c r="B18" s="252" t="s">
        <v>461</v>
      </c>
      <c r="C18" s="253"/>
      <c r="D18" s="254"/>
      <c r="E18" s="255"/>
      <c r="F18" s="256"/>
    </row>
    <row r="19" spans="1:6">
      <c r="A19" s="96"/>
      <c r="B19" s="102"/>
      <c r="C19" s="105"/>
      <c r="D19" s="106"/>
      <c r="E19" s="100"/>
      <c r="F19" s="101"/>
    </row>
    <row r="20" spans="1:6">
      <c r="A20" s="96"/>
      <c r="B20" s="102"/>
      <c r="C20" s="105"/>
      <c r="D20" s="106"/>
      <c r="E20" s="100"/>
      <c r="F20" s="101"/>
    </row>
    <row r="21" spans="1:6">
      <c r="A21" s="96"/>
      <c r="B21" s="102"/>
      <c r="C21" s="105"/>
      <c r="D21" s="106"/>
      <c r="E21" s="100"/>
      <c r="F21" s="101"/>
    </row>
    <row r="22" spans="1:6">
      <c r="A22" s="96"/>
      <c r="B22" s="102"/>
      <c r="C22" s="105"/>
      <c r="D22" s="106"/>
      <c r="E22" s="100"/>
      <c r="F22" s="101"/>
    </row>
    <row r="23" spans="1:6">
      <c r="A23" s="96"/>
      <c r="B23" s="102"/>
      <c r="C23" s="105"/>
      <c r="D23" s="106"/>
      <c r="E23" s="100"/>
      <c r="F23" s="101"/>
    </row>
    <row r="24" spans="1:6">
      <c r="A24" s="96"/>
      <c r="B24" s="102"/>
      <c r="C24" s="105"/>
      <c r="D24" s="106"/>
      <c r="E24" s="100"/>
      <c r="F24" s="101"/>
    </row>
    <row r="25" spans="1:6">
      <c r="A25" s="96"/>
      <c r="B25" s="102"/>
      <c r="C25" s="105"/>
      <c r="D25" s="106"/>
      <c r="E25" s="100"/>
      <c r="F25" s="101"/>
    </row>
    <row r="26" spans="1:6">
      <c r="A26" s="96"/>
      <c r="B26" s="102"/>
      <c r="C26" s="105"/>
      <c r="D26" s="106"/>
      <c r="E26" s="100"/>
      <c r="F26" s="101"/>
    </row>
    <row r="27" spans="1:6">
      <c r="A27" s="96"/>
      <c r="B27" s="102"/>
      <c r="C27" s="105"/>
      <c r="D27" s="106"/>
      <c r="E27" s="100"/>
      <c r="F27" s="101"/>
    </row>
    <row r="28" spans="1:6">
      <c r="A28" s="96"/>
      <c r="B28" s="108"/>
      <c r="C28" s="105"/>
      <c r="D28" s="106"/>
      <c r="E28" s="100"/>
      <c r="F28" s="101"/>
    </row>
    <row r="29" spans="1:6">
      <c r="A29" s="58"/>
      <c r="B29" s="59"/>
      <c r="C29" s="109"/>
      <c r="D29" s="110"/>
      <c r="E29" s="100"/>
      <c r="F29" s="101"/>
    </row>
    <row r="30" spans="1:6">
      <c r="A30" s="58"/>
      <c r="B30" s="59"/>
      <c r="C30" s="109"/>
      <c r="D30" s="110"/>
      <c r="E30" s="100"/>
      <c r="F30" s="111"/>
    </row>
    <row r="31" spans="1:6" ht="25.5" customHeight="1" thickBot="1">
      <c r="A31" s="21"/>
      <c r="B31" s="22" t="s">
        <v>52</v>
      </c>
      <c r="C31" s="23"/>
      <c r="D31" s="23"/>
      <c r="E31" s="24"/>
      <c r="F31" s="25">
        <f>SUM(F11:F30)</f>
        <v>0</v>
      </c>
    </row>
    <row r="32" spans="1:6">
      <c r="A32" s="58"/>
      <c r="B32" s="59"/>
      <c r="C32" s="109"/>
      <c r="D32" s="110"/>
      <c r="E32" s="100"/>
      <c r="F32" s="101"/>
    </row>
    <row r="33" spans="1:6">
      <c r="A33" s="60"/>
      <c r="B33" s="61"/>
      <c r="C33" s="109"/>
      <c r="D33" s="110"/>
      <c r="E33" s="100"/>
      <c r="F33" s="101"/>
    </row>
    <row r="34" spans="1:6">
      <c r="A34" s="96">
        <v>5.2</v>
      </c>
      <c r="B34" s="104" t="s">
        <v>77</v>
      </c>
      <c r="C34" s="98"/>
      <c r="D34" s="110"/>
      <c r="E34" s="100"/>
      <c r="F34" s="101"/>
    </row>
    <row r="35" spans="1:6">
      <c r="A35" s="96"/>
      <c r="B35" s="102"/>
      <c r="C35" s="98"/>
      <c r="D35" s="110"/>
      <c r="E35" s="100"/>
      <c r="F35" s="101"/>
    </row>
    <row r="36" spans="1:6" ht="25.5">
      <c r="A36" s="58" t="s">
        <v>462</v>
      </c>
      <c r="B36" s="102" t="s">
        <v>24</v>
      </c>
      <c r="C36" s="105"/>
      <c r="D36" s="110"/>
      <c r="E36" s="100"/>
      <c r="F36" s="101"/>
    </row>
    <row r="37" spans="1:6">
      <c r="A37" s="96"/>
      <c r="B37" s="102"/>
      <c r="C37" s="98"/>
      <c r="D37" s="110"/>
      <c r="E37" s="100"/>
      <c r="F37" s="101"/>
    </row>
    <row r="38" spans="1:6" ht="36.75" customHeight="1">
      <c r="A38" s="96"/>
      <c r="B38" s="102" t="s">
        <v>25</v>
      </c>
      <c r="C38" s="105"/>
      <c r="D38" s="110"/>
      <c r="E38" s="100"/>
      <c r="F38" s="101">
        <v>5000</v>
      </c>
    </row>
    <row r="39" spans="1:6">
      <c r="A39" s="96"/>
      <c r="B39" s="102"/>
      <c r="C39" s="105"/>
      <c r="D39" s="110"/>
      <c r="E39" s="100"/>
      <c r="F39" s="101"/>
    </row>
    <row r="40" spans="1:6">
      <c r="A40" s="58" t="s">
        <v>463</v>
      </c>
      <c r="B40" s="102" t="s">
        <v>78</v>
      </c>
      <c r="C40" s="105"/>
      <c r="D40" s="110"/>
      <c r="E40" s="100"/>
      <c r="F40" s="101"/>
    </row>
    <row r="41" spans="1:6">
      <c r="A41" s="96"/>
      <c r="B41" s="102" t="s">
        <v>79</v>
      </c>
      <c r="C41" s="107"/>
      <c r="D41" s="110"/>
      <c r="E41" s="100"/>
      <c r="F41" s="101"/>
    </row>
    <row r="42" spans="1:6">
      <c r="A42" s="96"/>
      <c r="B42" s="102"/>
      <c r="C42" s="105"/>
      <c r="D42" s="110"/>
      <c r="E42" s="100"/>
      <c r="F42" s="101"/>
    </row>
    <row r="43" spans="1:6" ht="56.25" customHeight="1">
      <c r="A43" s="238" t="s">
        <v>464</v>
      </c>
      <c r="B43" s="102" t="s">
        <v>26</v>
      </c>
      <c r="C43" s="105"/>
      <c r="D43" s="110"/>
      <c r="E43" s="100"/>
      <c r="F43" s="101"/>
    </row>
    <row r="44" spans="1:6">
      <c r="A44" s="96"/>
      <c r="B44" s="102"/>
      <c r="C44" s="105"/>
      <c r="D44" s="110"/>
      <c r="E44" s="100"/>
      <c r="F44" s="101"/>
    </row>
    <row r="45" spans="1:6">
      <c r="A45" s="96"/>
      <c r="B45" s="102" t="s">
        <v>80</v>
      </c>
      <c r="C45" s="105"/>
      <c r="D45" s="110"/>
      <c r="E45" s="100"/>
      <c r="F45" s="101"/>
    </row>
    <row r="46" spans="1:6">
      <c r="A46" s="58"/>
      <c r="B46" s="59"/>
      <c r="C46" s="109"/>
      <c r="D46" s="110"/>
      <c r="E46" s="100"/>
      <c r="F46" s="101"/>
    </row>
    <row r="47" spans="1:6">
      <c r="A47" s="58"/>
      <c r="B47" s="59"/>
      <c r="C47" s="109"/>
      <c r="D47" s="110"/>
      <c r="E47" s="100"/>
      <c r="F47" s="101"/>
    </row>
    <row r="48" spans="1:6">
      <c r="A48" s="58"/>
      <c r="B48" s="59"/>
      <c r="C48" s="109"/>
      <c r="D48" s="110"/>
      <c r="E48" s="100"/>
      <c r="F48" s="101"/>
    </row>
    <row r="49" spans="1:6">
      <c r="A49" s="58"/>
      <c r="B49" s="59"/>
      <c r="C49" s="109"/>
      <c r="D49" s="110"/>
      <c r="E49" s="100"/>
      <c r="F49" s="101"/>
    </row>
    <row r="50" spans="1:6">
      <c r="A50" s="58"/>
      <c r="B50" s="59"/>
      <c r="C50" s="109"/>
      <c r="D50" s="110"/>
      <c r="E50" s="100"/>
      <c r="F50" s="101"/>
    </row>
    <row r="51" spans="1:6">
      <c r="A51" s="58"/>
      <c r="B51" s="59"/>
      <c r="C51" s="109"/>
      <c r="D51" s="110"/>
      <c r="E51" s="100"/>
      <c r="F51" s="101"/>
    </row>
    <row r="52" spans="1:6">
      <c r="A52" s="60"/>
      <c r="B52" s="61"/>
      <c r="C52" s="109"/>
      <c r="D52" s="110"/>
      <c r="E52" s="100"/>
      <c r="F52" s="101"/>
    </row>
    <row r="53" spans="1:6">
      <c r="A53" s="58"/>
      <c r="B53" s="59"/>
      <c r="C53" s="109"/>
      <c r="D53" s="110"/>
      <c r="E53" s="100"/>
      <c r="F53" s="101"/>
    </row>
    <row r="54" spans="1:6">
      <c r="A54" s="58"/>
      <c r="B54" s="59"/>
      <c r="C54" s="109"/>
      <c r="D54" s="110"/>
      <c r="E54" s="100"/>
      <c r="F54" s="101"/>
    </row>
    <row r="55" spans="1:6">
      <c r="A55" s="58"/>
      <c r="B55" s="59"/>
      <c r="C55" s="109"/>
      <c r="D55" s="110"/>
      <c r="E55" s="100"/>
      <c r="F55" s="101"/>
    </row>
    <row r="56" spans="1:6">
      <c r="A56" s="58"/>
      <c r="B56" s="59"/>
      <c r="C56" s="109"/>
      <c r="D56" s="110"/>
      <c r="E56" s="100"/>
      <c r="F56" s="101"/>
    </row>
    <row r="57" spans="1:6" ht="9" customHeight="1">
      <c r="A57" s="58"/>
      <c r="B57" s="59"/>
      <c r="C57" s="109"/>
      <c r="D57" s="110"/>
      <c r="E57" s="100"/>
      <c r="F57" s="101"/>
    </row>
    <row r="58" spans="1:6">
      <c r="A58" s="60">
        <v>5.3</v>
      </c>
      <c r="B58" s="104" t="s">
        <v>81</v>
      </c>
      <c r="C58" s="109"/>
      <c r="D58" s="110"/>
      <c r="E58" s="100"/>
      <c r="F58" s="101"/>
    </row>
    <row r="59" spans="1:6" ht="8.25" customHeight="1">
      <c r="A59" s="96"/>
      <c r="B59" s="102"/>
      <c r="C59" s="109"/>
      <c r="D59" s="110"/>
      <c r="E59" s="100"/>
      <c r="F59" s="101"/>
    </row>
    <row r="60" spans="1:6" ht="25.5">
      <c r="A60" s="96"/>
      <c r="B60" s="102" t="s">
        <v>27</v>
      </c>
      <c r="C60" s="109"/>
      <c r="D60" s="110"/>
      <c r="E60" s="100"/>
      <c r="F60" s="101"/>
    </row>
    <row r="61" spans="1:6">
      <c r="A61" s="96"/>
      <c r="B61" s="102"/>
      <c r="C61" s="109"/>
      <c r="D61" s="110"/>
      <c r="E61" s="100"/>
      <c r="F61" s="101"/>
    </row>
    <row r="62" spans="1:6" ht="68.25" customHeight="1">
      <c r="A62" s="58" t="s">
        <v>465</v>
      </c>
      <c r="B62" s="102" t="s">
        <v>28</v>
      </c>
      <c r="C62" s="109"/>
      <c r="D62" s="110"/>
      <c r="E62" s="100"/>
      <c r="F62" s="101"/>
    </row>
    <row r="63" spans="1:6">
      <c r="A63" s="96"/>
      <c r="B63" s="102"/>
      <c r="C63" s="109"/>
      <c r="D63" s="109"/>
      <c r="E63" s="100"/>
      <c r="F63" s="101"/>
    </row>
    <row r="64" spans="1:6" ht="38.25">
      <c r="A64" s="96"/>
      <c r="B64" s="102" t="s">
        <v>29</v>
      </c>
      <c r="C64" s="109"/>
      <c r="D64" s="109"/>
      <c r="E64" s="100"/>
      <c r="F64" s="101">
        <v>5000</v>
      </c>
    </row>
    <row r="65" spans="1:6" ht="9" customHeight="1">
      <c r="A65" s="96"/>
      <c r="B65" s="102"/>
      <c r="C65" s="109"/>
      <c r="D65" s="109"/>
      <c r="E65" s="100"/>
      <c r="F65" s="101"/>
    </row>
    <row r="66" spans="1:6">
      <c r="A66" s="58" t="s">
        <v>466</v>
      </c>
      <c r="B66" s="102" t="s">
        <v>78</v>
      </c>
      <c r="C66" s="109"/>
      <c r="D66" s="109"/>
      <c r="E66" s="100"/>
      <c r="F66" s="101"/>
    </row>
    <row r="67" spans="1:6">
      <c r="A67" s="96"/>
      <c r="B67" s="102" t="s">
        <v>79</v>
      </c>
      <c r="C67" s="109"/>
      <c r="D67" s="109"/>
      <c r="E67" s="100"/>
      <c r="F67" s="101"/>
    </row>
    <row r="68" spans="1:6" ht="9" customHeight="1">
      <c r="A68" s="66"/>
      <c r="B68" s="59"/>
      <c r="C68" s="109"/>
      <c r="D68" s="109"/>
      <c r="E68" s="100"/>
      <c r="F68" s="101"/>
    </row>
    <row r="69" spans="1:6" ht="9" customHeight="1">
      <c r="A69" s="66"/>
      <c r="B69" s="59"/>
      <c r="C69" s="109"/>
      <c r="D69" s="109"/>
      <c r="E69" s="100"/>
      <c r="F69" s="101"/>
    </row>
    <row r="70" spans="1:6">
      <c r="A70" s="66"/>
      <c r="B70" s="59"/>
      <c r="C70" s="109"/>
      <c r="D70" s="109"/>
      <c r="E70" s="100"/>
      <c r="F70" s="101"/>
    </row>
    <row r="71" spans="1:6">
      <c r="A71" s="66"/>
      <c r="B71" s="59"/>
      <c r="C71" s="109"/>
      <c r="D71" s="109"/>
      <c r="E71" s="100"/>
      <c r="F71" s="111"/>
    </row>
    <row r="72" spans="1:6" ht="25.5" customHeight="1" thickBot="1">
      <c r="A72" s="21"/>
      <c r="B72" s="22" t="s">
        <v>52</v>
      </c>
      <c r="C72" s="23"/>
      <c r="D72" s="23"/>
      <c r="E72" s="24"/>
      <c r="F72" s="25">
        <f>SUM(F38:F71)</f>
        <v>10000</v>
      </c>
    </row>
    <row r="73" spans="1:6">
      <c r="A73" s="66"/>
      <c r="B73" s="59"/>
      <c r="C73" s="109"/>
      <c r="D73" s="109"/>
      <c r="E73" s="100"/>
      <c r="F73" s="101"/>
    </row>
    <row r="74" spans="1:6">
      <c r="A74" s="66"/>
      <c r="B74" s="59"/>
      <c r="C74" s="109"/>
      <c r="D74" s="109"/>
      <c r="E74" s="100"/>
      <c r="F74" s="101"/>
    </row>
    <row r="75" spans="1:6">
      <c r="A75" s="96">
        <v>5.4</v>
      </c>
      <c r="B75" s="104" t="s">
        <v>82</v>
      </c>
      <c r="C75" s="109"/>
      <c r="D75" s="109"/>
      <c r="E75" s="100"/>
      <c r="F75" s="101"/>
    </row>
    <row r="76" spans="1:6">
      <c r="A76" s="96"/>
      <c r="B76" s="102"/>
      <c r="C76" s="109"/>
      <c r="D76" s="109"/>
      <c r="E76" s="100"/>
      <c r="F76" s="101"/>
    </row>
    <row r="77" spans="1:6">
      <c r="A77" s="58" t="s">
        <v>467</v>
      </c>
      <c r="B77" s="102" t="s">
        <v>83</v>
      </c>
      <c r="C77" s="109"/>
      <c r="D77" s="109"/>
      <c r="E77" s="100"/>
      <c r="F77" s="101"/>
    </row>
    <row r="78" spans="1:6">
      <c r="A78" s="96"/>
      <c r="B78" s="102"/>
      <c r="C78" s="109"/>
      <c r="D78" s="109"/>
      <c r="E78" s="100"/>
      <c r="F78" s="101"/>
    </row>
    <row r="79" spans="1:6" ht="25.5">
      <c r="A79" s="96"/>
      <c r="B79" s="102" t="s">
        <v>30</v>
      </c>
      <c r="C79" s="109"/>
      <c r="D79" s="109"/>
      <c r="E79" s="100"/>
      <c r="F79" s="101"/>
    </row>
    <row r="80" spans="1:6">
      <c r="A80" s="96"/>
      <c r="B80" s="102"/>
      <c r="C80" s="109"/>
      <c r="D80" s="109"/>
      <c r="E80" s="100"/>
      <c r="F80" s="101"/>
    </row>
    <row r="81" spans="1:6">
      <c r="A81" s="96"/>
      <c r="B81" s="102" t="s">
        <v>84</v>
      </c>
      <c r="C81" s="109"/>
      <c r="D81" s="109"/>
      <c r="E81" s="100"/>
      <c r="F81" s="101"/>
    </row>
    <row r="82" spans="1:6">
      <c r="A82" s="96"/>
      <c r="B82" s="102"/>
      <c r="C82" s="109"/>
      <c r="D82" s="109"/>
      <c r="E82" s="100"/>
      <c r="F82" s="101"/>
    </row>
    <row r="83" spans="1:6" ht="51">
      <c r="A83" s="96"/>
      <c r="B83" s="102" t="s">
        <v>31</v>
      </c>
      <c r="C83" s="109"/>
      <c r="D83" s="109"/>
      <c r="E83" s="100"/>
      <c r="F83" s="101"/>
    </row>
    <row r="84" spans="1:6">
      <c r="A84" s="96"/>
      <c r="B84" s="102"/>
      <c r="C84" s="109"/>
      <c r="D84" s="109"/>
      <c r="E84" s="100"/>
      <c r="F84" s="101"/>
    </row>
    <row r="85" spans="1:6" ht="89.25">
      <c r="A85" s="238" t="s">
        <v>468</v>
      </c>
      <c r="B85" s="102" t="s">
        <v>32</v>
      </c>
      <c r="C85" s="109"/>
      <c r="D85" s="109"/>
      <c r="E85" s="100"/>
      <c r="F85" s="101"/>
    </row>
    <row r="86" spans="1:6">
      <c r="A86" s="96"/>
      <c r="B86" s="102"/>
      <c r="C86" s="109"/>
      <c r="D86" s="109"/>
      <c r="E86" s="100"/>
      <c r="F86" s="101"/>
    </row>
    <row r="87" spans="1:6" ht="25.5">
      <c r="A87" s="96"/>
      <c r="B87" s="102" t="s">
        <v>33</v>
      </c>
      <c r="C87" s="109"/>
      <c r="D87" s="109"/>
      <c r="E87" s="100"/>
      <c r="F87" s="101"/>
    </row>
    <row r="88" spans="1:6">
      <c r="A88" s="96"/>
      <c r="B88" s="102"/>
      <c r="C88" s="109"/>
      <c r="D88" s="109"/>
      <c r="E88" s="100"/>
      <c r="F88" s="101"/>
    </row>
    <row r="89" spans="1:6" ht="25.5">
      <c r="A89" s="58" t="s">
        <v>469</v>
      </c>
      <c r="B89" s="102" t="s">
        <v>34</v>
      </c>
      <c r="C89" s="109"/>
      <c r="D89" s="109"/>
      <c r="E89" s="100"/>
      <c r="F89" s="101">
        <v>5000</v>
      </c>
    </row>
    <row r="90" spans="1:6">
      <c r="A90" s="96"/>
      <c r="B90" s="102"/>
      <c r="C90" s="109"/>
      <c r="D90" s="109"/>
      <c r="E90" s="100"/>
      <c r="F90" s="101"/>
    </row>
    <row r="91" spans="1:6">
      <c r="A91" s="58" t="s">
        <v>470</v>
      </c>
      <c r="B91" s="102" t="s">
        <v>78</v>
      </c>
      <c r="C91" s="109"/>
      <c r="D91" s="109"/>
      <c r="E91" s="100"/>
      <c r="F91" s="101"/>
    </row>
    <row r="92" spans="1:6">
      <c r="A92" s="96"/>
      <c r="B92" s="102" t="s">
        <v>79</v>
      </c>
      <c r="C92" s="109"/>
      <c r="D92" s="109"/>
      <c r="E92" s="100"/>
      <c r="F92" s="101"/>
    </row>
    <row r="93" spans="1:6">
      <c r="A93" s="96"/>
      <c r="B93" s="102"/>
      <c r="C93" s="109"/>
      <c r="D93" s="109"/>
      <c r="E93" s="100"/>
      <c r="F93" s="101"/>
    </row>
    <row r="94" spans="1:6" ht="51">
      <c r="A94" s="238" t="s">
        <v>471</v>
      </c>
      <c r="B94" s="102" t="s">
        <v>35</v>
      </c>
      <c r="C94" s="109"/>
      <c r="D94" s="109"/>
      <c r="E94" s="100"/>
      <c r="F94" s="101"/>
    </row>
    <row r="95" spans="1:6">
      <c r="A95" s="96"/>
      <c r="B95" s="102"/>
      <c r="C95" s="109"/>
      <c r="D95" s="109"/>
      <c r="E95" s="100"/>
      <c r="F95" s="101"/>
    </row>
    <row r="96" spans="1:6">
      <c r="A96" s="96"/>
      <c r="B96" s="102" t="s">
        <v>85</v>
      </c>
      <c r="C96" s="109"/>
      <c r="D96" s="109"/>
      <c r="E96" s="100"/>
      <c r="F96" s="101"/>
    </row>
    <row r="97" spans="1:6">
      <c r="A97" s="96"/>
      <c r="B97" s="102"/>
      <c r="C97" s="109"/>
      <c r="D97" s="109"/>
      <c r="E97" s="100"/>
      <c r="F97" s="101"/>
    </row>
    <row r="98" spans="1:6">
      <c r="A98" s="96"/>
      <c r="B98" s="102"/>
      <c r="C98" s="109"/>
      <c r="D98" s="109"/>
      <c r="E98" s="100"/>
      <c r="F98" s="101"/>
    </row>
    <row r="99" spans="1:6">
      <c r="A99" s="96"/>
      <c r="B99" s="102"/>
      <c r="C99" s="109"/>
      <c r="D99" s="109"/>
      <c r="E99" s="100"/>
      <c r="F99" s="101"/>
    </row>
    <row r="100" spans="1:6">
      <c r="A100" s="96"/>
      <c r="B100" s="102"/>
      <c r="C100" s="109"/>
      <c r="D100" s="109"/>
      <c r="E100" s="100"/>
      <c r="F100" s="101"/>
    </row>
    <row r="101" spans="1:6">
      <c r="A101" s="96"/>
      <c r="B101" s="102"/>
      <c r="C101" s="109"/>
      <c r="D101" s="109"/>
      <c r="E101" s="100"/>
      <c r="F101" s="101"/>
    </row>
    <row r="102" spans="1:6">
      <c r="A102" s="96"/>
      <c r="B102" s="102"/>
      <c r="C102" s="109"/>
      <c r="D102" s="109"/>
      <c r="E102" s="100"/>
      <c r="F102" s="101"/>
    </row>
    <row r="103" spans="1:6" ht="8.25" customHeight="1">
      <c r="A103" s="66"/>
      <c r="B103" s="59"/>
      <c r="C103" s="109"/>
      <c r="D103" s="109"/>
      <c r="E103" s="100"/>
      <c r="F103" s="101"/>
    </row>
    <row r="104" spans="1:6" ht="8.25" customHeight="1">
      <c r="A104" s="66"/>
      <c r="B104" s="59"/>
      <c r="C104" s="109"/>
      <c r="D104" s="109"/>
      <c r="E104" s="100"/>
      <c r="F104" s="101"/>
    </row>
    <row r="105" spans="1:6">
      <c r="A105" s="66"/>
      <c r="B105" s="59"/>
      <c r="C105" s="109"/>
      <c r="D105" s="109"/>
      <c r="E105" s="100"/>
      <c r="F105" s="101"/>
    </row>
    <row r="106" spans="1:6">
      <c r="A106" s="66"/>
      <c r="B106" s="59"/>
      <c r="C106" s="109"/>
      <c r="D106" s="109"/>
      <c r="E106" s="100"/>
      <c r="F106" s="101"/>
    </row>
    <row r="107" spans="1:6">
      <c r="A107" s="66"/>
      <c r="B107" s="59"/>
      <c r="C107" s="109"/>
      <c r="D107" s="109"/>
      <c r="E107" s="100"/>
      <c r="F107" s="101"/>
    </row>
    <row r="108" spans="1:6">
      <c r="A108" s="66"/>
      <c r="B108" s="59"/>
      <c r="C108" s="109"/>
      <c r="D108" s="109"/>
      <c r="E108" s="100"/>
      <c r="F108" s="101"/>
    </row>
    <row r="109" spans="1:6">
      <c r="A109" s="66"/>
      <c r="B109" s="59"/>
      <c r="C109" s="109"/>
      <c r="D109" s="109"/>
      <c r="E109" s="100"/>
      <c r="F109" s="101"/>
    </row>
    <row r="110" spans="1:6">
      <c r="A110" s="66"/>
      <c r="B110" s="59"/>
      <c r="C110" s="109"/>
      <c r="D110" s="109"/>
      <c r="E110" s="100"/>
      <c r="F110" s="111"/>
    </row>
    <row r="111" spans="1:6" ht="25.5" customHeight="1" thickBot="1">
      <c r="A111" s="21"/>
      <c r="B111" s="22" t="s">
        <v>52</v>
      </c>
      <c r="C111" s="23"/>
      <c r="D111" s="23"/>
      <c r="E111" s="24"/>
      <c r="F111" s="25">
        <f>SUM(F78:F110)</f>
        <v>5000</v>
      </c>
    </row>
    <row r="112" spans="1:6" ht="25.5" customHeight="1">
      <c r="A112" s="58"/>
      <c r="B112" s="112"/>
      <c r="C112" s="109"/>
      <c r="D112" s="109"/>
      <c r="E112" s="113"/>
      <c r="F112" s="101"/>
    </row>
    <row r="113" spans="1:6" ht="15.95" customHeight="1">
      <c r="A113" s="60"/>
      <c r="B113" s="97" t="s">
        <v>75</v>
      </c>
      <c r="C113" s="109"/>
      <c r="D113" s="109"/>
      <c r="E113" s="113"/>
      <c r="F113" s="101"/>
    </row>
    <row r="114" spans="1:6" ht="15.95" customHeight="1">
      <c r="A114" s="58"/>
      <c r="B114" s="30" t="s">
        <v>54</v>
      </c>
      <c r="C114" s="114"/>
      <c r="D114" s="71"/>
      <c r="E114" s="115"/>
      <c r="F114" s="116"/>
    </row>
    <row r="115" spans="1:6" ht="15.95" customHeight="1">
      <c r="A115" s="58"/>
      <c r="B115" s="74"/>
      <c r="C115" s="71"/>
      <c r="D115" s="71"/>
      <c r="E115" s="115"/>
      <c r="F115" s="116"/>
    </row>
    <row r="116" spans="1:6" ht="15.95" customHeight="1">
      <c r="A116" s="58"/>
      <c r="B116" s="75"/>
      <c r="C116" s="114"/>
      <c r="D116" s="71"/>
      <c r="E116" s="115"/>
      <c r="F116" s="117"/>
    </row>
    <row r="117" spans="1:6" ht="15.95" customHeight="1">
      <c r="A117" s="58"/>
      <c r="B117" s="71" t="s">
        <v>111</v>
      </c>
      <c r="C117" s="71"/>
      <c r="D117" s="71"/>
      <c r="E117" s="115"/>
      <c r="F117" s="117">
        <f>F31</f>
        <v>0</v>
      </c>
    </row>
    <row r="118" spans="1:6" ht="15.95" customHeight="1">
      <c r="A118" s="58"/>
      <c r="B118" s="71"/>
      <c r="C118" s="114"/>
      <c r="D118" s="71"/>
      <c r="E118" s="115"/>
      <c r="F118" s="117"/>
    </row>
    <row r="119" spans="1:6" ht="15.95" customHeight="1">
      <c r="A119" s="58"/>
      <c r="B119" s="71" t="s">
        <v>113</v>
      </c>
      <c r="C119" s="71"/>
      <c r="D119" s="71"/>
      <c r="E119" s="115"/>
      <c r="F119" s="117">
        <f>F72</f>
        <v>10000</v>
      </c>
    </row>
    <row r="120" spans="1:6" ht="15.95" customHeight="1">
      <c r="A120" s="58"/>
      <c r="B120" s="71"/>
      <c r="C120" s="114"/>
      <c r="D120" s="71"/>
      <c r="E120" s="115"/>
      <c r="F120" s="117"/>
    </row>
    <row r="121" spans="1:6" ht="15.95" customHeight="1">
      <c r="A121" s="58"/>
      <c r="B121" s="71" t="s">
        <v>472</v>
      </c>
      <c r="C121" s="109"/>
      <c r="D121" s="109"/>
      <c r="E121" s="115"/>
      <c r="F121" s="117">
        <f>F111</f>
        <v>5000</v>
      </c>
    </row>
    <row r="122" spans="1:6" ht="15.95" customHeight="1">
      <c r="A122" s="58"/>
      <c r="B122" s="59"/>
      <c r="C122" s="118"/>
      <c r="D122" s="109"/>
      <c r="E122" s="115"/>
      <c r="F122" s="117"/>
    </row>
    <row r="123" spans="1:6" ht="15.95" customHeight="1">
      <c r="A123" s="60"/>
      <c r="B123" s="61"/>
      <c r="C123" s="109"/>
      <c r="D123" s="109"/>
      <c r="E123" s="113"/>
      <c r="F123" s="101"/>
    </row>
    <row r="124" spans="1:6" ht="15.95" customHeight="1">
      <c r="A124" s="60"/>
      <c r="B124" s="61"/>
      <c r="C124" s="109"/>
      <c r="D124" s="109"/>
      <c r="E124" s="113"/>
      <c r="F124" s="101"/>
    </row>
    <row r="125" spans="1:6" ht="15.95" customHeight="1">
      <c r="A125" s="60"/>
      <c r="B125" s="61"/>
      <c r="C125" s="109"/>
      <c r="D125" s="109"/>
      <c r="E125" s="113"/>
      <c r="F125" s="101"/>
    </row>
    <row r="126" spans="1:6" ht="15.95" customHeight="1">
      <c r="A126" s="60"/>
      <c r="B126" s="61"/>
      <c r="C126" s="109"/>
      <c r="D126" s="109"/>
      <c r="E126" s="113"/>
      <c r="F126" s="101"/>
    </row>
    <row r="127" spans="1:6" ht="15.95" customHeight="1">
      <c r="A127" s="60"/>
      <c r="B127" s="61"/>
      <c r="C127" s="109"/>
      <c r="D127" s="109"/>
      <c r="E127" s="113"/>
      <c r="F127" s="101"/>
    </row>
    <row r="128" spans="1:6" ht="15.95" customHeight="1">
      <c r="A128" s="60"/>
      <c r="B128" s="61"/>
      <c r="C128" s="109"/>
      <c r="D128" s="109"/>
      <c r="E128" s="113"/>
      <c r="F128" s="101"/>
    </row>
    <row r="129" spans="1:6" ht="15.95" customHeight="1">
      <c r="A129" s="60"/>
      <c r="B129" s="61"/>
      <c r="C129" s="109"/>
      <c r="D129" s="109"/>
      <c r="E129" s="113"/>
      <c r="F129" s="101"/>
    </row>
    <row r="130" spans="1:6" ht="15.95" customHeight="1">
      <c r="A130" s="60"/>
      <c r="B130" s="61"/>
      <c r="C130" s="109"/>
      <c r="D130" s="109"/>
      <c r="E130" s="113"/>
      <c r="F130" s="101"/>
    </row>
    <row r="131" spans="1:6" ht="15.95" customHeight="1">
      <c r="A131" s="60"/>
      <c r="B131" s="61"/>
      <c r="C131" s="109"/>
      <c r="D131" s="109"/>
      <c r="E131" s="113"/>
      <c r="F131" s="101"/>
    </row>
    <row r="132" spans="1:6" ht="15.95" customHeight="1">
      <c r="A132" s="60"/>
      <c r="B132" s="61"/>
      <c r="C132" s="109"/>
      <c r="D132" s="109"/>
      <c r="E132" s="113"/>
      <c r="F132" s="101"/>
    </row>
    <row r="133" spans="1:6" ht="15.95" customHeight="1">
      <c r="A133" s="60"/>
      <c r="B133" s="61"/>
      <c r="C133" s="109"/>
      <c r="D133" s="109"/>
      <c r="E133" s="113"/>
      <c r="F133" s="101"/>
    </row>
    <row r="134" spans="1:6" ht="15.95" customHeight="1">
      <c r="A134" s="60"/>
      <c r="B134" s="61"/>
      <c r="C134" s="109"/>
      <c r="D134" s="109"/>
      <c r="E134" s="113"/>
      <c r="F134" s="101"/>
    </row>
    <row r="135" spans="1:6" ht="15.95" customHeight="1">
      <c r="A135" s="60"/>
      <c r="B135" s="61"/>
      <c r="C135" s="109"/>
      <c r="D135" s="109"/>
      <c r="E135" s="113"/>
      <c r="F135" s="101"/>
    </row>
    <row r="136" spans="1:6" ht="15.95" customHeight="1">
      <c r="A136" s="60"/>
      <c r="B136" s="61"/>
      <c r="C136" s="109"/>
      <c r="D136" s="109"/>
      <c r="E136" s="113"/>
      <c r="F136" s="101"/>
    </row>
    <row r="137" spans="1:6" ht="15.95" customHeight="1">
      <c r="A137" s="60"/>
      <c r="B137" s="61"/>
      <c r="C137" s="109"/>
      <c r="D137" s="109"/>
      <c r="E137" s="113"/>
      <c r="F137" s="101"/>
    </row>
    <row r="138" spans="1:6" ht="15.95" customHeight="1">
      <c r="A138" s="60"/>
      <c r="B138" s="61"/>
      <c r="C138" s="109"/>
      <c r="D138" s="109"/>
      <c r="E138" s="113"/>
      <c r="F138" s="101"/>
    </row>
    <row r="139" spans="1:6" ht="15.95" customHeight="1">
      <c r="A139" s="60"/>
      <c r="B139" s="61"/>
      <c r="C139" s="109"/>
      <c r="D139" s="109"/>
      <c r="E139" s="113"/>
      <c r="F139" s="101"/>
    </row>
    <row r="140" spans="1:6" ht="15.95" customHeight="1">
      <c r="A140" s="60"/>
      <c r="B140" s="61"/>
      <c r="C140" s="109"/>
      <c r="D140" s="109"/>
      <c r="E140" s="113"/>
      <c r="F140" s="101"/>
    </row>
    <row r="141" spans="1:6" ht="15.95" customHeight="1">
      <c r="A141" s="60"/>
      <c r="B141" s="61"/>
      <c r="C141" s="109"/>
      <c r="D141" s="109"/>
      <c r="E141" s="113"/>
      <c r="F141" s="101"/>
    </row>
    <row r="142" spans="1:6" ht="15.95" customHeight="1">
      <c r="A142" s="60"/>
      <c r="B142" s="61"/>
      <c r="C142" s="109"/>
      <c r="D142" s="109"/>
      <c r="E142" s="113"/>
      <c r="F142" s="101"/>
    </row>
    <row r="143" spans="1:6" ht="15.95" customHeight="1">
      <c r="A143" s="60"/>
      <c r="B143" s="61"/>
      <c r="C143" s="109"/>
      <c r="D143" s="109"/>
      <c r="E143" s="113"/>
      <c r="F143" s="101"/>
    </row>
    <row r="144" spans="1:6" ht="15.95" customHeight="1">
      <c r="A144" s="60"/>
      <c r="B144" s="61"/>
      <c r="C144" s="109"/>
      <c r="D144" s="109"/>
      <c r="E144" s="113"/>
      <c r="F144" s="101"/>
    </row>
    <row r="145" spans="1:6" ht="15.95" customHeight="1">
      <c r="A145" s="58"/>
      <c r="B145" s="75"/>
      <c r="C145" s="114"/>
      <c r="D145" s="71"/>
      <c r="E145" s="115"/>
      <c r="F145" s="116"/>
    </row>
    <row r="146" spans="1:6" ht="15.95" customHeight="1">
      <c r="A146" s="58"/>
      <c r="B146" s="75"/>
      <c r="C146" s="114"/>
      <c r="D146" s="71"/>
      <c r="E146" s="115"/>
      <c r="F146" s="116"/>
    </row>
    <row r="147" spans="1:6" ht="15.95" customHeight="1">
      <c r="A147" s="58"/>
      <c r="B147" s="74"/>
      <c r="C147" s="114"/>
      <c r="D147" s="71"/>
      <c r="E147" s="115"/>
      <c r="F147" s="117"/>
    </row>
    <row r="148" spans="1:6" ht="15.95" customHeight="1">
      <c r="A148" s="58"/>
      <c r="B148" s="74"/>
      <c r="C148" s="109"/>
      <c r="D148" s="109"/>
      <c r="E148" s="115"/>
      <c r="F148" s="117"/>
    </row>
    <row r="149" spans="1:6" ht="15.95" customHeight="1">
      <c r="A149" s="58"/>
      <c r="B149" s="59"/>
      <c r="C149" s="118"/>
      <c r="D149" s="109"/>
      <c r="E149" s="115"/>
      <c r="F149" s="117"/>
    </row>
    <row r="150" spans="1:6" ht="15.95" customHeight="1">
      <c r="A150" s="78"/>
      <c r="B150" s="74"/>
      <c r="C150" s="118"/>
      <c r="D150" s="109"/>
      <c r="E150" s="115"/>
      <c r="F150" s="117"/>
    </row>
    <row r="151" spans="1:6" ht="15.95" customHeight="1">
      <c r="A151" s="79"/>
      <c r="B151" s="119" t="s">
        <v>41</v>
      </c>
      <c r="C151" s="120"/>
      <c r="D151" s="121"/>
      <c r="E151" s="122"/>
      <c r="F151" s="123"/>
    </row>
    <row r="152" spans="1:6" ht="15.95" customHeight="1">
      <c r="A152" s="78"/>
      <c r="B152" s="13" t="s">
        <v>87</v>
      </c>
      <c r="C152" s="109"/>
      <c r="D152" s="109"/>
      <c r="E152" s="115"/>
      <c r="F152" s="455"/>
    </row>
    <row r="153" spans="1:6" ht="18" customHeight="1" thickBot="1">
      <c r="A153" s="82"/>
      <c r="B153" s="83"/>
      <c r="C153" s="124"/>
      <c r="D153" s="125"/>
      <c r="E153" s="126"/>
      <c r="F153" s="436"/>
    </row>
    <row r="154" spans="1:6" ht="18" customHeight="1"/>
    <row r="155" spans="1:6" ht="18" customHeight="1"/>
    <row r="156" spans="1:6" ht="18" customHeight="1"/>
    <row r="157" spans="1:6" ht="18" customHeight="1"/>
    <row r="158" spans="1:6" ht="18" customHeight="1"/>
    <row r="159" spans="1:6" ht="18" customHeight="1"/>
    <row r="160" spans="1:6"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sheetData>
  <mergeCells count="7">
    <mergeCell ref="A1:F1"/>
    <mergeCell ref="E3:E4"/>
    <mergeCell ref="F3:F4"/>
    <mergeCell ref="A2:A4"/>
    <mergeCell ref="B2:B4"/>
    <mergeCell ref="C2:C4"/>
    <mergeCell ref="D2:D4"/>
  </mergeCells>
  <phoneticPr fontId="14" type="noConversion"/>
  <printOptions horizontalCentered="1" gridLines="1" gridLinesSet="0"/>
  <pageMargins left="0" right="0" top="0.39370078740157483" bottom="0.74803149606299213" header="0.27559055118110237" footer="0.39370078740157483"/>
  <pageSetup paperSize="9" firstPageNumber="22" orientation="portrait" useFirstPageNumber="1" r:id="rId1"/>
  <headerFooter alignWithMargins="0">
    <oddFooter xml:space="preserve">&amp;LBILL OF QUANTITIES&amp;R&amp;8DAY WORKS - &amp;P </oddFooter>
  </headerFooter>
  <rowBreaks count="3" manualBreakCount="3">
    <brk id="31" max="5" man="1"/>
    <brk id="72" max="5" man="1"/>
    <brk id="111" max="5" man="1"/>
  </rowBreaks>
</worksheet>
</file>

<file path=xl/worksheets/sheet6.xml><?xml version="1.0" encoding="utf-8"?>
<worksheet xmlns="http://schemas.openxmlformats.org/spreadsheetml/2006/main" xmlns:r="http://schemas.openxmlformats.org/officeDocument/2006/relationships">
  <dimension ref="A1:F398"/>
  <sheetViews>
    <sheetView view="pageBreakPreview" zoomScaleSheetLayoutView="100" workbookViewId="0">
      <selection sqref="A1:F1"/>
    </sheetView>
  </sheetViews>
  <sheetFormatPr defaultRowHeight="12.75"/>
  <cols>
    <col min="1" max="1" width="6.7109375" style="128" customWidth="1"/>
    <col min="2" max="2" width="43.5703125" style="158" customWidth="1"/>
    <col min="3" max="3" width="7.85546875" style="128" customWidth="1"/>
    <col min="4" max="4" width="10.42578125" style="128" customWidth="1"/>
    <col min="5" max="5" width="13" style="159" customWidth="1"/>
    <col min="6" max="6" width="14.5703125" style="159" customWidth="1"/>
    <col min="7" max="7" width="6.7109375" style="128" customWidth="1"/>
    <col min="8" max="8" width="40.7109375" style="128" customWidth="1"/>
    <col min="9" max="9" width="7.85546875" style="128" customWidth="1"/>
    <col min="10" max="10" width="6.5703125" style="128" customWidth="1"/>
    <col min="11" max="11" width="8.7109375" style="128" customWidth="1"/>
    <col min="12" max="12" width="6.28515625" style="128" customWidth="1"/>
    <col min="13" max="13" width="9.7109375" style="128" customWidth="1"/>
    <col min="14" max="14" width="6.28515625" style="128" customWidth="1"/>
    <col min="15" max="16384" width="9.140625" style="128"/>
  </cols>
  <sheetData>
    <row r="1" spans="1:6" s="1" customFormat="1" ht="44.25" customHeight="1" thickBot="1">
      <c r="A1" s="457" t="s">
        <v>476</v>
      </c>
      <c r="B1" s="457"/>
      <c r="C1" s="457"/>
      <c r="D1" s="457"/>
      <c r="E1" s="457"/>
      <c r="F1" s="457"/>
    </row>
    <row r="2" spans="1:6">
      <c r="A2" s="474" t="s">
        <v>92</v>
      </c>
      <c r="B2" s="506" t="s">
        <v>45</v>
      </c>
      <c r="C2" s="468" t="s">
        <v>93</v>
      </c>
      <c r="D2" s="461" t="s">
        <v>94</v>
      </c>
      <c r="E2" s="2" t="s">
        <v>95</v>
      </c>
      <c r="F2" s="3" t="s">
        <v>60</v>
      </c>
    </row>
    <row r="3" spans="1:6" s="5" customFormat="1">
      <c r="A3" s="475"/>
      <c r="B3" s="507"/>
      <c r="C3" s="469"/>
      <c r="D3" s="462"/>
      <c r="E3" s="464" t="s">
        <v>55</v>
      </c>
      <c r="F3" s="466" t="s">
        <v>55</v>
      </c>
    </row>
    <row r="4" spans="1:6" s="5" customFormat="1" ht="13.5" thickBot="1">
      <c r="A4" s="476"/>
      <c r="B4" s="508"/>
      <c r="C4" s="470"/>
      <c r="D4" s="463"/>
      <c r="E4" s="465"/>
      <c r="F4" s="467"/>
    </row>
    <row r="5" spans="1:6">
      <c r="A5" s="7"/>
      <c r="B5" s="129"/>
      <c r="C5" s="9"/>
      <c r="D5" s="9"/>
      <c r="E5" s="10"/>
      <c r="F5" s="11"/>
    </row>
    <row r="6" spans="1:6">
      <c r="A6" s="7"/>
      <c r="B6" s="130"/>
      <c r="C6" s="9"/>
      <c r="D6" s="9"/>
      <c r="E6" s="10"/>
      <c r="F6" s="11"/>
    </row>
    <row r="7" spans="1:6">
      <c r="A7" s="456">
        <v>6</v>
      </c>
      <c r="B7" s="29" t="s">
        <v>56</v>
      </c>
      <c r="C7" s="9"/>
      <c r="D7" s="9"/>
      <c r="E7" s="10"/>
      <c r="F7" s="11"/>
    </row>
    <row r="8" spans="1:6">
      <c r="A8" s="456"/>
      <c r="B8" s="132"/>
      <c r="C8" s="9"/>
      <c r="D8" s="9"/>
      <c r="E8" s="10"/>
      <c r="F8" s="11"/>
    </row>
    <row r="9" spans="1:6">
      <c r="A9" s="456"/>
      <c r="B9" s="132"/>
      <c r="C9" s="9"/>
      <c r="D9" s="9"/>
      <c r="E9" s="10"/>
      <c r="F9" s="11"/>
    </row>
    <row r="10" spans="1:6" ht="38.25">
      <c r="A10" s="354">
        <v>6.1</v>
      </c>
      <c r="B10" s="278" t="s">
        <v>36</v>
      </c>
      <c r="C10" s="9"/>
      <c r="D10" s="9"/>
      <c r="E10" s="10"/>
      <c r="F10" s="11"/>
    </row>
    <row r="11" spans="1:6">
      <c r="A11" s="456"/>
      <c r="B11" s="133"/>
      <c r="C11" s="9"/>
      <c r="D11" s="9"/>
      <c r="E11" s="10"/>
      <c r="F11" s="11"/>
    </row>
    <row r="12" spans="1:6" ht="63.75">
      <c r="A12" s="354">
        <v>6.2</v>
      </c>
      <c r="B12" s="278" t="s">
        <v>37</v>
      </c>
      <c r="C12" s="9"/>
      <c r="D12" s="9"/>
      <c r="E12" s="10"/>
      <c r="F12" s="11"/>
    </row>
    <row r="13" spans="1:6">
      <c r="A13" s="131"/>
      <c r="B13" s="132"/>
      <c r="C13" s="9"/>
      <c r="D13" s="9"/>
      <c r="E13" s="10"/>
      <c r="F13" s="11"/>
    </row>
    <row r="14" spans="1:6">
      <c r="A14" s="131"/>
      <c r="B14" s="62" t="s">
        <v>57</v>
      </c>
      <c r="C14" s="9"/>
      <c r="D14" s="9"/>
      <c r="E14" s="10"/>
      <c r="F14" s="11"/>
    </row>
    <row r="15" spans="1:6">
      <c r="A15" s="131"/>
      <c r="B15" s="134"/>
      <c r="C15" s="9"/>
      <c r="D15" s="9"/>
      <c r="E15" s="10"/>
      <c r="F15" s="11"/>
    </row>
    <row r="16" spans="1:6">
      <c r="A16" s="131"/>
      <c r="B16" s="134">
        <v>1</v>
      </c>
      <c r="C16" s="9"/>
      <c r="D16" s="9"/>
      <c r="E16" s="10"/>
      <c r="F16" s="11"/>
    </row>
    <row r="17" spans="1:6">
      <c r="A17" s="131"/>
      <c r="B17" s="134"/>
      <c r="C17" s="9"/>
      <c r="D17" s="9"/>
      <c r="E17" s="10"/>
      <c r="F17" s="11"/>
    </row>
    <row r="18" spans="1:6">
      <c r="A18" s="131"/>
      <c r="B18" s="134">
        <v>2</v>
      </c>
      <c r="C18" s="9"/>
      <c r="D18" s="9"/>
      <c r="E18" s="10"/>
      <c r="F18" s="11"/>
    </row>
    <row r="19" spans="1:6">
      <c r="A19" s="131"/>
      <c r="B19" s="134"/>
      <c r="C19" s="9"/>
      <c r="D19" s="9"/>
      <c r="E19" s="10"/>
      <c r="F19" s="11"/>
    </row>
    <row r="20" spans="1:6">
      <c r="A20" s="131"/>
      <c r="B20" s="134">
        <v>3</v>
      </c>
      <c r="C20" s="9"/>
      <c r="D20" s="9"/>
      <c r="E20" s="10"/>
      <c r="F20" s="11"/>
    </row>
    <row r="21" spans="1:6">
      <c r="A21" s="131"/>
      <c r="B21" s="134"/>
      <c r="C21" s="9"/>
      <c r="D21" s="9"/>
      <c r="E21" s="10"/>
      <c r="F21" s="11"/>
    </row>
    <row r="22" spans="1:6">
      <c r="A22" s="131"/>
      <c r="B22" s="134">
        <v>4</v>
      </c>
      <c r="C22" s="9"/>
      <c r="D22" s="9"/>
      <c r="E22" s="10"/>
      <c r="F22" s="11"/>
    </row>
    <row r="23" spans="1:6">
      <c r="A23" s="131"/>
      <c r="B23" s="134"/>
      <c r="C23" s="9"/>
      <c r="D23" s="9"/>
      <c r="E23" s="10"/>
      <c r="F23" s="11"/>
    </row>
    <row r="24" spans="1:6">
      <c r="A24" s="131"/>
      <c r="B24" s="134">
        <v>5</v>
      </c>
      <c r="C24" s="9"/>
      <c r="D24" s="9"/>
      <c r="E24" s="10"/>
      <c r="F24" s="11"/>
    </row>
    <row r="25" spans="1:6">
      <c r="A25" s="131"/>
      <c r="B25" s="134"/>
      <c r="C25" s="9"/>
      <c r="D25" s="9"/>
      <c r="E25" s="10"/>
      <c r="F25" s="11"/>
    </row>
    <row r="26" spans="1:6">
      <c r="A26" s="131"/>
      <c r="B26" s="134">
        <v>6</v>
      </c>
      <c r="C26" s="9"/>
      <c r="D26" s="9"/>
      <c r="E26" s="10"/>
      <c r="F26" s="11"/>
    </row>
    <row r="27" spans="1:6">
      <c r="A27" s="131"/>
      <c r="B27" s="134"/>
      <c r="C27" s="9"/>
      <c r="D27" s="9"/>
      <c r="E27" s="10"/>
      <c r="F27" s="11"/>
    </row>
    <row r="28" spans="1:6">
      <c r="A28" s="131"/>
      <c r="B28" s="134"/>
      <c r="C28" s="9"/>
      <c r="D28" s="9"/>
      <c r="E28" s="10"/>
      <c r="F28" s="11"/>
    </row>
    <row r="29" spans="1:6">
      <c r="A29" s="131"/>
      <c r="B29" s="134"/>
      <c r="C29" s="9"/>
      <c r="D29" s="9"/>
      <c r="E29" s="10"/>
      <c r="F29" s="11"/>
    </row>
    <row r="30" spans="1:6">
      <c r="A30" s="131"/>
      <c r="B30" s="134"/>
      <c r="C30" s="9"/>
      <c r="D30" s="9"/>
      <c r="E30" s="10"/>
      <c r="F30" s="11"/>
    </row>
    <row r="31" spans="1:6">
      <c r="A31" s="131"/>
      <c r="B31" s="134"/>
      <c r="C31" s="9"/>
      <c r="D31" s="9"/>
      <c r="E31" s="10"/>
      <c r="F31" s="11"/>
    </row>
    <row r="32" spans="1:6">
      <c r="A32" s="135"/>
      <c r="B32" s="136"/>
      <c r="C32" s="9"/>
      <c r="D32" s="9"/>
      <c r="E32" s="10"/>
      <c r="F32" s="11"/>
    </row>
    <row r="33" spans="1:6">
      <c r="A33" s="135"/>
      <c r="B33" s="136"/>
      <c r="C33" s="9"/>
      <c r="D33" s="9"/>
      <c r="E33" s="10"/>
      <c r="F33" s="11"/>
    </row>
    <row r="34" spans="1:6">
      <c r="A34" s="135"/>
      <c r="B34" s="137" t="s">
        <v>58</v>
      </c>
      <c r="C34" s="9"/>
      <c r="D34" s="9"/>
      <c r="E34" s="10"/>
      <c r="F34" s="11"/>
    </row>
    <row r="35" spans="1:6">
      <c r="A35" s="135"/>
      <c r="B35" s="136"/>
      <c r="C35" s="9"/>
      <c r="D35" s="9"/>
      <c r="E35" s="10"/>
      <c r="F35" s="11"/>
    </row>
    <row r="36" spans="1:6">
      <c r="A36" s="135"/>
      <c r="B36" s="136">
        <v>1</v>
      </c>
      <c r="C36" s="9"/>
      <c r="D36" s="9"/>
      <c r="E36" s="10"/>
      <c r="F36" s="11"/>
    </row>
    <row r="37" spans="1:6">
      <c r="A37" s="135"/>
      <c r="B37" s="136"/>
      <c r="C37" s="9"/>
      <c r="D37" s="9"/>
      <c r="E37" s="10"/>
      <c r="F37" s="11"/>
    </row>
    <row r="38" spans="1:6">
      <c r="A38" s="135"/>
      <c r="B38" s="136">
        <v>2</v>
      </c>
      <c r="C38" s="9"/>
      <c r="D38" s="9"/>
      <c r="E38" s="10"/>
      <c r="F38" s="11"/>
    </row>
    <row r="39" spans="1:6">
      <c r="A39" s="135"/>
      <c r="B39" s="136"/>
      <c r="C39" s="9"/>
      <c r="D39" s="9"/>
      <c r="E39" s="10"/>
      <c r="F39" s="11"/>
    </row>
    <row r="40" spans="1:6">
      <c r="A40" s="135"/>
      <c r="B40" s="136">
        <v>3</v>
      </c>
      <c r="C40" s="9"/>
      <c r="D40" s="9"/>
      <c r="E40" s="10"/>
      <c r="F40" s="11"/>
    </row>
    <row r="41" spans="1:6">
      <c r="A41" s="135"/>
      <c r="B41" s="136"/>
      <c r="C41" s="9"/>
      <c r="D41" s="9"/>
      <c r="E41" s="10"/>
      <c r="F41" s="11"/>
    </row>
    <row r="42" spans="1:6">
      <c r="A42" s="135"/>
      <c r="B42" s="136">
        <v>4</v>
      </c>
      <c r="C42" s="9"/>
      <c r="D42" s="9"/>
      <c r="E42" s="10"/>
      <c r="F42" s="11"/>
    </row>
    <row r="43" spans="1:6">
      <c r="A43" s="135"/>
      <c r="B43" s="136"/>
      <c r="C43" s="9"/>
      <c r="D43" s="9"/>
      <c r="E43" s="10"/>
      <c r="F43" s="11"/>
    </row>
    <row r="44" spans="1:6">
      <c r="A44" s="135"/>
      <c r="B44" s="136">
        <v>5</v>
      </c>
      <c r="C44" s="9"/>
      <c r="D44" s="9"/>
      <c r="E44" s="10"/>
      <c r="F44" s="11"/>
    </row>
    <row r="45" spans="1:6">
      <c r="A45" s="135"/>
      <c r="B45" s="136"/>
      <c r="C45" s="9"/>
      <c r="D45" s="9"/>
      <c r="E45" s="10"/>
      <c r="F45" s="11"/>
    </row>
    <row r="46" spans="1:6">
      <c r="A46" s="135"/>
      <c r="B46" s="136">
        <v>6</v>
      </c>
      <c r="C46" s="9"/>
      <c r="D46" s="9"/>
      <c r="E46" s="10"/>
      <c r="F46" s="11"/>
    </row>
    <row r="47" spans="1:6">
      <c r="A47" s="18"/>
      <c r="B47" s="133"/>
      <c r="C47" s="9"/>
      <c r="D47" s="9"/>
      <c r="E47" s="10"/>
      <c r="F47" s="11"/>
    </row>
    <row r="48" spans="1:6">
      <c r="A48" s="18"/>
      <c r="B48" s="133"/>
      <c r="C48" s="9"/>
      <c r="D48" s="9"/>
      <c r="E48" s="10"/>
      <c r="F48" s="11"/>
    </row>
    <row r="49" spans="1:6">
      <c r="A49" s="18"/>
      <c r="B49" s="133"/>
      <c r="C49" s="9"/>
      <c r="D49" s="9"/>
      <c r="E49" s="10"/>
      <c r="F49" s="11"/>
    </row>
    <row r="50" spans="1:6">
      <c r="A50" s="18"/>
      <c r="B50" s="133"/>
      <c r="C50" s="9"/>
      <c r="D50" s="9"/>
      <c r="E50" s="10"/>
      <c r="F50" s="11"/>
    </row>
    <row r="51" spans="1:6">
      <c r="A51" s="18"/>
      <c r="B51" s="133"/>
      <c r="C51" s="9"/>
      <c r="D51" s="9"/>
      <c r="E51" s="10"/>
      <c r="F51" s="20"/>
    </row>
    <row r="52" spans="1:6" s="1" customFormat="1" ht="25.5" customHeight="1" thickBot="1">
      <c r="A52" s="21"/>
      <c r="B52" s="22" t="s">
        <v>52</v>
      </c>
      <c r="C52" s="23"/>
      <c r="D52" s="23"/>
      <c r="E52" s="24"/>
      <c r="F52" s="25">
        <f>SUM(F11:F51)</f>
        <v>0</v>
      </c>
    </row>
    <row r="53" spans="1:6" ht="15.95" customHeight="1">
      <c r="A53" s="26"/>
      <c r="B53" s="61"/>
      <c r="C53" s="9"/>
      <c r="D53" s="9"/>
      <c r="E53" s="28"/>
      <c r="F53" s="11"/>
    </row>
    <row r="54" spans="1:6" ht="15.95" customHeight="1">
      <c r="A54" s="18"/>
      <c r="B54" s="29" t="s">
        <v>56</v>
      </c>
      <c r="C54" s="9"/>
      <c r="D54" s="9"/>
      <c r="E54" s="28"/>
      <c r="F54" s="11"/>
    </row>
    <row r="55" spans="1:6" ht="15.95" customHeight="1">
      <c r="A55" s="18"/>
      <c r="B55" s="30" t="s">
        <v>54</v>
      </c>
      <c r="C55" s="138"/>
      <c r="D55" s="139"/>
      <c r="E55" s="140"/>
      <c r="F55" s="141"/>
    </row>
    <row r="56" spans="1:6" ht="15.95" customHeight="1">
      <c r="A56" s="18"/>
      <c r="B56" s="74"/>
      <c r="C56" s="139"/>
      <c r="D56" s="139"/>
      <c r="E56" s="140"/>
      <c r="F56" s="141"/>
    </row>
    <row r="57" spans="1:6" ht="15.95" customHeight="1">
      <c r="A57" s="18"/>
      <c r="B57" s="75"/>
      <c r="C57" s="138"/>
      <c r="D57" s="139"/>
      <c r="E57" s="140"/>
      <c r="F57" s="141"/>
    </row>
    <row r="58" spans="1:6" ht="15.95" customHeight="1">
      <c r="A58" s="18"/>
      <c r="B58" s="71" t="s">
        <v>473</v>
      </c>
      <c r="C58" s="139"/>
      <c r="D58" s="139"/>
      <c r="E58" s="140"/>
      <c r="F58" s="142"/>
    </row>
    <row r="59" spans="1:6" ht="15.95" customHeight="1">
      <c r="A59" s="18"/>
      <c r="B59" s="74"/>
      <c r="C59" s="138"/>
      <c r="D59" s="139"/>
      <c r="E59" s="140"/>
      <c r="F59" s="141"/>
    </row>
    <row r="60" spans="1:6" ht="15.95" customHeight="1">
      <c r="A60" s="18"/>
      <c r="B60" s="74"/>
      <c r="C60" s="139"/>
      <c r="D60" s="139"/>
      <c r="E60" s="140"/>
      <c r="F60" s="142"/>
    </row>
    <row r="61" spans="1:6" ht="15.95" customHeight="1">
      <c r="A61" s="18"/>
      <c r="B61" s="74"/>
      <c r="C61" s="138"/>
      <c r="D61" s="139"/>
      <c r="E61" s="140"/>
      <c r="F61" s="142"/>
    </row>
    <row r="62" spans="1:6" ht="15.95" customHeight="1">
      <c r="A62" s="18"/>
      <c r="B62" s="74"/>
      <c r="C62" s="9"/>
      <c r="D62" s="9"/>
      <c r="E62" s="140"/>
      <c r="F62" s="142"/>
    </row>
    <row r="63" spans="1:6" ht="15.95" customHeight="1">
      <c r="A63" s="18"/>
      <c r="B63" s="133"/>
      <c r="C63" s="143"/>
      <c r="D63" s="9"/>
      <c r="E63" s="140"/>
      <c r="F63" s="142"/>
    </row>
    <row r="64" spans="1:6" ht="15.95" customHeight="1">
      <c r="A64" s="18"/>
      <c r="B64" s="133"/>
      <c r="C64" s="143"/>
      <c r="D64" s="9"/>
      <c r="E64" s="140"/>
      <c r="F64" s="142"/>
    </row>
    <row r="65" spans="1:6" ht="15.95" customHeight="1">
      <c r="A65" s="18"/>
      <c r="B65" s="133"/>
      <c r="C65" s="143"/>
      <c r="D65" s="9"/>
      <c r="E65" s="140"/>
      <c r="F65" s="142"/>
    </row>
    <row r="66" spans="1:6" ht="15.95" customHeight="1">
      <c r="A66" s="18"/>
      <c r="B66" s="133"/>
      <c r="C66" s="143"/>
      <c r="D66" s="9"/>
      <c r="E66" s="140"/>
      <c r="F66" s="142"/>
    </row>
    <row r="67" spans="1:6" ht="15.95" customHeight="1">
      <c r="A67" s="18"/>
      <c r="B67" s="133"/>
      <c r="C67" s="143"/>
      <c r="D67" s="9"/>
      <c r="E67" s="140"/>
      <c r="F67" s="142"/>
    </row>
    <row r="68" spans="1:6" ht="15.95" customHeight="1">
      <c r="A68" s="18"/>
      <c r="B68" s="133"/>
      <c r="C68" s="143"/>
      <c r="D68" s="9"/>
      <c r="E68" s="140"/>
      <c r="F68" s="142"/>
    </row>
    <row r="69" spans="1:6" ht="15.95" customHeight="1">
      <c r="A69" s="18"/>
      <c r="B69" s="133"/>
      <c r="C69" s="143"/>
      <c r="D69" s="9"/>
      <c r="E69" s="140"/>
      <c r="F69" s="142"/>
    </row>
    <row r="70" spans="1:6" ht="15.95" customHeight="1">
      <c r="A70" s="18"/>
      <c r="B70" s="133"/>
      <c r="C70" s="143"/>
      <c r="D70" s="9"/>
      <c r="E70" s="140"/>
      <c r="F70" s="142"/>
    </row>
    <row r="71" spans="1:6" ht="15.95" customHeight="1">
      <c r="A71" s="18"/>
      <c r="B71" s="133"/>
      <c r="C71" s="143"/>
      <c r="D71" s="9"/>
      <c r="E71" s="140"/>
      <c r="F71" s="142"/>
    </row>
    <row r="72" spans="1:6" ht="15.95" customHeight="1">
      <c r="A72" s="18"/>
      <c r="B72" s="133"/>
      <c r="C72" s="143"/>
      <c r="D72" s="9"/>
      <c r="E72" s="140"/>
      <c r="F72" s="142"/>
    </row>
    <row r="73" spans="1:6" ht="15.95" customHeight="1">
      <c r="A73" s="18"/>
      <c r="B73" s="133"/>
      <c r="C73" s="143"/>
      <c r="D73" s="9"/>
      <c r="E73" s="140"/>
      <c r="F73" s="142"/>
    </row>
    <row r="74" spans="1:6" ht="15.95" customHeight="1">
      <c r="A74" s="18"/>
      <c r="B74" s="133"/>
      <c r="C74" s="143"/>
      <c r="D74" s="9"/>
      <c r="E74" s="140"/>
      <c r="F74" s="142"/>
    </row>
    <row r="75" spans="1:6" ht="15.95" customHeight="1">
      <c r="A75" s="18"/>
      <c r="B75" s="133"/>
      <c r="C75" s="143"/>
      <c r="D75" s="9"/>
      <c r="E75" s="140"/>
      <c r="F75" s="142"/>
    </row>
    <row r="76" spans="1:6" ht="15.95" customHeight="1">
      <c r="A76" s="18"/>
      <c r="B76" s="133"/>
      <c r="C76" s="143"/>
      <c r="D76" s="9"/>
      <c r="E76" s="140"/>
      <c r="F76" s="142"/>
    </row>
    <row r="77" spans="1:6" ht="15.95" customHeight="1">
      <c r="A77" s="18"/>
      <c r="B77" s="133"/>
      <c r="C77" s="143"/>
      <c r="D77" s="9"/>
      <c r="E77" s="140"/>
      <c r="F77" s="142"/>
    </row>
    <row r="78" spans="1:6" ht="15.95" customHeight="1">
      <c r="A78" s="18"/>
      <c r="B78" s="74"/>
      <c r="C78" s="143"/>
      <c r="D78" s="9"/>
      <c r="E78" s="140"/>
      <c r="F78" s="142"/>
    </row>
    <row r="79" spans="1:6" ht="15.95" customHeight="1">
      <c r="A79" s="18"/>
      <c r="B79" s="133"/>
      <c r="C79" s="143"/>
      <c r="D79" s="9"/>
      <c r="E79" s="140"/>
      <c r="F79" s="142"/>
    </row>
    <row r="80" spans="1:6" ht="15.95" customHeight="1">
      <c r="A80" s="18"/>
      <c r="B80" s="74"/>
      <c r="C80" s="143"/>
      <c r="D80" s="9"/>
      <c r="E80" s="140"/>
      <c r="F80" s="142"/>
    </row>
    <row r="81" spans="1:6" ht="15.95" customHeight="1">
      <c r="A81" s="18"/>
      <c r="B81" s="133"/>
      <c r="C81" s="143"/>
      <c r="D81" s="9"/>
      <c r="E81" s="140"/>
      <c r="F81" s="142"/>
    </row>
    <row r="82" spans="1:6" ht="15.95" customHeight="1">
      <c r="A82" s="18"/>
      <c r="B82" s="74"/>
      <c r="C82" s="143"/>
      <c r="D82" s="9"/>
      <c r="E82" s="140"/>
      <c r="F82" s="142"/>
    </row>
    <row r="83" spans="1:6" ht="15.95" customHeight="1">
      <c r="A83" s="18"/>
      <c r="B83" s="133"/>
      <c r="C83" s="143"/>
      <c r="D83" s="9"/>
      <c r="E83" s="140"/>
      <c r="F83" s="142"/>
    </row>
    <row r="84" spans="1:6" ht="15.95" customHeight="1">
      <c r="A84" s="18"/>
      <c r="B84" s="74"/>
      <c r="C84" s="143"/>
      <c r="D84" s="9"/>
      <c r="E84" s="140"/>
      <c r="F84" s="142"/>
    </row>
    <row r="85" spans="1:6" ht="15.95" customHeight="1">
      <c r="A85" s="18"/>
      <c r="B85" s="74"/>
      <c r="C85" s="143"/>
      <c r="D85" s="9"/>
      <c r="E85" s="140"/>
      <c r="F85" s="142"/>
    </row>
    <row r="86" spans="1:6" ht="15.95" customHeight="1">
      <c r="A86" s="18"/>
      <c r="B86" s="74"/>
      <c r="C86" s="143"/>
      <c r="D86" s="9"/>
      <c r="E86" s="140"/>
      <c r="F86" s="142"/>
    </row>
    <row r="87" spans="1:6" ht="15.95" customHeight="1">
      <c r="A87" s="18"/>
      <c r="B87" s="74"/>
      <c r="C87" s="143"/>
      <c r="D87" s="9"/>
      <c r="E87" s="140"/>
      <c r="F87" s="142"/>
    </row>
    <row r="88" spans="1:6" ht="14.25">
      <c r="A88" s="18"/>
      <c r="B88" s="74"/>
      <c r="C88" s="143"/>
      <c r="D88" s="9"/>
      <c r="E88" s="140"/>
      <c r="F88" s="142"/>
    </row>
    <row r="89" spans="1:6" ht="10.5" customHeight="1">
      <c r="A89" s="144"/>
      <c r="B89" s="74"/>
      <c r="C89" s="143"/>
      <c r="D89" s="9"/>
      <c r="E89" s="140"/>
      <c r="F89" s="142"/>
    </row>
    <row r="90" spans="1:6" ht="15.95" customHeight="1">
      <c r="A90" s="145"/>
      <c r="B90" s="146"/>
      <c r="C90" s="143"/>
      <c r="D90" s="147"/>
      <c r="E90" s="140"/>
      <c r="F90" s="142"/>
    </row>
    <row r="91" spans="1:6" ht="15.95" customHeight="1">
      <c r="A91" s="145"/>
      <c r="B91" s="133"/>
      <c r="C91" s="143"/>
      <c r="D91" s="9"/>
      <c r="E91" s="140"/>
      <c r="F91" s="142"/>
    </row>
    <row r="92" spans="1:6" ht="18" customHeight="1">
      <c r="A92" s="18"/>
      <c r="B92" s="133"/>
      <c r="C92" s="143"/>
      <c r="D92" s="9"/>
      <c r="E92" s="140"/>
      <c r="F92" s="141"/>
    </row>
    <row r="93" spans="1:6" ht="18" customHeight="1">
      <c r="A93" s="18"/>
      <c r="B93" s="133"/>
      <c r="C93" s="143"/>
      <c r="D93" s="9"/>
      <c r="E93" s="140"/>
      <c r="F93" s="141"/>
    </row>
    <row r="94" spans="1:6" ht="15.95" customHeight="1">
      <c r="A94" s="148"/>
      <c r="B94" s="119" t="s">
        <v>42</v>
      </c>
      <c r="C94" s="149"/>
      <c r="D94" s="150"/>
      <c r="E94" s="151"/>
      <c r="F94" s="152"/>
    </row>
    <row r="95" spans="1:6" ht="15.95" customHeight="1">
      <c r="A95" s="145"/>
      <c r="B95" s="13" t="s">
        <v>87</v>
      </c>
      <c r="C95" s="9"/>
      <c r="D95" s="9"/>
      <c r="E95" s="140"/>
      <c r="F95" s="435">
        <f>F58</f>
        <v>0</v>
      </c>
    </row>
    <row r="96" spans="1:6" ht="18" customHeight="1" thickBot="1">
      <c r="A96" s="153"/>
      <c r="B96" s="83"/>
      <c r="C96" s="154"/>
      <c r="D96" s="155"/>
      <c r="E96" s="156"/>
      <c r="F96" s="157"/>
    </row>
    <row r="97" spans="1:6" ht="18" customHeight="1"/>
    <row r="98" spans="1:6" ht="18" customHeight="1"/>
    <row r="99" spans="1:6" ht="18" customHeight="1"/>
    <row r="100" spans="1:6" ht="18" customHeight="1"/>
    <row r="101" spans="1:6" ht="18" customHeight="1"/>
    <row r="102" spans="1:6" ht="18" customHeight="1"/>
    <row r="103" spans="1:6" ht="18" customHeight="1"/>
    <row r="104" spans="1:6" ht="18" customHeight="1"/>
    <row r="105" spans="1:6" ht="18" customHeight="1"/>
    <row r="106" spans="1:6" ht="18" customHeight="1"/>
    <row r="107" spans="1:6" ht="18" customHeight="1"/>
    <row r="108" spans="1:6" ht="18" customHeight="1">
      <c r="A108" s="160"/>
      <c r="B108" s="161"/>
      <c r="C108" s="162"/>
      <c r="D108" s="162"/>
      <c r="E108" s="163"/>
      <c r="F108" s="164"/>
    </row>
    <row r="109" spans="1:6" ht="18" customHeight="1"/>
    <row r="110" spans="1:6" ht="18" customHeight="1"/>
    <row r="111" spans="1:6" ht="18" customHeight="1"/>
    <row r="112" spans="1:6"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sheetData>
  <mergeCells count="7">
    <mergeCell ref="A1:F1"/>
    <mergeCell ref="A2:A4"/>
    <mergeCell ref="D2:D4"/>
    <mergeCell ref="F3:F4"/>
    <mergeCell ref="E3:E4"/>
    <mergeCell ref="B2:B4"/>
    <mergeCell ref="C2:C4"/>
  </mergeCells>
  <phoneticPr fontId="0" type="noConversion"/>
  <printOptions horizontalCentered="1" gridLines="1" gridLinesSet="0"/>
  <pageMargins left="0.51181102362204722" right="0.23622047244094491" top="0.35433070866141736" bottom="0.59055118110236227" header="0.27559055118110237" footer="0.23622047244094491"/>
  <pageSetup paperSize="9" firstPageNumber="26" orientation="portrait" useFirstPageNumber="1" r:id="rId1"/>
  <headerFooter alignWithMargins="0">
    <oddFooter xml:space="preserve">&amp;LBILL OF QUANTITIES&amp;R&amp;8TENDERER'S ADJUSTMENT - &amp;P </oddFooter>
  </headerFooter>
  <rowBreaks count="1" manualBreakCount="1">
    <brk id="52" max="5" man="1"/>
  </rowBreaks>
</worksheet>
</file>

<file path=xl/worksheets/sheet7.xml><?xml version="1.0" encoding="utf-8"?>
<worksheet xmlns="http://schemas.openxmlformats.org/spreadsheetml/2006/main" xmlns:r="http://schemas.openxmlformats.org/officeDocument/2006/relationships">
  <dimension ref="A1:G108"/>
  <sheetViews>
    <sheetView tabSelected="1" view="pageBreakPreview" topLeftCell="A10" zoomScaleSheetLayoutView="100" workbookViewId="0">
      <selection activeCell="C7" sqref="C7"/>
    </sheetView>
  </sheetViews>
  <sheetFormatPr defaultRowHeight="12.75"/>
  <cols>
    <col min="1" max="1" width="4.5703125" style="200" customWidth="1"/>
    <col min="2" max="2" width="38.5703125" style="201" customWidth="1"/>
    <col min="3" max="3" width="16.28515625" style="200" customWidth="1"/>
    <col min="4" max="4" width="14.5703125" style="165" customWidth="1"/>
    <col min="5" max="5" width="5.7109375" style="165" customWidth="1"/>
    <col min="6" max="6" width="7.5703125" style="165" customWidth="1"/>
    <col min="7" max="7" width="8.85546875" style="165" customWidth="1"/>
    <col min="8" max="16384" width="9.140625" style="165"/>
  </cols>
  <sheetData>
    <row r="1" spans="1:7" s="1" customFormat="1" ht="44.25" customHeight="1" thickBot="1">
      <c r="A1" s="457" t="s">
        <v>476</v>
      </c>
      <c r="B1" s="457"/>
      <c r="C1" s="457"/>
      <c r="D1" s="457"/>
      <c r="E1" s="457"/>
      <c r="F1" s="457"/>
      <c r="G1" s="457"/>
    </row>
    <row r="2" spans="1:7" ht="24" customHeight="1" thickBot="1">
      <c r="A2" s="533" t="s">
        <v>43</v>
      </c>
      <c r="B2" s="534"/>
      <c r="C2" s="534"/>
      <c r="D2" s="534"/>
      <c r="E2" s="534"/>
      <c r="F2" s="534"/>
      <c r="G2" s="535"/>
    </row>
    <row r="3" spans="1:7" s="166" customFormat="1">
      <c r="A3" s="474" t="s">
        <v>86</v>
      </c>
      <c r="B3" s="521" t="s">
        <v>61</v>
      </c>
      <c r="C3" s="522"/>
      <c r="D3" s="525" t="s">
        <v>62</v>
      </c>
      <c r="E3" s="539" t="s">
        <v>60</v>
      </c>
      <c r="F3" s="540"/>
      <c r="G3" s="541"/>
    </row>
    <row r="4" spans="1:7" s="166" customFormat="1" ht="13.5" thickBot="1">
      <c r="A4" s="475"/>
      <c r="B4" s="523"/>
      <c r="C4" s="524"/>
      <c r="D4" s="526"/>
      <c r="E4" s="536" t="s">
        <v>55</v>
      </c>
      <c r="F4" s="537"/>
      <c r="G4" s="538"/>
    </row>
    <row r="5" spans="1:7" ht="35.25" customHeight="1">
      <c r="A5" s="167"/>
      <c r="B5" s="168"/>
      <c r="C5" s="169"/>
      <c r="D5" s="170"/>
      <c r="E5" s="171"/>
      <c r="F5" s="171"/>
      <c r="G5" s="172"/>
    </row>
    <row r="6" spans="1:7" s="178" customFormat="1" ht="24.95" customHeight="1">
      <c r="A6" s="173">
        <v>1</v>
      </c>
      <c r="B6" s="174" t="s">
        <v>70</v>
      </c>
      <c r="C6" s="175"/>
      <c r="D6" s="176">
        <v>2</v>
      </c>
      <c r="E6" s="542">
        <f>'1. Prelim and GR'!F86</f>
        <v>0</v>
      </c>
      <c r="F6" s="543"/>
      <c r="G6" s="544"/>
    </row>
    <row r="7" spans="1:7" s="178" customFormat="1" ht="24.95" customHeight="1">
      <c r="A7" s="173"/>
      <c r="B7" s="179"/>
      <c r="C7" s="175"/>
      <c r="D7" s="176"/>
      <c r="E7" s="433"/>
      <c r="F7" s="433"/>
      <c r="G7" s="434"/>
    </row>
    <row r="8" spans="1:7" s="178" customFormat="1" ht="24.95" customHeight="1">
      <c r="A8" s="173">
        <v>2</v>
      </c>
      <c r="B8" s="174" t="s">
        <v>88</v>
      </c>
      <c r="C8" s="180"/>
      <c r="D8" s="176">
        <v>8</v>
      </c>
      <c r="E8" s="542">
        <f>'2. Sewerage'!F170</f>
        <v>0</v>
      </c>
      <c r="F8" s="543"/>
      <c r="G8" s="544"/>
    </row>
    <row r="9" spans="1:7" s="178" customFormat="1" ht="24.95" customHeight="1">
      <c r="A9" s="173"/>
      <c r="B9" s="179"/>
      <c r="C9" s="175"/>
      <c r="D9" s="176"/>
      <c r="E9" s="433"/>
      <c r="F9" s="433"/>
      <c r="G9" s="434"/>
    </row>
    <row r="10" spans="1:7" s="178" customFormat="1" ht="24.95" customHeight="1">
      <c r="A10" s="173">
        <v>3</v>
      </c>
      <c r="B10" s="174" t="s">
        <v>11</v>
      </c>
      <c r="C10" s="180"/>
      <c r="D10" s="176">
        <v>15</v>
      </c>
      <c r="E10" s="542">
        <f>'3. Water Supply'!F216</f>
        <v>0</v>
      </c>
      <c r="F10" s="543"/>
      <c r="G10" s="544"/>
    </row>
    <row r="11" spans="1:7" s="178" customFormat="1" ht="24.95" customHeight="1">
      <c r="A11" s="173"/>
      <c r="B11" s="174"/>
      <c r="C11" s="182"/>
      <c r="D11" s="176"/>
      <c r="E11" s="433"/>
      <c r="F11" s="433"/>
      <c r="G11" s="434"/>
    </row>
    <row r="12" spans="1:7" s="178" customFormat="1" ht="24.95" customHeight="1">
      <c r="A12" s="173">
        <v>4</v>
      </c>
      <c r="B12" s="174" t="s">
        <v>2</v>
      </c>
      <c r="C12" s="180"/>
      <c r="D12" s="176">
        <v>21</v>
      </c>
      <c r="E12" s="542">
        <f>'4. Electrical works'!F195</f>
        <v>0</v>
      </c>
      <c r="F12" s="543"/>
      <c r="G12" s="544"/>
    </row>
    <row r="13" spans="1:7" s="178" customFormat="1" ht="24.95" customHeight="1">
      <c r="A13" s="173"/>
      <c r="B13" s="174"/>
      <c r="C13" s="182"/>
      <c r="D13" s="176"/>
      <c r="E13" s="433"/>
      <c r="F13" s="433"/>
      <c r="G13" s="434"/>
    </row>
    <row r="14" spans="1:7" s="178" customFormat="1" ht="24.95" customHeight="1">
      <c r="A14" s="173">
        <v>5</v>
      </c>
      <c r="B14" s="174" t="s">
        <v>75</v>
      </c>
      <c r="C14" s="180"/>
      <c r="D14" s="176">
        <v>25</v>
      </c>
      <c r="E14" s="542">
        <f>'5. Daywork'!F152</f>
        <v>0</v>
      </c>
      <c r="F14" s="543"/>
      <c r="G14" s="544"/>
    </row>
    <row r="15" spans="1:7" s="178" customFormat="1" ht="24.95" customHeight="1">
      <c r="A15" s="184"/>
      <c r="B15" s="174"/>
      <c r="C15" s="182"/>
      <c r="D15" s="176"/>
      <c r="E15" s="433"/>
      <c r="F15" s="433"/>
      <c r="G15" s="434"/>
    </row>
    <row r="16" spans="1:7" s="178" customFormat="1" ht="24.95" customHeight="1">
      <c r="A16" s="173">
        <v>6</v>
      </c>
      <c r="B16" s="174" t="s">
        <v>63</v>
      </c>
      <c r="C16" s="180"/>
      <c r="D16" s="176">
        <v>27</v>
      </c>
      <c r="E16" s="542">
        <f>'6. Adjustment'!F95</f>
        <v>0</v>
      </c>
      <c r="F16" s="543"/>
      <c r="G16" s="544"/>
    </row>
    <row r="17" spans="1:7" s="178" customFormat="1" ht="15" customHeight="1">
      <c r="A17" s="184"/>
      <c r="B17" s="174"/>
      <c r="C17" s="182"/>
      <c r="D17" s="176"/>
      <c r="E17" s="183"/>
      <c r="F17" s="183"/>
      <c r="G17" s="177"/>
    </row>
    <row r="18" spans="1:7" s="178" customFormat="1" ht="15" customHeight="1">
      <c r="A18" s="184"/>
      <c r="B18" s="174"/>
      <c r="C18" s="182"/>
      <c r="D18" s="176"/>
      <c r="E18" s="183"/>
      <c r="F18" s="183"/>
      <c r="G18" s="177"/>
    </row>
    <row r="19" spans="1:7" s="178" customFormat="1" ht="15" customHeight="1">
      <c r="A19" s="184"/>
      <c r="B19" s="174"/>
      <c r="C19" s="182"/>
      <c r="D19" s="176"/>
      <c r="E19" s="531"/>
      <c r="F19" s="532"/>
      <c r="G19" s="177"/>
    </row>
    <row r="20" spans="1:7" s="178" customFormat="1" ht="15" customHeight="1">
      <c r="A20" s="184"/>
      <c r="B20" s="174"/>
      <c r="C20" s="182"/>
      <c r="D20" s="185"/>
      <c r="E20" s="183"/>
      <c r="F20" s="183"/>
      <c r="G20" s="186"/>
    </row>
    <row r="21" spans="1:7" s="178" customFormat="1" ht="15" customHeight="1">
      <c r="A21" s="184"/>
      <c r="B21" s="174"/>
      <c r="C21" s="182"/>
      <c r="D21" s="176"/>
      <c r="E21" s="183"/>
      <c r="F21" s="183"/>
      <c r="G21" s="186"/>
    </row>
    <row r="22" spans="1:7" s="178" customFormat="1" ht="15" customHeight="1">
      <c r="A22" s="184"/>
      <c r="B22" s="174"/>
      <c r="C22" s="182"/>
      <c r="D22" s="185"/>
      <c r="E22" s="183"/>
      <c r="F22" s="183"/>
      <c r="G22" s="186"/>
    </row>
    <row r="23" spans="1:7" s="178" customFormat="1" ht="15" customHeight="1">
      <c r="A23" s="184"/>
      <c r="B23" s="174"/>
      <c r="C23" s="182"/>
      <c r="D23" s="185"/>
      <c r="E23" s="183"/>
      <c r="F23" s="183"/>
      <c r="G23" s="186"/>
    </row>
    <row r="24" spans="1:7" s="178" customFormat="1" ht="15" customHeight="1">
      <c r="A24" s="184"/>
      <c r="B24" s="174"/>
      <c r="C24" s="182"/>
      <c r="D24" s="185"/>
      <c r="E24" s="183"/>
      <c r="F24" s="183"/>
      <c r="G24" s="186"/>
    </row>
    <row r="25" spans="1:7" s="178" customFormat="1" ht="15" customHeight="1" thickBot="1">
      <c r="A25" s="187"/>
      <c r="B25" s="188"/>
      <c r="C25" s="189"/>
      <c r="D25" s="190"/>
      <c r="E25" s="191"/>
      <c r="F25" s="191"/>
      <c r="G25" s="192"/>
    </row>
    <row r="26" spans="1:7" s="178" customFormat="1" ht="22.5" customHeight="1">
      <c r="A26" s="184"/>
      <c r="B26" s="175"/>
      <c r="C26" s="193" t="s">
        <v>60</v>
      </c>
      <c r="D26" s="194" t="s">
        <v>55</v>
      </c>
      <c r="E26" s="528">
        <f>SUM(E6:G16)</f>
        <v>0</v>
      </c>
      <c r="F26" s="529"/>
      <c r="G26" s="530"/>
    </row>
    <row r="27" spans="1:7" s="178" customFormat="1" ht="26.25" customHeight="1">
      <c r="A27" s="184"/>
      <c r="B27" s="527" t="s">
        <v>64</v>
      </c>
      <c r="C27" s="527"/>
      <c r="D27" s="195" t="s">
        <v>55</v>
      </c>
      <c r="E27" s="515"/>
      <c r="F27" s="516"/>
      <c r="G27" s="517"/>
    </row>
    <row r="28" spans="1:7" s="178" customFormat="1" ht="28.5" customHeight="1" thickBot="1">
      <c r="A28" s="518" t="s">
        <v>65</v>
      </c>
      <c r="B28" s="519"/>
      <c r="C28" s="520"/>
      <c r="D28" s="196" t="s">
        <v>55</v>
      </c>
      <c r="E28" s="512">
        <f>E26+E27</f>
        <v>0</v>
      </c>
      <c r="F28" s="513"/>
      <c r="G28" s="514"/>
    </row>
    <row r="29" spans="1:7" s="178" customFormat="1" ht="15" customHeight="1">
      <c r="A29" s="184"/>
      <c r="B29" s="175"/>
      <c r="C29" s="182"/>
      <c r="D29" s="181"/>
      <c r="E29" s="183"/>
      <c r="F29" s="183"/>
      <c r="G29" s="186"/>
    </row>
    <row r="30" spans="1:7" s="178" customFormat="1" ht="15" customHeight="1">
      <c r="A30" s="184"/>
      <c r="B30" s="175"/>
      <c r="C30" s="182"/>
      <c r="D30" s="181"/>
      <c r="E30" s="183"/>
      <c r="F30" s="183"/>
      <c r="G30" s="186"/>
    </row>
    <row r="31" spans="1:7" s="178" customFormat="1" ht="15" customHeight="1">
      <c r="A31" s="184"/>
      <c r="B31" s="175"/>
      <c r="C31" s="182"/>
      <c r="D31" s="181"/>
      <c r="E31" s="183"/>
      <c r="F31" s="183"/>
      <c r="G31" s="186"/>
    </row>
    <row r="32" spans="1:7" s="178" customFormat="1" ht="15" customHeight="1">
      <c r="A32" s="184"/>
      <c r="B32" s="175"/>
      <c r="C32" s="182"/>
      <c r="D32" s="181"/>
      <c r="E32" s="183"/>
      <c r="F32" s="183"/>
      <c r="G32" s="186"/>
    </row>
    <row r="33" spans="1:7" s="178" customFormat="1" ht="15" customHeight="1">
      <c r="A33" s="184"/>
      <c r="B33" s="175"/>
      <c r="C33" s="182"/>
      <c r="D33" s="181"/>
      <c r="E33" s="183"/>
      <c r="F33" s="183"/>
      <c r="G33" s="186"/>
    </row>
    <row r="34" spans="1:7" s="178" customFormat="1" ht="15" customHeight="1">
      <c r="A34" s="184"/>
      <c r="B34" s="175"/>
      <c r="C34" s="182"/>
      <c r="D34" s="181"/>
      <c r="E34" s="183"/>
      <c r="F34" s="183"/>
      <c r="G34" s="186"/>
    </row>
    <row r="35" spans="1:7" s="178" customFormat="1" ht="15" customHeight="1">
      <c r="A35" s="184"/>
      <c r="B35" s="175"/>
      <c r="C35" s="182"/>
      <c r="D35" s="181"/>
      <c r="E35" s="183"/>
      <c r="F35" s="183"/>
      <c r="G35" s="186"/>
    </row>
    <row r="36" spans="1:7" s="178" customFormat="1" ht="15" customHeight="1">
      <c r="A36" s="184"/>
      <c r="B36" s="175"/>
      <c r="C36" s="182"/>
      <c r="D36" s="181"/>
      <c r="E36" s="183"/>
      <c r="F36" s="183"/>
      <c r="G36" s="186"/>
    </row>
    <row r="37" spans="1:7" s="178" customFormat="1" ht="15" customHeight="1" thickBot="1">
      <c r="A37" s="187"/>
      <c r="B37" s="197" t="s">
        <v>66</v>
      </c>
      <c r="C37" s="198"/>
      <c r="D37" s="199" t="s">
        <v>67</v>
      </c>
      <c r="E37" s="191"/>
      <c r="F37" s="191"/>
      <c r="G37" s="192"/>
    </row>
    <row r="86" spans="2:6">
      <c r="B86" s="202"/>
      <c r="C86" s="203"/>
      <c r="D86" s="204"/>
    </row>
    <row r="87" spans="2:6">
      <c r="B87" s="205"/>
      <c r="F87" s="165" t="e">
        <f>#REF!</f>
        <v>#REF!</v>
      </c>
    </row>
    <row r="108" spans="1:6">
      <c r="A108" s="206"/>
      <c r="B108" s="207"/>
      <c r="C108" s="208"/>
      <c r="D108" s="209"/>
      <c r="E108" s="209"/>
      <c r="F108" s="210"/>
    </row>
  </sheetData>
  <mergeCells count="19">
    <mergeCell ref="A1:G1"/>
    <mergeCell ref="E19:F19"/>
    <mergeCell ref="A2:G2"/>
    <mergeCell ref="E4:G4"/>
    <mergeCell ref="E3:G3"/>
    <mergeCell ref="E6:G6"/>
    <mergeCell ref="E8:G8"/>
    <mergeCell ref="E10:G10"/>
    <mergeCell ref="E12:G12"/>
    <mergeCell ref="E14:G14"/>
    <mergeCell ref="E16:G16"/>
    <mergeCell ref="E28:G28"/>
    <mergeCell ref="E27:G27"/>
    <mergeCell ref="A28:C28"/>
    <mergeCell ref="B3:C4"/>
    <mergeCell ref="A3:A4"/>
    <mergeCell ref="D3:D4"/>
    <mergeCell ref="B27:C27"/>
    <mergeCell ref="E26:G26"/>
  </mergeCells>
  <phoneticPr fontId="0" type="noConversion"/>
  <printOptions horizontalCentered="1"/>
  <pageMargins left="0.51181102362204722" right="0.23622047244094491" top="0.51181102362204722" bottom="0.51181102362204722" header="0.23622047244094491" footer="0.23622047244094491"/>
  <pageSetup paperSize="9" scale="93" firstPageNumber="28" orientation="portrait" useFirstPageNumber="1" horizontalDpi="4294967292" verticalDpi="300" r:id="rId1"/>
  <headerFooter alignWithMargins="0">
    <oddFooter xml:space="preserve">&amp;LBILL OF QUANTITIES&amp;R&amp;8GENERAL SUMMARY -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13</vt:i4>
      </vt:variant>
    </vt:vector>
  </HeadingPairs>
  <TitlesOfParts>
    <vt:vector size="20" baseType="lpstr">
      <vt:lpstr>1. Prelim and GR</vt:lpstr>
      <vt:lpstr>2. Sewerage</vt:lpstr>
      <vt:lpstr>3. Water Supply</vt:lpstr>
      <vt:lpstr>4. Electrical works</vt:lpstr>
      <vt:lpstr>5. Daywork</vt:lpstr>
      <vt:lpstr>6. Adjustment</vt:lpstr>
      <vt:lpstr>Summary</vt:lpstr>
      <vt:lpstr>'1. Prelim and GR'!Print_Area</vt:lpstr>
      <vt:lpstr>'2. Sewerage'!Print_Area</vt:lpstr>
      <vt:lpstr>'3. Water Supply'!Print_Area</vt:lpstr>
      <vt:lpstr>'4. Electrical works'!Print_Area</vt:lpstr>
      <vt:lpstr>'5. Daywork'!Print_Area</vt:lpstr>
      <vt:lpstr>'6. Adjustment'!Print_Area</vt:lpstr>
      <vt:lpstr>Summary!Print_Area</vt:lpstr>
      <vt:lpstr>'1. Prelim and GR'!Print_Titles</vt:lpstr>
      <vt:lpstr>'2. Sewerage'!Print_Titles</vt:lpstr>
      <vt:lpstr>'3. Water Supply'!Print_Titles</vt:lpstr>
      <vt:lpstr>'4. Electrical works'!Print_Titles</vt:lpstr>
      <vt:lpstr>'5. Daywork'!Print_Titles</vt:lpstr>
      <vt:lpstr>'6. Adjustment'!Print_Titles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Mansoor</dc:creator>
  <cp:lastModifiedBy>Siddieq</cp:lastModifiedBy>
  <cp:lastPrinted>2015-11-14T15:26:17Z</cp:lastPrinted>
  <dcterms:created xsi:type="dcterms:W3CDTF">2002-10-14T11:53:24Z</dcterms:created>
  <dcterms:modified xsi:type="dcterms:W3CDTF">2015-11-16T06:06:08Z</dcterms:modified>
</cp:coreProperties>
</file>