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75" windowWidth="18195" windowHeight="11820"/>
  </bookViews>
  <sheets>
    <sheet name="Budget_byProgram" sheetId="1" r:id="rId1"/>
    <sheet name="Budget_Eitems" sheetId="3" r:id="rId2"/>
  </sheets>
  <externalReferences>
    <externalReference r:id="rId3"/>
    <externalReference r:id="rId4"/>
  </externalReferences>
  <definedNames>
    <definedName name="_xlnm._FilterDatabase" localSheetId="0" hidden="1">Budget_byProgram!#REF!</definedName>
    <definedName name="_xlnm._FilterDatabase" localSheetId="1" hidden="1">Budget_Eitems!$O$10:$T$285</definedName>
    <definedName name="_Toc134518124" localSheetId="0">Budget_byProgram!#REF!</definedName>
    <definedName name="_Toc134518127" localSheetId="0">Budget_byProgram!#REF!</definedName>
    <definedName name="_Toc134518130" localSheetId="0">Budget_byProgram!#REF!</definedName>
    <definedName name="_Toc134518131" localSheetId="0">Budget_byProgram!#REF!</definedName>
    <definedName name="_Toc134518132" localSheetId="0">Budget_byProgram!#REF!</definedName>
    <definedName name="_Toc134518133" localSheetId="0">Budget_byProgram!#REF!</definedName>
    <definedName name="_Toc134518135" localSheetId="0">Budget_byProgram!#REF!</definedName>
    <definedName name="_Toc134518136" localSheetId="0">Budget_byProgram!#REF!</definedName>
    <definedName name="_Toc134518137" localSheetId="0">Budget_byProgram!#REF!</definedName>
    <definedName name="_Toc134518140" localSheetId="0">Budget_byProgram!#REF!</definedName>
    <definedName name="_Toc134518143" localSheetId="0">Budget_byProgram!#REF!</definedName>
    <definedName name="_Toc134518149" localSheetId="0">Budget_byProgram!#REF!</definedName>
    <definedName name="_Toc134518153" localSheetId="0">Budget_byProgram!#REF!</definedName>
    <definedName name="_Toc134518156" localSheetId="0">Budget_byProgram!#REF!</definedName>
    <definedName name="_Toc134518158" localSheetId="0">Budget_byProgram!#REF!</definedName>
    <definedName name="_Toc134518162" localSheetId="0">Budget_byProgram!#REF!</definedName>
    <definedName name="_Toc134518164" localSheetId="0">Budget_byProgram!#REF!</definedName>
    <definedName name="_Toc134518167" localSheetId="0">Budget_byProgram!#REF!</definedName>
    <definedName name="_Toc134518168" localSheetId="0">Budget_byProgram!#REF!</definedName>
    <definedName name="_Toc134518170" localSheetId="0">Budget_byProgram!#REF!</definedName>
    <definedName name="_Toc134518173" localSheetId="0">Budget_byProgram!#REF!</definedName>
    <definedName name="_Toc134518177" localSheetId="0">Budget_byProgram!#REF!</definedName>
    <definedName name="_Toc134518178" localSheetId="0">Budget_byProgram!#REF!</definedName>
    <definedName name="_Toc134518179" localSheetId="0">Budget_byProgram!#REF!</definedName>
    <definedName name="_Toc134518183" localSheetId="0">Budget_byProgram!#REF!</definedName>
    <definedName name="_Toc134518184" localSheetId="0">Budget_byProgram!#REF!</definedName>
    <definedName name="_Toc134518185" localSheetId="0">Budget_byProgram!#REF!</definedName>
    <definedName name="_Toc134518186" localSheetId="0">Budget_byProgram!#REF!</definedName>
    <definedName name="_Toc134518187" localSheetId="0">Budget_byProgram!#REF!</definedName>
    <definedName name="_Toc134518189" localSheetId="0">Budget_byProgram!#REF!</definedName>
    <definedName name="_Toc134518190" localSheetId="0">Budget_byProgram!#REF!</definedName>
    <definedName name="_Toc134518194" localSheetId="0">Budget_byProgram!#REF!</definedName>
    <definedName name="_Toc134518198" localSheetId="0">Budget_byProgram!#REF!</definedName>
    <definedName name="_Toc134518200" localSheetId="0">Budget_byProgram!#REF!</definedName>
    <definedName name="_Toc134936831" localSheetId="0">Budget_byProgram!#REF!</definedName>
    <definedName name="BACODE">#REF!</definedName>
    <definedName name="BAList">'[1]Business areas'!$A$1:$A$1000</definedName>
    <definedName name="bcodelist">#REF!</definedName>
    <definedName name="capital">#REF!</definedName>
    <definedName name="mki">#REF!</definedName>
    <definedName name="namelookup">#REF!</definedName>
    <definedName name="PLIST">#REF!</definedName>
    <definedName name="policylist">#REF!</definedName>
    <definedName name="_xlnm.Print_Area" localSheetId="0">Budget_byProgram!$O$1:$Z$10</definedName>
    <definedName name="_xlnm.Print_Area" localSheetId="1">Budget_Eitems!$O$1:$T$285</definedName>
    <definedName name="_xlnm.Print_Titles" localSheetId="0">Budget_byProgram!$8:$10</definedName>
    <definedName name="_xlnm.Print_Titles" localSheetId="1">Budget_Eitems!$9:$12</definedName>
    <definedName name="Prog111">#REF!</definedName>
    <definedName name="Prog112">#REF!</definedName>
    <definedName name="Prog113">#REF!</definedName>
    <definedName name="Prog114">#REF!</definedName>
    <definedName name="Prog115">#REF!</definedName>
    <definedName name="Prog116">#REF!</definedName>
    <definedName name="Prog121">#REF!</definedName>
    <definedName name="Prog122">#REF!</definedName>
    <definedName name="Prog123">#REF!</definedName>
    <definedName name="Prog124">#REF!</definedName>
    <definedName name="Prog125">#REF!</definedName>
    <definedName name="Prog126">#REF!</definedName>
    <definedName name="Prog127">#REF!</definedName>
    <definedName name="Prog131">#REF!</definedName>
    <definedName name="Prog132">#REF!</definedName>
    <definedName name="Prog133">#REF!</definedName>
    <definedName name="Prog134">#REF!</definedName>
    <definedName name="Prog141">#REF!</definedName>
    <definedName name="Prog142">#REF!</definedName>
    <definedName name="Prog143">#REF!</definedName>
    <definedName name="Prog144">#REF!</definedName>
    <definedName name="Prog145">#REF!</definedName>
    <definedName name="Prog151">#REF!</definedName>
    <definedName name="Prog152">#REF!</definedName>
    <definedName name="Prog153">#REF!</definedName>
    <definedName name="Prog154">#REF!</definedName>
    <definedName name="Prog155">#REF!</definedName>
    <definedName name="Prog211">#REF!</definedName>
    <definedName name="Prog2110">#REF!</definedName>
    <definedName name="Prog2111">#REF!</definedName>
    <definedName name="Prog212">#REF!</definedName>
    <definedName name="Prog213">#REF!</definedName>
    <definedName name="Prog214">#REF!</definedName>
    <definedName name="Prog215">#REF!</definedName>
    <definedName name="Prog216">#REF!</definedName>
    <definedName name="Prog217">#REF!</definedName>
    <definedName name="Prog218">#REF!</definedName>
    <definedName name="Prog219">#REF!</definedName>
    <definedName name="Prog221">#REF!</definedName>
    <definedName name="Prog222">#REF!</definedName>
    <definedName name="Prog223">#REF!</definedName>
    <definedName name="Prog224">#REF!</definedName>
    <definedName name="Prog225">#REF!</definedName>
    <definedName name="Prog226">#REF!</definedName>
    <definedName name="Prog227">#REF!</definedName>
    <definedName name="Prog228">#REF!</definedName>
    <definedName name="Prog229">#REF!</definedName>
    <definedName name="Prog231">#REF!</definedName>
    <definedName name="Prog232">#REF!</definedName>
    <definedName name="Prog233">#REF!</definedName>
    <definedName name="Prog234">#REF!</definedName>
    <definedName name="Prog241">#REF!</definedName>
    <definedName name="Prog242">#REF!</definedName>
    <definedName name="Prog243">#REF!</definedName>
    <definedName name="Prog251">#REF!</definedName>
    <definedName name="Prog252">#REF!</definedName>
    <definedName name="Prog253">#REF!</definedName>
    <definedName name="Prog254">#REF!</definedName>
    <definedName name="Prog255">#REF!</definedName>
    <definedName name="Prog256">#REF!</definedName>
    <definedName name="Prog311">#REF!</definedName>
    <definedName name="Prog312">#REF!</definedName>
    <definedName name="Prog313">#REF!</definedName>
    <definedName name="Prog314">#REF!</definedName>
    <definedName name="Prog315">#REF!</definedName>
    <definedName name="Prog316">#REF!</definedName>
    <definedName name="Prog317">#REF!</definedName>
    <definedName name="Prog321">#REF!</definedName>
    <definedName name="Prog322">#REF!</definedName>
    <definedName name="Prog323">#REF!</definedName>
    <definedName name="Prog324">#REF!</definedName>
    <definedName name="Prog331">#REF!</definedName>
    <definedName name="Prog3310">#REF!</definedName>
    <definedName name="Prog3311">#REF!</definedName>
    <definedName name="Prog3312">#REF!</definedName>
    <definedName name="Prog3313">#REF!</definedName>
    <definedName name="Prog3314">#REF!</definedName>
    <definedName name="Prog332">#REF!</definedName>
    <definedName name="Prog333">#REF!</definedName>
    <definedName name="Prog334">#REF!</definedName>
    <definedName name="Prog335">#REF!</definedName>
    <definedName name="Prog336">#REF!</definedName>
    <definedName name="Prog337">#REF!</definedName>
    <definedName name="Prog338">#REF!</definedName>
    <definedName name="Prog339">#REF!</definedName>
    <definedName name="Prog341">#REF!</definedName>
    <definedName name="Prog342">#REF!</definedName>
    <definedName name="Prog343">#REF!</definedName>
    <definedName name="Prog344">#REF!</definedName>
    <definedName name="Prog345">#REF!</definedName>
    <definedName name="Prog351">#REF!</definedName>
    <definedName name="Prog352">#REF!</definedName>
    <definedName name="Prog353">#REF!</definedName>
    <definedName name="Prog354">#REF!</definedName>
    <definedName name="Prog355">#REF!</definedName>
    <definedName name="Prog356">#REF!</definedName>
    <definedName name="Prog357">#REF!</definedName>
    <definedName name="Prog361">#REF!</definedName>
    <definedName name="Prog362">#REF!</definedName>
    <definedName name="Prog363">#REF!</definedName>
    <definedName name="Prog364">#REF!</definedName>
    <definedName name="Prog365">#REF!</definedName>
    <definedName name="Prog366">#REF!</definedName>
    <definedName name="Prog371">#REF!</definedName>
    <definedName name="Prog3710">#REF!</definedName>
    <definedName name="Prog372">#REF!</definedName>
    <definedName name="Prog373">#REF!</definedName>
    <definedName name="Prog374">#REF!</definedName>
    <definedName name="Prog375">#REF!</definedName>
    <definedName name="Prog376">#REF!</definedName>
    <definedName name="Prog377">#REF!</definedName>
    <definedName name="Prog378">#REF!</definedName>
    <definedName name="Prog379">#REF!</definedName>
    <definedName name="Prog4101">#REF!</definedName>
    <definedName name="Prog4102">#REF!</definedName>
    <definedName name="Prog4103">#REF!</definedName>
    <definedName name="Prog4104">#REF!</definedName>
    <definedName name="Prog4105">#REF!</definedName>
    <definedName name="Prog4106">#REF!</definedName>
    <definedName name="Prog411">#REF!</definedName>
    <definedName name="Prog412">#REF!</definedName>
    <definedName name="Prog413">#REF!</definedName>
    <definedName name="Prog414">#REF!</definedName>
    <definedName name="Prog415">#REF!</definedName>
    <definedName name="Prog416">#REF!</definedName>
    <definedName name="Prog421">#REF!</definedName>
    <definedName name="Prog422">#REF!</definedName>
    <definedName name="Prog423">#REF!</definedName>
    <definedName name="Prog424">#REF!</definedName>
    <definedName name="Prog425">#REF!</definedName>
    <definedName name="Prog426">#REF!</definedName>
    <definedName name="Prog427">#REF!</definedName>
    <definedName name="Prog431">#REF!</definedName>
    <definedName name="Prog432">#REF!</definedName>
    <definedName name="Prog433">#REF!</definedName>
    <definedName name="Prog434">#REF!</definedName>
    <definedName name="Prog435">#REF!</definedName>
    <definedName name="Prog436">#REF!</definedName>
    <definedName name="Prog437">#REF!</definedName>
    <definedName name="Prog441">#REF!</definedName>
    <definedName name="Prog442">#REF!</definedName>
    <definedName name="Prog443">#REF!</definedName>
    <definedName name="Prog444">#REF!</definedName>
    <definedName name="Prog445">#REF!</definedName>
    <definedName name="Prog451">#REF!</definedName>
    <definedName name="Prog452">#REF!</definedName>
    <definedName name="Prog453">#REF!</definedName>
    <definedName name="Prog454">#REF!</definedName>
    <definedName name="Prog455">#REF!</definedName>
    <definedName name="Prog456">#REF!</definedName>
    <definedName name="Prog461">#REF!</definedName>
    <definedName name="Prog4610">#REF!</definedName>
    <definedName name="Prog462">#REF!</definedName>
    <definedName name="Prog463">#REF!</definedName>
    <definedName name="Prog464">#REF!</definedName>
    <definedName name="Prog465">#REF!</definedName>
    <definedName name="Prog466">#REF!</definedName>
    <definedName name="Prog467">#REF!</definedName>
    <definedName name="Prog468">#REF!</definedName>
    <definedName name="Prog469">#REF!</definedName>
    <definedName name="Prog471">#REF!</definedName>
    <definedName name="Prog472">#REF!</definedName>
    <definedName name="Prog473">#REF!</definedName>
    <definedName name="Prog474">#REF!</definedName>
    <definedName name="Prog475">#REF!</definedName>
    <definedName name="Prog476">#REF!</definedName>
    <definedName name="Prog477">#REF!</definedName>
    <definedName name="Prog478">#REF!</definedName>
    <definedName name="Prog479">#REF!</definedName>
    <definedName name="Prog481">#REF!</definedName>
    <definedName name="Prog482">#REF!</definedName>
    <definedName name="Prog483">#REF!</definedName>
    <definedName name="Prog484">#REF!</definedName>
    <definedName name="Prog485">#REF!</definedName>
    <definedName name="Prog486">#REF!</definedName>
    <definedName name="Prog491">#REF!</definedName>
    <definedName name="Prog492">#REF!</definedName>
    <definedName name="Prog493">#REF!</definedName>
    <definedName name="Prog494">#REF!</definedName>
    <definedName name="Prog495">#REF!</definedName>
    <definedName name="Prog496">#REF!</definedName>
    <definedName name="Prog497">#REF!</definedName>
    <definedName name="Prog511">#REF!</definedName>
    <definedName name="Prog512">#REF!</definedName>
    <definedName name="Prog513">#REF!</definedName>
    <definedName name="Prog521">#REF!</definedName>
    <definedName name="Prog522">#REF!</definedName>
    <definedName name="Prog523">#REF!</definedName>
    <definedName name="Prog524">#REF!</definedName>
    <definedName name="Prog525">#REF!</definedName>
    <definedName name="Prog526">#REF!</definedName>
    <definedName name="Prog531">#REF!</definedName>
    <definedName name="Prog532">#REF!</definedName>
    <definedName name="Prog533">#REF!</definedName>
    <definedName name="Prog534">#REF!</definedName>
    <definedName name="Prog535">#REF!</definedName>
    <definedName name="Prog541">#REF!</definedName>
    <definedName name="Prog542">#REF!</definedName>
    <definedName name="Prog543">#REF!</definedName>
    <definedName name="Prog544">#REF!</definedName>
    <definedName name="Prog545">#REF!</definedName>
    <definedName name="Prog546">#REF!</definedName>
    <definedName name="Prog547">#REF!</definedName>
    <definedName name="Program1P1">#REF!</definedName>
    <definedName name="Program1P1SAPREF">#REF!</definedName>
    <definedName name="Program1P1SL">#REF!</definedName>
    <definedName name="Program1P2">#REF!</definedName>
    <definedName name="Program1P2SAPREF">#REF!</definedName>
    <definedName name="Program1P2SL">#REF!</definedName>
    <definedName name="recurrent">#REF!</definedName>
    <definedName name="strategylist">#REF!</definedName>
  </definedNames>
  <calcPr calcId="125725"/>
</workbook>
</file>

<file path=xl/calcChain.xml><?xml version="1.0" encoding="utf-8"?>
<calcChain xmlns="http://schemas.openxmlformats.org/spreadsheetml/2006/main">
  <c r="L5" i="3"/>
  <c r="L6"/>
  <c r="L7"/>
  <c r="B66" i="1"/>
  <c r="B65"/>
  <c r="B64"/>
  <c r="B63"/>
  <c r="B61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14"/>
  <c r="C48" i="3"/>
  <c r="C47"/>
  <c r="C80"/>
  <c r="C79"/>
  <c r="C78"/>
  <c r="C77"/>
  <c r="C76"/>
  <c r="C75"/>
  <c r="C74"/>
  <c r="C73"/>
  <c r="C72"/>
  <c r="C71"/>
  <c r="C70"/>
  <c r="C69"/>
  <c r="C68"/>
  <c r="C67"/>
  <c r="C66"/>
  <c r="C65"/>
  <c r="C64"/>
  <c r="C63"/>
  <c r="C62"/>
  <c r="C61"/>
  <c r="C60"/>
  <c r="C59"/>
  <c r="C58"/>
  <c r="C57"/>
  <c r="C56"/>
  <c r="C55"/>
  <c r="C54"/>
  <c r="C53"/>
  <c r="C52"/>
  <c r="C88"/>
  <c r="C87"/>
  <c r="C86"/>
  <c r="C85"/>
  <c r="C84"/>
  <c r="C97"/>
  <c r="C96"/>
  <c r="C95"/>
  <c r="C94"/>
  <c r="C93"/>
  <c r="C92"/>
  <c r="C283"/>
  <c r="C282"/>
  <c r="C281"/>
  <c r="C280"/>
  <c r="C279"/>
  <c r="C278"/>
  <c r="C277"/>
  <c r="C276"/>
  <c r="C275"/>
  <c r="C271"/>
  <c r="C270"/>
  <c r="C269"/>
  <c r="C268"/>
  <c r="C267"/>
  <c r="C266"/>
  <c r="C265"/>
  <c r="C264"/>
  <c r="C263"/>
  <c r="C262"/>
  <c r="C261"/>
  <c r="C260"/>
  <c r="C259"/>
  <c r="C258"/>
  <c r="C257"/>
  <c r="C256"/>
  <c r="C255"/>
  <c r="C254"/>
  <c r="C253"/>
  <c r="C249"/>
  <c r="C248"/>
  <c r="C247"/>
  <c r="C243"/>
  <c r="C242"/>
  <c r="C241"/>
  <c r="C240"/>
  <c r="C239"/>
  <c r="C238"/>
  <c r="C237"/>
  <c r="C236"/>
  <c r="C235"/>
  <c r="C234"/>
  <c r="C233"/>
  <c r="C232"/>
  <c r="C231"/>
  <c r="C230"/>
  <c r="C229"/>
  <c r="C228"/>
  <c r="C227"/>
  <c r="C226"/>
  <c r="C225"/>
  <c r="C224"/>
  <c r="C223"/>
  <c r="C222"/>
  <c r="C221"/>
  <c r="C217"/>
  <c r="C216"/>
  <c r="C215"/>
  <c r="C211"/>
  <c r="C210"/>
  <c r="C209"/>
  <c r="C208"/>
  <c r="C207"/>
  <c r="C206"/>
  <c r="C205"/>
  <c r="C204"/>
  <c r="C203"/>
  <c r="C199"/>
  <c r="C198"/>
  <c r="C197"/>
  <c r="C196"/>
  <c r="C195"/>
  <c r="C194"/>
  <c r="C193"/>
  <c r="C192"/>
  <c r="C191"/>
  <c r="C190"/>
  <c r="C189"/>
  <c r="C185"/>
  <c r="C184"/>
  <c r="C183"/>
  <c r="C179"/>
  <c r="C178"/>
  <c r="C177"/>
  <c r="C176"/>
  <c r="C175"/>
  <c r="C174"/>
  <c r="C173"/>
  <c r="C172"/>
  <c r="C171"/>
  <c r="C170"/>
  <c r="C169"/>
  <c r="C168"/>
  <c r="C167"/>
  <c r="C166"/>
  <c r="C165"/>
  <c r="C164"/>
  <c r="C163"/>
  <c r="C162"/>
  <c r="C158"/>
  <c r="C157"/>
  <c r="C156"/>
  <c r="C155"/>
  <c r="C154"/>
  <c r="C153"/>
  <c r="C149"/>
  <c r="C148"/>
  <c r="C147"/>
  <c r="C146"/>
  <c r="C145"/>
  <c r="C141"/>
  <c r="C140"/>
  <c r="C139"/>
  <c r="C138"/>
  <c r="C137"/>
  <c r="C136"/>
  <c r="C135"/>
  <c r="C134"/>
  <c r="C133"/>
  <c r="C132"/>
  <c r="C131"/>
  <c r="C130"/>
  <c r="C129"/>
  <c r="C128"/>
  <c r="C127"/>
  <c r="C126"/>
  <c r="C125"/>
  <c r="C124"/>
  <c r="C123"/>
  <c r="C122"/>
  <c r="C121"/>
  <c r="C120"/>
  <c r="C119"/>
  <c r="C118"/>
  <c r="C117"/>
  <c r="C116"/>
  <c r="C112"/>
  <c r="C111"/>
  <c r="C110"/>
  <c r="C109"/>
  <c r="C108"/>
  <c r="C107"/>
  <c r="C106"/>
  <c r="C105"/>
  <c r="C104"/>
  <c r="C103"/>
  <c r="C102"/>
  <c r="C101"/>
  <c r="D101" l="1"/>
  <c r="D283"/>
  <c r="D282"/>
  <c r="D281"/>
  <c r="D280"/>
  <c r="D279"/>
  <c r="D278"/>
  <c r="D277"/>
  <c r="D276"/>
  <c r="D275"/>
  <c r="D271"/>
  <c r="D270"/>
  <c r="D269"/>
  <c r="D268"/>
  <c r="D267"/>
  <c r="D266"/>
  <c r="D265"/>
  <c r="D264"/>
  <c r="D263"/>
  <c r="D262"/>
  <c r="D261"/>
  <c r="D260"/>
  <c r="D259"/>
  <c r="D258"/>
  <c r="D257"/>
  <c r="D256"/>
  <c r="D255"/>
  <c r="D254"/>
  <c r="D253"/>
  <c r="D249"/>
  <c r="D248"/>
  <c r="D247"/>
  <c r="D243"/>
  <c r="D242"/>
  <c r="D241"/>
  <c r="D240"/>
  <c r="D239"/>
  <c r="D238"/>
  <c r="D237"/>
  <c r="D236"/>
  <c r="D235"/>
  <c r="D234"/>
  <c r="D233"/>
  <c r="D232"/>
  <c r="D231"/>
  <c r="D230"/>
  <c r="D229"/>
  <c r="D228"/>
  <c r="D227"/>
  <c r="D226"/>
  <c r="D225"/>
  <c r="D224"/>
  <c r="D223"/>
  <c r="D222"/>
  <c r="D221"/>
  <c r="D217"/>
  <c r="D216"/>
  <c r="D215"/>
  <c r="D211"/>
  <c r="D210"/>
  <c r="D209"/>
  <c r="D208"/>
  <c r="D207"/>
  <c r="D206"/>
  <c r="D205"/>
  <c r="D204"/>
  <c r="D203"/>
  <c r="D199"/>
  <c r="D198"/>
  <c r="D197"/>
  <c r="D196"/>
  <c r="D195"/>
  <c r="D194"/>
  <c r="D193"/>
  <c r="D192"/>
  <c r="D191"/>
  <c r="D190"/>
  <c r="D189"/>
  <c r="D185"/>
  <c r="D184"/>
  <c r="D183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58"/>
  <c r="D157"/>
  <c r="D156"/>
  <c r="D155"/>
  <c r="D154"/>
  <c r="D153"/>
  <c r="D149"/>
  <c r="D148"/>
  <c r="D147"/>
  <c r="D146"/>
  <c r="D145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2"/>
  <c r="D111"/>
  <c r="D110"/>
  <c r="D109"/>
  <c r="D108"/>
  <c r="D107"/>
  <c r="D106"/>
  <c r="D105"/>
  <c r="D104"/>
  <c r="D103"/>
  <c r="D102"/>
  <c r="D97"/>
  <c r="D96"/>
  <c r="D95"/>
  <c r="D94"/>
  <c r="D93"/>
  <c r="D92"/>
  <c r="D88"/>
  <c r="D87"/>
  <c r="D86"/>
  <c r="D85"/>
  <c r="D84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48"/>
  <c r="E283"/>
  <c r="E282"/>
  <c r="E281"/>
  <c r="E280"/>
  <c r="E279"/>
  <c r="E278"/>
  <c r="E277"/>
  <c r="E276"/>
  <c r="E275"/>
  <c r="E271"/>
  <c r="E270"/>
  <c r="E269"/>
  <c r="E268"/>
  <c r="E267"/>
  <c r="E266"/>
  <c r="E265"/>
  <c r="E264"/>
  <c r="E263"/>
  <c r="E262"/>
  <c r="E261"/>
  <c r="E260"/>
  <c r="E259"/>
  <c r="E258"/>
  <c r="E257"/>
  <c r="E256"/>
  <c r="E255"/>
  <c r="E254"/>
  <c r="E253"/>
  <c r="E249"/>
  <c r="E248"/>
  <c r="E247"/>
  <c r="E243"/>
  <c r="E242"/>
  <c r="E241"/>
  <c r="E240"/>
  <c r="E239"/>
  <c r="E238"/>
  <c r="E237"/>
  <c r="E236"/>
  <c r="E235"/>
  <c r="E234"/>
  <c r="E233"/>
  <c r="E232"/>
  <c r="E231"/>
  <c r="E230"/>
  <c r="E229"/>
  <c r="E228"/>
  <c r="E227"/>
  <c r="E226"/>
  <c r="E225"/>
  <c r="E224"/>
  <c r="E223"/>
  <c r="E222"/>
  <c r="E221"/>
  <c r="E217"/>
  <c r="E216"/>
  <c r="E215"/>
  <c r="E211"/>
  <c r="E210"/>
  <c r="E209"/>
  <c r="E208"/>
  <c r="E207"/>
  <c r="E206"/>
  <c r="E205"/>
  <c r="E204"/>
  <c r="E203"/>
  <c r="E199"/>
  <c r="E198"/>
  <c r="E197"/>
  <c r="E196"/>
  <c r="E195"/>
  <c r="E194"/>
  <c r="E193"/>
  <c r="E192"/>
  <c r="E191"/>
  <c r="E190"/>
  <c r="E189"/>
  <c r="E185"/>
  <c r="E184"/>
  <c r="E183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58"/>
  <c r="E157"/>
  <c r="E156"/>
  <c r="E155"/>
  <c r="E154"/>
  <c r="E153"/>
  <c r="E149"/>
  <c r="E148"/>
  <c r="E147"/>
  <c r="E146"/>
  <c r="E145"/>
  <c r="E141"/>
  <c r="E140"/>
  <c r="E139"/>
  <c r="E138"/>
  <c r="E137"/>
  <c r="E136"/>
  <c r="E135"/>
  <c r="E134"/>
  <c r="E133"/>
  <c r="E132"/>
  <c r="E131"/>
  <c r="E130"/>
  <c r="E129"/>
  <c r="E128"/>
  <c r="E127"/>
  <c r="E126"/>
  <c r="E125"/>
  <c r="E124"/>
  <c r="E123"/>
  <c r="E122"/>
  <c r="E121"/>
  <c r="E120"/>
  <c r="E119"/>
  <c r="E118"/>
  <c r="E117"/>
  <c r="E116"/>
  <c r="E112"/>
  <c r="E111"/>
  <c r="E110"/>
  <c r="E109"/>
  <c r="E108"/>
  <c r="E107"/>
  <c r="E106"/>
  <c r="E105"/>
  <c r="E104"/>
  <c r="E103"/>
  <c r="E102"/>
  <c r="E101"/>
  <c r="E97"/>
  <c r="E96"/>
  <c r="E95"/>
  <c r="E94"/>
  <c r="E93"/>
  <c r="E92"/>
  <c r="E88"/>
  <c r="E87"/>
  <c r="E86"/>
  <c r="E85"/>
  <c r="E84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48"/>
  <c r="F283"/>
  <c r="F282"/>
  <c r="F281"/>
  <c r="F280"/>
  <c r="F279"/>
  <c r="F278"/>
  <c r="F277"/>
  <c r="F276"/>
  <c r="F275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49"/>
  <c r="F248"/>
  <c r="F247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17"/>
  <c r="F216"/>
  <c r="F215"/>
  <c r="F211"/>
  <c r="F210"/>
  <c r="F209"/>
  <c r="F208"/>
  <c r="F207"/>
  <c r="F206"/>
  <c r="F205"/>
  <c r="F204"/>
  <c r="F203"/>
  <c r="F199"/>
  <c r="F198"/>
  <c r="F197"/>
  <c r="F196"/>
  <c r="F195"/>
  <c r="F194"/>
  <c r="F193"/>
  <c r="F192"/>
  <c r="F191"/>
  <c r="F190"/>
  <c r="F189"/>
  <c r="F185"/>
  <c r="F184"/>
  <c r="F183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58"/>
  <c r="F157"/>
  <c r="F156"/>
  <c r="F155"/>
  <c r="F154"/>
  <c r="F153"/>
  <c r="F149"/>
  <c r="F148"/>
  <c r="F147"/>
  <c r="F146"/>
  <c r="F145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2"/>
  <c r="F111"/>
  <c r="F110"/>
  <c r="F109"/>
  <c r="F108"/>
  <c r="F107"/>
  <c r="F106"/>
  <c r="F105"/>
  <c r="F104"/>
  <c r="F103"/>
  <c r="F102"/>
  <c r="F101"/>
  <c r="F97"/>
  <c r="F96"/>
  <c r="F95"/>
  <c r="F94"/>
  <c r="F93"/>
  <c r="F92"/>
  <c r="F88"/>
  <c r="F87"/>
  <c r="F86"/>
  <c r="F85"/>
  <c r="F84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F60"/>
  <c r="F59"/>
  <c r="F58"/>
  <c r="F57"/>
  <c r="F56"/>
  <c r="F55"/>
  <c r="F54"/>
  <c r="F53"/>
  <c r="F52"/>
  <c r="F48"/>
  <c r="G283"/>
  <c r="G282"/>
  <c r="G281"/>
  <c r="G280"/>
  <c r="G279"/>
  <c r="G278"/>
  <c r="G277"/>
  <c r="G276"/>
  <c r="G275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49"/>
  <c r="G248"/>
  <c r="G247"/>
  <c r="G243"/>
  <c r="G242"/>
  <c r="G241"/>
  <c r="G240"/>
  <c r="G239"/>
  <c r="G238"/>
  <c r="G237"/>
  <c r="G236"/>
  <c r="G235"/>
  <c r="G234"/>
  <c r="G233"/>
  <c r="G232"/>
  <c r="G231"/>
  <c r="G230"/>
  <c r="G229"/>
  <c r="G228"/>
  <c r="G227"/>
  <c r="G226"/>
  <c r="G225"/>
  <c r="G224"/>
  <c r="G223"/>
  <c r="G222"/>
  <c r="G221"/>
  <c r="G217"/>
  <c r="G216"/>
  <c r="G215"/>
  <c r="G211"/>
  <c r="G210"/>
  <c r="G209"/>
  <c r="G208"/>
  <c r="G207"/>
  <c r="G206"/>
  <c r="G205"/>
  <c r="G204"/>
  <c r="G203"/>
  <c r="G199"/>
  <c r="G198"/>
  <c r="G197"/>
  <c r="G196"/>
  <c r="G195"/>
  <c r="G194"/>
  <c r="G193"/>
  <c r="G192"/>
  <c r="G191"/>
  <c r="G190"/>
  <c r="G189"/>
  <c r="G185"/>
  <c r="G184"/>
  <c r="G183"/>
  <c r="G179"/>
  <c r="G178"/>
  <c r="G177"/>
  <c r="G176"/>
  <c r="G175"/>
  <c r="G174"/>
  <c r="G173"/>
  <c r="G172"/>
  <c r="G171"/>
  <c r="G170"/>
  <c r="G169"/>
  <c r="G168"/>
  <c r="G167"/>
  <c r="G166"/>
  <c r="G165"/>
  <c r="G164"/>
  <c r="G163"/>
  <c r="G162"/>
  <c r="G158"/>
  <c r="G157"/>
  <c r="G156"/>
  <c r="G155"/>
  <c r="G154"/>
  <c r="G153"/>
  <c r="G149"/>
  <c r="G148"/>
  <c r="G147"/>
  <c r="G146"/>
  <c r="G145"/>
  <c r="G141"/>
  <c r="G140"/>
  <c r="G139"/>
  <c r="G138"/>
  <c r="G137"/>
  <c r="G136"/>
  <c r="G135"/>
  <c r="G134"/>
  <c r="G133"/>
  <c r="G132"/>
  <c r="G131"/>
  <c r="G130"/>
  <c r="G129"/>
  <c r="G128"/>
  <c r="G127"/>
  <c r="G126"/>
  <c r="G125"/>
  <c r="G124"/>
  <c r="G123"/>
  <c r="G122"/>
  <c r="G121"/>
  <c r="G120"/>
  <c r="G119"/>
  <c r="G118"/>
  <c r="G117"/>
  <c r="G116"/>
  <c r="G112"/>
  <c r="G111"/>
  <c r="G110"/>
  <c r="G109"/>
  <c r="G108"/>
  <c r="G107"/>
  <c r="G106"/>
  <c r="G105"/>
  <c r="G104"/>
  <c r="G103"/>
  <c r="G102"/>
  <c r="G101"/>
  <c r="G97"/>
  <c r="G96"/>
  <c r="G95"/>
  <c r="G94"/>
  <c r="G93"/>
  <c r="G92"/>
  <c r="G88"/>
  <c r="G87"/>
  <c r="G86"/>
  <c r="G85"/>
  <c r="G84"/>
  <c r="G80"/>
  <c r="G79"/>
  <c r="G78"/>
  <c r="G77"/>
  <c r="G76"/>
  <c r="G75"/>
  <c r="G74"/>
  <c r="G73"/>
  <c r="G72"/>
  <c r="G71"/>
  <c r="G70"/>
  <c r="G69"/>
  <c r="G68"/>
  <c r="G67"/>
  <c r="G66"/>
  <c r="G65"/>
  <c r="G64"/>
  <c r="G63"/>
  <c r="G62"/>
  <c r="G61"/>
  <c r="G60"/>
  <c r="G59"/>
  <c r="G58"/>
  <c r="G57"/>
  <c r="G56"/>
  <c r="G55"/>
  <c r="G54"/>
  <c r="G53"/>
  <c r="G52"/>
  <c r="G48"/>
  <c r="H283"/>
  <c r="H282"/>
  <c r="H281"/>
  <c r="H280"/>
  <c r="H279"/>
  <c r="H278"/>
  <c r="H277"/>
  <c r="H276"/>
  <c r="H275"/>
  <c r="H271"/>
  <c r="H270"/>
  <c r="H269"/>
  <c r="H268"/>
  <c r="H267"/>
  <c r="H266"/>
  <c r="H265"/>
  <c r="H264"/>
  <c r="H263"/>
  <c r="H262"/>
  <c r="H261"/>
  <c r="H260"/>
  <c r="H259"/>
  <c r="H258"/>
  <c r="H257"/>
  <c r="H256"/>
  <c r="H255"/>
  <c r="H254"/>
  <c r="H253"/>
  <c r="H249"/>
  <c r="H248"/>
  <c r="H247"/>
  <c r="H243"/>
  <c r="H242"/>
  <c r="H241"/>
  <c r="H240"/>
  <c r="H239"/>
  <c r="H238"/>
  <c r="H237"/>
  <c r="H236"/>
  <c r="H235"/>
  <c r="H234"/>
  <c r="H233"/>
  <c r="H232"/>
  <c r="H231"/>
  <c r="H230"/>
  <c r="H229"/>
  <c r="H228"/>
  <c r="H227"/>
  <c r="H226"/>
  <c r="H225"/>
  <c r="H224"/>
  <c r="H223"/>
  <c r="H222"/>
  <c r="H221"/>
  <c r="H217"/>
  <c r="H216"/>
  <c r="H215"/>
  <c r="H211"/>
  <c r="H210"/>
  <c r="H209"/>
  <c r="H208"/>
  <c r="H207"/>
  <c r="H206"/>
  <c r="H205"/>
  <c r="H204"/>
  <c r="H203"/>
  <c r="H199"/>
  <c r="H198"/>
  <c r="H197"/>
  <c r="H196"/>
  <c r="H195"/>
  <c r="H194"/>
  <c r="H193"/>
  <c r="H192"/>
  <c r="H191"/>
  <c r="H190"/>
  <c r="H189"/>
  <c r="H185"/>
  <c r="H184"/>
  <c r="H183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58"/>
  <c r="H157"/>
  <c r="H156"/>
  <c r="H155"/>
  <c r="H154"/>
  <c r="H153"/>
  <c r="H149"/>
  <c r="H148"/>
  <c r="H147"/>
  <c r="H146"/>
  <c r="H145"/>
  <c r="H141"/>
  <c r="H140"/>
  <c r="H139"/>
  <c r="H138"/>
  <c r="H137"/>
  <c r="H136"/>
  <c r="H135"/>
  <c r="H134"/>
  <c r="H133"/>
  <c r="H132"/>
  <c r="H131"/>
  <c r="H130"/>
  <c r="H129"/>
  <c r="H128"/>
  <c r="H127"/>
  <c r="H126"/>
  <c r="H125"/>
  <c r="H124"/>
  <c r="H123"/>
  <c r="H122"/>
  <c r="H121"/>
  <c r="H120"/>
  <c r="H119"/>
  <c r="H118"/>
  <c r="H117"/>
  <c r="H116"/>
  <c r="H112"/>
  <c r="H111"/>
  <c r="H110"/>
  <c r="H109"/>
  <c r="H108"/>
  <c r="H107"/>
  <c r="H106"/>
  <c r="H105"/>
  <c r="H104"/>
  <c r="H103"/>
  <c r="H102"/>
  <c r="H101"/>
  <c r="H97"/>
  <c r="H96"/>
  <c r="H95"/>
  <c r="H94"/>
  <c r="H93"/>
  <c r="H92"/>
  <c r="H88"/>
  <c r="H87"/>
  <c r="H86"/>
  <c r="H85"/>
  <c r="H84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55"/>
  <c r="H54"/>
  <c r="H53"/>
  <c r="H52"/>
  <c r="H48"/>
  <c r="I283"/>
  <c r="I282"/>
  <c r="I281"/>
  <c r="I280"/>
  <c r="I279"/>
  <c r="I278"/>
  <c r="I277"/>
  <c r="I276"/>
  <c r="I275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49"/>
  <c r="I248"/>
  <c r="I247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17"/>
  <c r="I216"/>
  <c r="I215"/>
  <c r="I211"/>
  <c r="I210"/>
  <c r="I209"/>
  <c r="I208"/>
  <c r="I207"/>
  <c r="I206"/>
  <c r="I205"/>
  <c r="I204"/>
  <c r="I203"/>
  <c r="I199"/>
  <c r="I198"/>
  <c r="I197"/>
  <c r="I196"/>
  <c r="I195"/>
  <c r="I194"/>
  <c r="I193"/>
  <c r="I192"/>
  <c r="I191"/>
  <c r="I190"/>
  <c r="I189"/>
  <c r="I185"/>
  <c r="I184"/>
  <c r="I183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58"/>
  <c r="I157"/>
  <c r="I156"/>
  <c r="I155"/>
  <c r="I154"/>
  <c r="I153"/>
  <c r="I149"/>
  <c r="I148"/>
  <c r="I147"/>
  <c r="I146"/>
  <c r="I145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2"/>
  <c r="I111"/>
  <c r="I110"/>
  <c r="I109"/>
  <c r="I108"/>
  <c r="I107"/>
  <c r="I106"/>
  <c r="I105"/>
  <c r="I104"/>
  <c r="I103"/>
  <c r="I102"/>
  <c r="I101"/>
  <c r="I97"/>
  <c r="I96"/>
  <c r="I95"/>
  <c r="I94"/>
  <c r="I93"/>
  <c r="I92"/>
  <c r="I88"/>
  <c r="I87"/>
  <c r="I86"/>
  <c r="I85"/>
  <c r="I84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48"/>
  <c r="J283"/>
  <c r="J282"/>
  <c r="J281"/>
  <c r="J280"/>
  <c r="J279"/>
  <c r="J278"/>
  <c r="J277"/>
  <c r="J276"/>
  <c r="J275"/>
  <c r="J271"/>
  <c r="J270"/>
  <c r="J269"/>
  <c r="J268"/>
  <c r="J267"/>
  <c r="J266"/>
  <c r="J265"/>
  <c r="J264"/>
  <c r="J263"/>
  <c r="J262"/>
  <c r="J261"/>
  <c r="J260"/>
  <c r="J259"/>
  <c r="J258"/>
  <c r="J257"/>
  <c r="J256"/>
  <c r="J255"/>
  <c r="J254"/>
  <c r="J253"/>
  <c r="J249"/>
  <c r="J248"/>
  <c r="J247"/>
  <c r="J243"/>
  <c r="J242"/>
  <c r="J241"/>
  <c r="J240"/>
  <c r="J239"/>
  <c r="J238"/>
  <c r="J237"/>
  <c r="J236"/>
  <c r="J235"/>
  <c r="J234"/>
  <c r="J233"/>
  <c r="J232"/>
  <c r="J231"/>
  <c r="J230"/>
  <c r="J229"/>
  <c r="J228"/>
  <c r="J227"/>
  <c r="J226"/>
  <c r="J225"/>
  <c r="J224"/>
  <c r="J223"/>
  <c r="J222"/>
  <c r="J221"/>
  <c r="J217"/>
  <c r="J216"/>
  <c r="J215"/>
  <c r="J211"/>
  <c r="J210"/>
  <c r="J209"/>
  <c r="J208"/>
  <c r="J207"/>
  <c r="J206"/>
  <c r="J205"/>
  <c r="J204"/>
  <c r="J203"/>
  <c r="J199"/>
  <c r="J198"/>
  <c r="J197"/>
  <c r="J196"/>
  <c r="J195"/>
  <c r="J194"/>
  <c r="J193"/>
  <c r="J192"/>
  <c r="J191"/>
  <c r="J190"/>
  <c r="J189"/>
  <c r="J185"/>
  <c r="J184"/>
  <c r="J183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58"/>
  <c r="J157"/>
  <c r="J156"/>
  <c r="J155"/>
  <c r="J154"/>
  <c r="J153"/>
  <c r="J149"/>
  <c r="J148"/>
  <c r="J147"/>
  <c r="J146"/>
  <c r="J145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2"/>
  <c r="J111"/>
  <c r="J110"/>
  <c r="J109"/>
  <c r="J108"/>
  <c r="J107"/>
  <c r="J106"/>
  <c r="J105"/>
  <c r="J104"/>
  <c r="J103"/>
  <c r="J102"/>
  <c r="J101"/>
  <c r="J97"/>
  <c r="J96"/>
  <c r="J95"/>
  <c r="J94"/>
  <c r="J93"/>
  <c r="J92"/>
  <c r="J88"/>
  <c r="J87"/>
  <c r="J86"/>
  <c r="J85"/>
  <c r="J84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48"/>
  <c r="K283"/>
  <c r="K282"/>
  <c r="K281"/>
  <c r="K280"/>
  <c r="K279"/>
  <c r="K278"/>
  <c r="K277"/>
  <c r="K276"/>
  <c r="K275"/>
  <c r="K271"/>
  <c r="K270"/>
  <c r="K269"/>
  <c r="K268"/>
  <c r="K267"/>
  <c r="K266"/>
  <c r="K265"/>
  <c r="K264"/>
  <c r="K263"/>
  <c r="K262"/>
  <c r="K261"/>
  <c r="K260"/>
  <c r="K259"/>
  <c r="K258"/>
  <c r="K257"/>
  <c r="K256"/>
  <c r="K255"/>
  <c r="K254"/>
  <c r="K253"/>
  <c r="K249"/>
  <c r="K248"/>
  <c r="K247"/>
  <c r="K243"/>
  <c r="K242"/>
  <c r="K241"/>
  <c r="K240"/>
  <c r="K239"/>
  <c r="K238"/>
  <c r="K237"/>
  <c r="K236"/>
  <c r="K235"/>
  <c r="K234"/>
  <c r="K233"/>
  <c r="K232"/>
  <c r="K231"/>
  <c r="K230"/>
  <c r="K229"/>
  <c r="K228"/>
  <c r="K227"/>
  <c r="K226"/>
  <c r="K225"/>
  <c r="K224"/>
  <c r="K223"/>
  <c r="K222"/>
  <c r="K221"/>
  <c r="K217"/>
  <c r="K216"/>
  <c r="K215"/>
  <c r="K211"/>
  <c r="K210"/>
  <c r="K209"/>
  <c r="K208"/>
  <c r="K207"/>
  <c r="K206"/>
  <c r="K205"/>
  <c r="K204"/>
  <c r="K203"/>
  <c r="K199"/>
  <c r="K198"/>
  <c r="K197"/>
  <c r="K196"/>
  <c r="K195"/>
  <c r="K194"/>
  <c r="K193"/>
  <c r="K192"/>
  <c r="K191"/>
  <c r="K190"/>
  <c r="K189"/>
  <c r="K185"/>
  <c r="K184"/>
  <c r="K183"/>
  <c r="K179"/>
  <c r="K178"/>
  <c r="K177"/>
  <c r="K176"/>
  <c r="K175"/>
  <c r="K174"/>
  <c r="K173"/>
  <c r="K172"/>
  <c r="K171"/>
  <c r="K170"/>
  <c r="K169"/>
  <c r="K168"/>
  <c r="K167"/>
  <c r="K166"/>
  <c r="K165"/>
  <c r="K164"/>
  <c r="K163"/>
  <c r="K162"/>
  <c r="K158"/>
  <c r="K157"/>
  <c r="K156"/>
  <c r="K155"/>
  <c r="K154"/>
  <c r="K153"/>
  <c r="K149"/>
  <c r="K148"/>
  <c r="K147"/>
  <c r="K146"/>
  <c r="K145"/>
  <c r="K141"/>
  <c r="K140"/>
  <c r="K139"/>
  <c r="K138"/>
  <c r="K137"/>
  <c r="K136"/>
  <c r="K135"/>
  <c r="K134"/>
  <c r="K133"/>
  <c r="K132"/>
  <c r="K131"/>
  <c r="K130"/>
  <c r="K129"/>
  <c r="K128"/>
  <c r="K127"/>
  <c r="K126"/>
  <c r="K125"/>
  <c r="K124"/>
  <c r="K123"/>
  <c r="K122"/>
  <c r="K121"/>
  <c r="K120"/>
  <c r="K119"/>
  <c r="K118"/>
  <c r="K117"/>
  <c r="K116"/>
  <c r="K112"/>
  <c r="K111"/>
  <c r="K110"/>
  <c r="K109"/>
  <c r="K108"/>
  <c r="K107"/>
  <c r="K106"/>
  <c r="K105"/>
  <c r="K104"/>
  <c r="K103"/>
  <c r="K102"/>
  <c r="K101"/>
  <c r="K97"/>
  <c r="K96"/>
  <c r="K95"/>
  <c r="K94"/>
  <c r="K93"/>
  <c r="K92"/>
  <c r="K88"/>
  <c r="K87"/>
  <c r="K86"/>
  <c r="K85"/>
  <c r="K84"/>
  <c r="K80"/>
  <c r="K79"/>
  <c r="K78"/>
  <c r="K77"/>
  <c r="K76"/>
  <c r="K75"/>
  <c r="K74"/>
  <c r="K73"/>
  <c r="K72"/>
  <c r="K71"/>
  <c r="K70"/>
  <c r="K69"/>
  <c r="K68"/>
  <c r="K67"/>
  <c r="K66"/>
  <c r="K65"/>
  <c r="K64"/>
  <c r="K63"/>
  <c r="K62"/>
  <c r="K61"/>
  <c r="K60"/>
  <c r="K59"/>
  <c r="K58"/>
  <c r="K57"/>
  <c r="K56"/>
  <c r="K55"/>
  <c r="K54"/>
  <c r="K53"/>
  <c r="K52"/>
  <c r="K48"/>
  <c r="L283"/>
  <c r="L282"/>
  <c r="L281"/>
  <c r="L280"/>
  <c r="L279"/>
  <c r="L278"/>
  <c r="L277"/>
  <c r="L276"/>
  <c r="L275"/>
  <c r="L271"/>
  <c r="L270"/>
  <c r="L269"/>
  <c r="L268"/>
  <c r="L267"/>
  <c r="L266"/>
  <c r="L265"/>
  <c r="L264"/>
  <c r="L263"/>
  <c r="L262"/>
  <c r="L261"/>
  <c r="L260"/>
  <c r="L259"/>
  <c r="L258"/>
  <c r="L257"/>
  <c r="L256"/>
  <c r="L255"/>
  <c r="L254"/>
  <c r="L253"/>
  <c r="L249"/>
  <c r="L248"/>
  <c r="L247"/>
  <c r="L243"/>
  <c r="L242"/>
  <c r="L241"/>
  <c r="L240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17"/>
  <c r="L216"/>
  <c r="L215"/>
  <c r="L211"/>
  <c r="L210"/>
  <c r="L209"/>
  <c r="L208"/>
  <c r="L207"/>
  <c r="L206"/>
  <c r="L205"/>
  <c r="L204"/>
  <c r="L203"/>
  <c r="L199"/>
  <c r="L198"/>
  <c r="L197"/>
  <c r="L196"/>
  <c r="L195"/>
  <c r="L194"/>
  <c r="L193"/>
  <c r="L192"/>
  <c r="L191"/>
  <c r="L190"/>
  <c r="L189"/>
  <c r="L185"/>
  <c r="L184"/>
  <c r="L183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58"/>
  <c r="L157"/>
  <c r="L156"/>
  <c r="L155"/>
  <c r="L154"/>
  <c r="L153"/>
  <c r="L149"/>
  <c r="L148"/>
  <c r="L147"/>
  <c r="L146"/>
  <c r="L145"/>
  <c r="L141"/>
  <c r="L140"/>
  <c r="L139"/>
  <c r="L138"/>
  <c r="L137"/>
  <c r="L136"/>
  <c r="L135"/>
  <c r="L134"/>
  <c r="L133"/>
  <c r="L132"/>
  <c r="L131"/>
  <c r="L130"/>
  <c r="L129"/>
  <c r="L128"/>
  <c r="L127"/>
  <c r="L126"/>
  <c r="L125"/>
  <c r="L124"/>
  <c r="L123"/>
  <c r="L122"/>
  <c r="L121"/>
  <c r="L120"/>
  <c r="L119"/>
  <c r="L118"/>
  <c r="L117"/>
  <c r="L116"/>
  <c r="L112"/>
  <c r="L111"/>
  <c r="L110"/>
  <c r="L109"/>
  <c r="L108"/>
  <c r="L107"/>
  <c r="L106"/>
  <c r="L105"/>
  <c r="L104"/>
  <c r="L103"/>
  <c r="L102"/>
  <c r="L101"/>
  <c r="L97"/>
  <c r="L96"/>
  <c r="L95"/>
  <c r="L94"/>
  <c r="L93"/>
  <c r="L92"/>
  <c r="L88"/>
  <c r="L87"/>
  <c r="L86"/>
  <c r="L85"/>
  <c r="L84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48"/>
  <c r="M283"/>
  <c r="M282"/>
  <c r="M281"/>
  <c r="M280"/>
  <c r="M279"/>
  <c r="M278"/>
  <c r="M277"/>
  <c r="M276"/>
  <c r="M275"/>
  <c r="M271"/>
  <c r="M270"/>
  <c r="M269"/>
  <c r="M268"/>
  <c r="M267"/>
  <c r="M266"/>
  <c r="M265"/>
  <c r="M264"/>
  <c r="M263"/>
  <c r="M262"/>
  <c r="M261"/>
  <c r="M260"/>
  <c r="M259"/>
  <c r="M258"/>
  <c r="M257"/>
  <c r="M256"/>
  <c r="M255"/>
  <c r="M254"/>
  <c r="M253"/>
  <c r="M249"/>
  <c r="M248"/>
  <c r="M247"/>
  <c r="M243"/>
  <c r="M242"/>
  <c r="M241"/>
  <c r="M240"/>
  <c r="M239"/>
  <c r="M238"/>
  <c r="M237"/>
  <c r="M236"/>
  <c r="M235"/>
  <c r="M234"/>
  <c r="M233"/>
  <c r="M232"/>
  <c r="M231"/>
  <c r="M230"/>
  <c r="M229"/>
  <c r="M228"/>
  <c r="M227"/>
  <c r="M226"/>
  <c r="M225"/>
  <c r="M224"/>
  <c r="M223"/>
  <c r="M222"/>
  <c r="M221"/>
  <c r="M217"/>
  <c r="M216"/>
  <c r="M215"/>
  <c r="M211"/>
  <c r="M210"/>
  <c r="M209"/>
  <c r="M208"/>
  <c r="M207"/>
  <c r="M206"/>
  <c r="M205"/>
  <c r="M204"/>
  <c r="M203"/>
  <c r="M199"/>
  <c r="M198"/>
  <c r="M197"/>
  <c r="M196"/>
  <c r="M195"/>
  <c r="M194"/>
  <c r="M193"/>
  <c r="M192"/>
  <c r="M191"/>
  <c r="M190"/>
  <c r="M189"/>
  <c r="M185"/>
  <c r="M184"/>
  <c r="M183"/>
  <c r="M179"/>
  <c r="M178"/>
  <c r="M177"/>
  <c r="M176"/>
  <c r="M175"/>
  <c r="M174"/>
  <c r="M173"/>
  <c r="M172"/>
  <c r="M171"/>
  <c r="M170"/>
  <c r="M169"/>
  <c r="M168"/>
  <c r="M167"/>
  <c r="M166"/>
  <c r="M165"/>
  <c r="M164"/>
  <c r="M163"/>
  <c r="M162"/>
  <c r="M158"/>
  <c r="M157"/>
  <c r="M156"/>
  <c r="M155"/>
  <c r="M154"/>
  <c r="M153"/>
  <c r="M149"/>
  <c r="M148"/>
  <c r="M147"/>
  <c r="M146"/>
  <c r="M145"/>
  <c r="M141"/>
  <c r="M140"/>
  <c r="M139"/>
  <c r="M138"/>
  <c r="M137"/>
  <c r="M136"/>
  <c r="M135"/>
  <c r="M134"/>
  <c r="M133"/>
  <c r="M132"/>
  <c r="M131"/>
  <c r="M130"/>
  <c r="M129"/>
  <c r="M128"/>
  <c r="M127"/>
  <c r="M126"/>
  <c r="M125"/>
  <c r="M124"/>
  <c r="M123"/>
  <c r="M122"/>
  <c r="M121"/>
  <c r="M120"/>
  <c r="M119"/>
  <c r="M118"/>
  <c r="M117"/>
  <c r="M116"/>
  <c r="M112"/>
  <c r="M111"/>
  <c r="M110"/>
  <c r="M109"/>
  <c r="M108"/>
  <c r="M107"/>
  <c r="M106"/>
  <c r="M105"/>
  <c r="M104"/>
  <c r="M103"/>
  <c r="M102"/>
  <c r="M101"/>
  <c r="M97"/>
  <c r="M96"/>
  <c r="M95"/>
  <c r="M94"/>
  <c r="M93"/>
  <c r="M92"/>
  <c r="M88"/>
  <c r="M87"/>
  <c r="M86"/>
  <c r="M85"/>
  <c r="M84"/>
  <c r="M80"/>
  <c r="M79"/>
  <c r="M78"/>
  <c r="M77"/>
  <c r="M76"/>
  <c r="M75"/>
  <c r="M74"/>
  <c r="M73"/>
  <c r="M72"/>
  <c r="M71"/>
  <c r="M70"/>
  <c r="M69"/>
  <c r="M68"/>
  <c r="M67"/>
  <c r="M66"/>
  <c r="M65"/>
  <c r="M64"/>
  <c r="M63"/>
  <c r="M62"/>
  <c r="M61"/>
  <c r="M60"/>
  <c r="M59"/>
  <c r="M58"/>
  <c r="M57"/>
  <c r="M56"/>
  <c r="M55"/>
  <c r="M54"/>
  <c r="M53"/>
  <c r="M52"/>
  <c r="M48"/>
  <c r="N283"/>
  <c r="N282"/>
  <c r="N281"/>
  <c r="N280"/>
  <c r="N279"/>
  <c r="N278"/>
  <c r="N277"/>
  <c r="N276"/>
  <c r="N275"/>
  <c r="N271"/>
  <c r="N270"/>
  <c r="N269"/>
  <c r="N268"/>
  <c r="N267"/>
  <c r="N266"/>
  <c r="N265"/>
  <c r="N264"/>
  <c r="N263"/>
  <c r="N262"/>
  <c r="N261"/>
  <c r="N260"/>
  <c r="N259"/>
  <c r="N258"/>
  <c r="N257"/>
  <c r="N256"/>
  <c r="N255"/>
  <c r="N254"/>
  <c r="N253"/>
  <c r="N249"/>
  <c r="N248"/>
  <c r="N247"/>
  <c r="N243"/>
  <c r="N242"/>
  <c r="N241"/>
  <c r="N240"/>
  <c r="N239"/>
  <c r="N238"/>
  <c r="N237"/>
  <c r="N236"/>
  <c r="N235"/>
  <c r="N234"/>
  <c r="N233"/>
  <c r="N232"/>
  <c r="N231"/>
  <c r="N230"/>
  <c r="N229"/>
  <c r="N228"/>
  <c r="N227"/>
  <c r="N226"/>
  <c r="N225"/>
  <c r="N224"/>
  <c r="N223"/>
  <c r="N222"/>
  <c r="N221"/>
  <c r="N217"/>
  <c r="N216"/>
  <c r="N215"/>
  <c r="N211"/>
  <c r="N210"/>
  <c r="N209"/>
  <c r="N208"/>
  <c r="N207"/>
  <c r="N206"/>
  <c r="N205"/>
  <c r="N204"/>
  <c r="N203"/>
  <c r="N199"/>
  <c r="N198"/>
  <c r="N197"/>
  <c r="N196"/>
  <c r="N195"/>
  <c r="N194"/>
  <c r="N193"/>
  <c r="N192"/>
  <c r="N191"/>
  <c r="N190"/>
  <c r="N189"/>
  <c r="N185"/>
  <c r="N184"/>
  <c r="N183"/>
  <c r="N179"/>
  <c r="N178"/>
  <c r="N177"/>
  <c r="N176"/>
  <c r="N175"/>
  <c r="N174"/>
  <c r="N173"/>
  <c r="N172"/>
  <c r="N171"/>
  <c r="N170"/>
  <c r="N169"/>
  <c r="N168"/>
  <c r="N167"/>
  <c r="N166"/>
  <c r="N165"/>
  <c r="N164"/>
  <c r="N163"/>
  <c r="N162"/>
  <c r="N158"/>
  <c r="N157"/>
  <c r="N156"/>
  <c r="N155"/>
  <c r="N154"/>
  <c r="N153"/>
  <c r="N149"/>
  <c r="N148"/>
  <c r="N147"/>
  <c r="N146"/>
  <c r="N145"/>
  <c r="N141"/>
  <c r="N140"/>
  <c r="N139"/>
  <c r="N138"/>
  <c r="N137"/>
  <c r="N136"/>
  <c r="N135"/>
  <c r="N134"/>
  <c r="N133"/>
  <c r="N132"/>
  <c r="N131"/>
  <c r="N130"/>
  <c r="N129"/>
  <c r="N128"/>
  <c r="N127"/>
  <c r="N126"/>
  <c r="N125"/>
  <c r="N124"/>
  <c r="N123"/>
  <c r="N122"/>
  <c r="N121"/>
  <c r="N120"/>
  <c r="N119"/>
  <c r="N118"/>
  <c r="N117"/>
  <c r="N116"/>
  <c r="N112"/>
  <c r="N111"/>
  <c r="N110"/>
  <c r="N109"/>
  <c r="N108"/>
  <c r="N107"/>
  <c r="N106"/>
  <c r="N105"/>
  <c r="N104"/>
  <c r="N103"/>
  <c r="N102"/>
  <c r="N101"/>
  <c r="N97"/>
  <c r="N96"/>
  <c r="N95"/>
  <c r="N94"/>
  <c r="N93"/>
  <c r="N92"/>
  <c r="N88"/>
  <c r="N87"/>
  <c r="N86"/>
  <c r="N85"/>
  <c r="N84"/>
  <c r="N80"/>
  <c r="N79"/>
  <c r="N78"/>
  <c r="N77"/>
  <c r="N76"/>
  <c r="N75"/>
  <c r="N74"/>
  <c r="N73"/>
  <c r="N72"/>
  <c r="N71"/>
  <c r="N70"/>
  <c r="N69"/>
  <c r="N68"/>
  <c r="N67"/>
  <c r="N66"/>
  <c r="N65"/>
  <c r="N64"/>
  <c r="N63"/>
  <c r="N62"/>
  <c r="N61"/>
  <c r="N60"/>
  <c r="N59"/>
  <c r="N58"/>
  <c r="N57"/>
  <c r="N56"/>
  <c r="N55"/>
  <c r="N54"/>
  <c r="N53"/>
  <c r="N52"/>
  <c r="N48"/>
  <c r="N47"/>
  <c r="O47"/>
  <c r="O48"/>
  <c r="O53"/>
  <c r="O52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4"/>
  <c r="O85"/>
  <c r="O86"/>
  <c r="O87"/>
  <c r="O88"/>
  <c r="O92"/>
  <c r="O93"/>
  <c r="O94"/>
  <c r="O95"/>
  <c r="O96"/>
  <c r="O97"/>
  <c r="O101"/>
  <c r="O102"/>
  <c r="O103"/>
  <c r="O104"/>
  <c r="O105"/>
  <c r="O106"/>
  <c r="O107"/>
  <c r="O108"/>
  <c r="O109"/>
  <c r="O110"/>
  <c r="O111"/>
  <c r="O112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8"/>
  <c r="O139"/>
  <c r="O140"/>
  <c r="O141"/>
  <c r="O145"/>
  <c r="O146"/>
  <c r="O147"/>
  <c r="O148"/>
  <c r="O149"/>
  <c r="O153"/>
  <c r="O154"/>
  <c r="O155"/>
  <c r="O156"/>
  <c r="O157"/>
  <c r="O158"/>
  <c r="O162"/>
  <c r="O163"/>
  <c r="O164"/>
  <c r="O165"/>
  <c r="O166"/>
  <c r="O167"/>
  <c r="O168"/>
  <c r="O169"/>
  <c r="O170"/>
  <c r="O171"/>
  <c r="O172"/>
  <c r="O173"/>
  <c r="O174"/>
  <c r="O175"/>
  <c r="O176"/>
  <c r="O177"/>
  <c r="O178"/>
  <c r="O179"/>
  <c r="O183"/>
  <c r="O184"/>
  <c r="O185"/>
  <c r="O189"/>
  <c r="O190"/>
  <c r="O191"/>
  <c r="O192"/>
  <c r="O193"/>
  <c r="O194"/>
  <c r="O195"/>
  <c r="O196"/>
  <c r="O197"/>
  <c r="O198"/>
  <c r="O199"/>
  <c r="O203"/>
  <c r="O204"/>
  <c r="O205"/>
  <c r="O206"/>
  <c r="O207"/>
  <c r="O208"/>
  <c r="O209"/>
  <c r="O210"/>
  <c r="O211"/>
  <c r="O215"/>
  <c r="O216"/>
  <c r="O217"/>
  <c r="O221"/>
  <c r="O222"/>
  <c r="O223"/>
  <c r="O224"/>
  <c r="O225"/>
  <c r="O226"/>
  <c r="O227"/>
  <c r="O228"/>
  <c r="O229"/>
  <c r="O230"/>
  <c r="O231"/>
  <c r="O232"/>
  <c r="O233"/>
  <c r="O234"/>
  <c r="O235"/>
  <c r="O236"/>
  <c r="O237"/>
  <c r="O238"/>
  <c r="O239"/>
  <c r="O240"/>
  <c r="O241"/>
  <c r="O242"/>
  <c r="O243"/>
  <c r="O247"/>
  <c r="O248"/>
  <c r="O249"/>
  <c r="O253"/>
  <c r="O254"/>
  <c r="O255"/>
  <c r="O256"/>
  <c r="O257"/>
  <c r="O258"/>
  <c r="O259"/>
  <c r="O260"/>
  <c r="O261"/>
  <c r="O262"/>
  <c r="O263"/>
  <c r="O264"/>
  <c r="O265"/>
  <c r="O266"/>
  <c r="O267"/>
  <c r="O268"/>
  <c r="O269"/>
  <c r="O270"/>
  <c r="O271"/>
  <c r="O275"/>
  <c r="O276"/>
  <c r="O277"/>
  <c r="O278"/>
  <c r="O279"/>
  <c r="O280"/>
  <c r="O281"/>
  <c r="O282"/>
  <c r="O283"/>
  <c r="D47"/>
  <c r="E47"/>
  <c r="F47"/>
  <c r="G47"/>
  <c r="H47"/>
  <c r="I47"/>
  <c r="J47"/>
  <c r="K47"/>
  <c r="L47"/>
  <c r="M47"/>
  <c r="N272" l="1"/>
  <c r="N37" s="1"/>
  <c r="N212"/>
  <c r="N30" s="1"/>
  <c r="N186"/>
  <c r="N28" s="1"/>
  <c r="B283"/>
  <c r="B282"/>
  <c r="B281"/>
  <c r="B280"/>
  <c r="B279"/>
  <c r="B278"/>
  <c r="B277"/>
  <c r="B276"/>
  <c r="B275"/>
  <c r="B271"/>
  <c r="B270"/>
  <c r="B269"/>
  <c r="B268"/>
  <c r="B267"/>
  <c r="B266"/>
  <c r="B265"/>
  <c r="B264"/>
  <c r="B263"/>
  <c r="B262"/>
  <c r="B261"/>
  <c r="B260"/>
  <c r="B259"/>
  <c r="B258"/>
  <c r="B257"/>
  <c r="B256"/>
  <c r="B255"/>
  <c r="B254"/>
  <c r="B253"/>
  <c r="B249"/>
  <c r="B248"/>
  <c r="B247"/>
  <c r="B243"/>
  <c r="B242"/>
  <c r="B241"/>
  <c r="B240"/>
  <c r="B237"/>
  <c r="B236"/>
  <c r="B235"/>
  <c r="B234"/>
  <c r="B231"/>
  <c r="B230"/>
  <c r="B229"/>
  <c r="B228"/>
  <c r="B227"/>
  <c r="B226"/>
  <c r="B225"/>
  <c r="B224"/>
  <c r="B223"/>
  <c r="B222"/>
  <c r="B221"/>
  <c r="B217"/>
  <c r="B216"/>
  <c r="B215"/>
  <c r="B211"/>
  <c r="B210"/>
  <c r="B209"/>
  <c r="B208"/>
  <c r="B207"/>
  <c r="B206"/>
  <c r="B205"/>
  <c r="B204"/>
  <c r="B203"/>
  <c r="B199"/>
  <c r="B198"/>
  <c r="B197"/>
  <c r="B196"/>
  <c r="B194"/>
  <c r="B193"/>
  <c r="B192"/>
  <c r="B191"/>
  <c r="B190"/>
  <c r="B189"/>
  <c r="B185"/>
  <c r="B184"/>
  <c r="B179"/>
  <c r="B178"/>
  <c r="B176"/>
  <c r="B175"/>
  <c r="B173"/>
  <c r="B172"/>
  <c r="B170"/>
  <c r="B169"/>
  <c r="B166"/>
  <c r="B165"/>
  <c r="B164"/>
  <c r="B158"/>
  <c r="B157"/>
  <c r="B155"/>
  <c r="B153"/>
  <c r="B149"/>
  <c r="B148"/>
  <c r="B147"/>
  <c r="B146"/>
  <c r="B145"/>
  <c r="B141"/>
  <c r="B140"/>
  <c r="B139"/>
  <c r="B138"/>
  <c r="B137"/>
  <c r="B136"/>
  <c r="B135"/>
  <c r="B133"/>
  <c r="B132"/>
  <c r="B130"/>
  <c r="B129"/>
  <c r="B128"/>
  <c r="B122"/>
  <c r="B121"/>
  <c r="B120"/>
  <c r="B111"/>
  <c r="B104"/>
  <c r="B103"/>
  <c r="B102"/>
  <c r="B97"/>
  <c r="B96"/>
  <c r="B95"/>
  <c r="B94"/>
  <c r="B92"/>
  <c r="B88"/>
  <c r="B87"/>
  <c r="B86"/>
  <c r="B85"/>
  <c r="B79"/>
  <c r="B78"/>
  <c r="B77"/>
  <c r="B76"/>
  <c r="B75"/>
  <c r="B74"/>
  <c r="B73"/>
  <c r="B72"/>
  <c r="B71"/>
  <c r="B70"/>
  <c r="B69"/>
  <c r="B68"/>
  <c r="B67"/>
  <c r="B66"/>
  <c r="B65"/>
  <c r="B64"/>
  <c r="B63"/>
  <c r="B62"/>
  <c r="B61"/>
  <c r="B60"/>
  <c r="B59"/>
  <c r="B58"/>
  <c r="B57"/>
  <c r="R283"/>
  <c r="Q283"/>
  <c r="P283"/>
  <c r="R282"/>
  <c r="Q282"/>
  <c r="P282"/>
  <c r="R281"/>
  <c r="Q281"/>
  <c r="P281"/>
  <c r="R280"/>
  <c r="Q280"/>
  <c r="P280"/>
  <c r="R279"/>
  <c r="Q279"/>
  <c r="P279"/>
  <c r="R278"/>
  <c r="Q278"/>
  <c r="P278"/>
  <c r="R277"/>
  <c r="Q277"/>
  <c r="P277"/>
  <c r="R276"/>
  <c r="Q276"/>
  <c r="P276"/>
  <c r="R275"/>
  <c r="Q275"/>
  <c r="P275"/>
  <c r="R271"/>
  <c r="Q271"/>
  <c r="P271"/>
  <c r="R270"/>
  <c r="Q270"/>
  <c r="P270"/>
  <c r="R269"/>
  <c r="Q269"/>
  <c r="P269"/>
  <c r="R268"/>
  <c r="Q268"/>
  <c r="P268"/>
  <c r="R267"/>
  <c r="Q267"/>
  <c r="P267"/>
  <c r="R266"/>
  <c r="Q266"/>
  <c r="P266"/>
  <c r="R265"/>
  <c r="Q265"/>
  <c r="P265"/>
  <c r="R264"/>
  <c r="Q264"/>
  <c r="P264"/>
  <c r="R263"/>
  <c r="Q263"/>
  <c r="P263"/>
  <c r="R262"/>
  <c r="Q262"/>
  <c r="P262"/>
  <c r="R261"/>
  <c r="Q261"/>
  <c r="P261"/>
  <c r="R260"/>
  <c r="Q260"/>
  <c r="P260"/>
  <c r="R259"/>
  <c r="Q259"/>
  <c r="P259"/>
  <c r="R258"/>
  <c r="Q258"/>
  <c r="P258"/>
  <c r="R257"/>
  <c r="Q257"/>
  <c r="P257"/>
  <c r="R256"/>
  <c r="Q256"/>
  <c r="P256"/>
  <c r="R255"/>
  <c r="Q255"/>
  <c r="P255"/>
  <c r="R254"/>
  <c r="Q254"/>
  <c r="P254"/>
  <c r="R253"/>
  <c r="Q253"/>
  <c r="P253"/>
  <c r="R249"/>
  <c r="Q249"/>
  <c r="P249"/>
  <c r="R248"/>
  <c r="Q248"/>
  <c r="P248"/>
  <c r="R247"/>
  <c r="Q247"/>
  <c r="P247"/>
  <c r="R243"/>
  <c r="Q243"/>
  <c r="P243"/>
  <c r="R242"/>
  <c r="Q242"/>
  <c r="P242"/>
  <c r="R241"/>
  <c r="Q241"/>
  <c r="P241"/>
  <c r="R240"/>
  <c r="Q240"/>
  <c r="P240"/>
  <c r="R239"/>
  <c r="Q239"/>
  <c r="P239"/>
  <c r="R238"/>
  <c r="Q238"/>
  <c r="P238"/>
  <c r="R237"/>
  <c r="Q237"/>
  <c r="P237"/>
  <c r="R236"/>
  <c r="Q236"/>
  <c r="P236"/>
  <c r="R235"/>
  <c r="Q235"/>
  <c r="P235"/>
  <c r="R234"/>
  <c r="Q234"/>
  <c r="P234"/>
  <c r="R233"/>
  <c r="Q233"/>
  <c r="P233"/>
  <c r="R232"/>
  <c r="Q232"/>
  <c r="P232"/>
  <c r="R231"/>
  <c r="Q231"/>
  <c r="P231"/>
  <c r="R230"/>
  <c r="Q230"/>
  <c r="P230"/>
  <c r="R229"/>
  <c r="Q229"/>
  <c r="P229"/>
  <c r="R228"/>
  <c r="Q228"/>
  <c r="P228"/>
  <c r="R227"/>
  <c r="Q227"/>
  <c r="P227"/>
  <c r="R226"/>
  <c r="Q226"/>
  <c r="P226"/>
  <c r="R225"/>
  <c r="Q225"/>
  <c r="P225"/>
  <c r="R224"/>
  <c r="Q224"/>
  <c r="P224"/>
  <c r="R223"/>
  <c r="Q223"/>
  <c r="P223"/>
  <c r="R222"/>
  <c r="Q222"/>
  <c r="P222"/>
  <c r="R221"/>
  <c r="Q221"/>
  <c r="P221"/>
  <c r="R217"/>
  <c r="Q217"/>
  <c r="P217"/>
  <c r="R216"/>
  <c r="Q216"/>
  <c r="P216"/>
  <c r="R215"/>
  <c r="Q215"/>
  <c r="P215"/>
  <c r="R211"/>
  <c r="Q211"/>
  <c r="P211"/>
  <c r="R210"/>
  <c r="Q210"/>
  <c r="P210"/>
  <c r="R209"/>
  <c r="Q209"/>
  <c r="P209"/>
  <c r="R208"/>
  <c r="Q208"/>
  <c r="P208"/>
  <c r="R207"/>
  <c r="Q207"/>
  <c r="P207"/>
  <c r="R206"/>
  <c r="Q206"/>
  <c r="P206"/>
  <c r="R205"/>
  <c r="Q205"/>
  <c r="P205"/>
  <c r="R204"/>
  <c r="Q204"/>
  <c r="P204"/>
  <c r="R203"/>
  <c r="Q203"/>
  <c r="P203"/>
  <c r="R199"/>
  <c r="Q199"/>
  <c r="P199"/>
  <c r="R198"/>
  <c r="Q198"/>
  <c r="P198"/>
  <c r="R197"/>
  <c r="Q197"/>
  <c r="P197"/>
  <c r="R196"/>
  <c r="Q196"/>
  <c r="P196"/>
  <c r="R195"/>
  <c r="Q195"/>
  <c r="P195"/>
  <c r="R194"/>
  <c r="Q194"/>
  <c r="P194"/>
  <c r="R193"/>
  <c r="Q193"/>
  <c r="P193"/>
  <c r="R192"/>
  <c r="Q192"/>
  <c r="P192"/>
  <c r="R191"/>
  <c r="Q191"/>
  <c r="P191"/>
  <c r="R190"/>
  <c r="Q190"/>
  <c r="P190"/>
  <c r="R189"/>
  <c r="Q189"/>
  <c r="P189"/>
  <c r="R185"/>
  <c r="Q185"/>
  <c r="P185"/>
  <c r="R184"/>
  <c r="Q184"/>
  <c r="P184"/>
  <c r="R183"/>
  <c r="Q183"/>
  <c r="P183"/>
  <c r="R179"/>
  <c r="Q179"/>
  <c r="P179"/>
  <c r="R178"/>
  <c r="Q178"/>
  <c r="P178"/>
  <c r="R177"/>
  <c r="Q177"/>
  <c r="P177"/>
  <c r="R176"/>
  <c r="Q176"/>
  <c r="P176"/>
  <c r="R175"/>
  <c r="Q175"/>
  <c r="P175"/>
  <c r="R174"/>
  <c r="Q174"/>
  <c r="P174"/>
  <c r="R173"/>
  <c r="Q173"/>
  <c r="P173"/>
  <c r="R172"/>
  <c r="Q172"/>
  <c r="P172"/>
  <c r="R171"/>
  <c r="Q171"/>
  <c r="P171"/>
  <c r="R170"/>
  <c r="Q170"/>
  <c r="P170"/>
  <c r="R169"/>
  <c r="Q169"/>
  <c r="P169"/>
  <c r="R168"/>
  <c r="Q168"/>
  <c r="P168"/>
  <c r="R167"/>
  <c r="Q167"/>
  <c r="P167"/>
  <c r="R166"/>
  <c r="Q166"/>
  <c r="P166"/>
  <c r="R165"/>
  <c r="Q165"/>
  <c r="P165"/>
  <c r="R164"/>
  <c r="Q164"/>
  <c r="P164"/>
  <c r="R163"/>
  <c r="Q163"/>
  <c r="P163"/>
  <c r="R162"/>
  <c r="Q162"/>
  <c r="P162"/>
  <c r="R158"/>
  <c r="Q158"/>
  <c r="P158"/>
  <c r="R157"/>
  <c r="Q157"/>
  <c r="P157"/>
  <c r="R156"/>
  <c r="Q156"/>
  <c r="P156"/>
  <c r="R155"/>
  <c r="Q155"/>
  <c r="P155"/>
  <c r="R154"/>
  <c r="Q154"/>
  <c r="P154"/>
  <c r="R153"/>
  <c r="Q153"/>
  <c r="P153"/>
  <c r="R149"/>
  <c r="Q149"/>
  <c r="P149"/>
  <c r="R148"/>
  <c r="Q148"/>
  <c r="P148"/>
  <c r="R147"/>
  <c r="Q147"/>
  <c r="P147"/>
  <c r="R146"/>
  <c r="Q146"/>
  <c r="P146"/>
  <c r="R145"/>
  <c r="Q145"/>
  <c r="P145"/>
  <c r="R141"/>
  <c r="Q141"/>
  <c r="P141"/>
  <c r="R140"/>
  <c r="Q140"/>
  <c r="P140"/>
  <c r="R139"/>
  <c r="Q139"/>
  <c r="P139"/>
  <c r="R138"/>
  <c r="Q138"/>
  <c r="P138"/>
  <c r="R137"/>
  <c r="Q137"/>
  <c r="P137"/>
  <c r="R136"/>
  <c r="Q136"/>
  <c r="P136"/>
  <c r="R135"/>
  <c r="Q135"/>
  <c r="P135"/>
  <c r="R134"/>
  <c r="Q134"/>
  <c r="P134"/>
  <c r="R133"/>
  <c r="Q133"/>
  <c r="P133"/>
  <c r="R132"/>
  <c r="Q132"/>
  <c r="P132"/>
  <c r="R130"/>
  <c r="Q130"/>
  <c r="P130"/>
  <c r="R129"/>
  <c r="Q129"/>
  <c r="P129"/>
  <c r="R128"/>
  <c r="Q128"/>
  <c r="P128"/>
  <c r="R127"/>
  <c r="Q127"/>
  <c r="P127"/>
  <c r="R126"/>
  <c r="Q126"/>
  <c r="P126"/>
  <c r="R125"/>
  <c r="Q125"/>
  <c r="P125"/>
  <c r="R124"/>
  <c r="Q124"/>
  <c r="P124"/>
  <c r="R123"/>
  <c r="Q123"/>
  <c r="P123"/>
  <c r="R122"/>
  <c r="Q122"/>
  <c r="P122"/>
  <c r="R121"/>
  <c r="Q121"/>
  <c r="P121"/>
  <c r="R120"/>
  <c r="Q120"/>
  <c r="P120"/>
  <c r="R119"/>
  <c r="Q119"/>
  <c r="P119"/>
  <c r="R118"/>
  <c r="Q118"/>
  <c r="P118"/>
  <c r="R117"/>
  <c r="Q117"/>
  <c r="P117"/>
  <c r="R116"/>
  <c r="Q116"/>
  <c r="P116"/>
  <c r="R112"/>
  <c r="Q112"/>
  <c r="P112"/>
  <c r="R111"/>
  <c r="Q111"/>
  <c r="P111"/>
  <c r="R110"/>
  <c r="Q110"/>
  <c r="P110"/>
  <c r="R109"/>
  <c r="Q109"/>
  <c r="P109"/>
  <c r="R108"/>
  <c r="Q108"/>
  <c r="P108"/>
  <c r="R107"/>
  <c r="Q107"/>
  <c r="P107"/>
  <c r="R106"/>
  <c r="Q106"/>
  <c r="P106"/>
  <c r="R105"/>
  <c r="Q105"/>
  <c r="P105"/>
  <c r="R104"/>
  <c r="Q104"/>
  <c r="P104"/>
  <c r="R103"/>
  <c r="Q103"/>
  <c r="P103"/>
  <c r="R102"/>
  <c r="Q102"/>
  <c r="P102"/>
  <c r="R101"/>
  <c r="Q101"/>
  <c r="P101"/>
  <c r="R97"/>
  <c r="Q97"/>
  <c r="P97"/>
  <c r="R96"/>
  <c r="Q96"/>
  <c r="P96"/>
  <c r="R95"/>
  <c r="Q95"/>
  <c r="P95"/>
  <c r="R94"/>
  <c r="Q94"/>
  <c r="P94"/>
  <c r="R93"/>
  <c r="Q93"/>
  <c r="P93"/>
  <c r="R92"/>
  <c r="Q92"/>
  <c r="P92"/>
  <c r="R88"/>
  <c r="Q88"/>
  <c r="P88"/>
  <c r="R87"/>
  <c r="Q87"/>
  <c r="P87"/>
  <c r="R86"/>
  <c r="Q86"/>
  <c r="P86"/>
  <c r="R85"/>
  <c r="Q85"/>
  <c r="P85"/>
  <c r="R84"/>
  <c r="Q84"/>
  <c r="P84"/>
  <c r="R80"/>
  <c r="Q80"/>
  <c r="P80"/>
  <c r="R79"/>
  <c r="Q79"/>
  <c r="P79"/>
  <c r="R78"/>
  <c r="Q78"/>
  <c r="P78"/>
  <c r="R77"/>
  <c r="Q77"/>
  <c r="P77"/>
  <c r="R76"/>
  <c r="Q76"/>
  <c r="P76"/>
  <c r="R75"/>
  <c r="Q75"/>
  <c r="P75"/>
  <c r="R74"/>
  <c r="Q74"/>
  <c r="P74"/>
  <c r="R73"/>
  <c r="Q73"/>
  <c r="P73"/>
  <c r="R72"/>
  <c r="Q72"/>
  <c r="P72"/>
  <c r="R71"/>
  <c r="Q71"/>
  <c r="P71"/>
  <c r="R70"/>
  <c r="Q70"/>
  <c r="P70"/>
  <c r="R69"/>
  <c r="Q69"/>
  <c r="P69"/>
  <c r="R66"/>
  <c r="Q66"/>
  <c r="P66"/>
  <c r="R65"/>
  <c r="Q65"/>
  <c r="P65"/>
  <c r="R64"/>
  <c r="Q64"/>
  <c r="P64"/>
  <c r="R63"/>
  <c r="Q63"/>
  <c r="P63"/>
  <c r="R62"/>
  <c r="Q62"/>
  <c r="P62"/>
  <c r="R61"/>
  <c r="Q61"/>
  <c r="P61"/>
  <c r="R60"/>
  <c r="Q60"/>
  <c r="P60"/>
  <c r="R56"/>
  <c r="Q56"/>
  <c r="P56"/>
  <c r="R48"/>
  <c r="Q48"/>
  <c r="P48"/>
  <c r="R47"/>
  <c r="Q47"/>
  <c r="P47"/>
  <c r="B250" l="1"/>
  <c r="B284"/>
  <c r="B150"/>
  <c r="B212"/>
  <c r="B218"/>
  <c r="B272"/>
  <c r="B183"/>
  <c r="B186" s="1"/>
  <c r="N89"/>
  <c r="N21" s="1"/>
  <c r="N49"/>
  <c r="N42" s="1"/>
  <c r="F49"/>
  <c r="F42" s="1"/>
  <c r="L98"/>
  <c r="L22" s="1"/>
  <c r="M150"/>
  <c r="M25" s="1"/>
  <c r="L180"/>
  <c r="L27" s="1"/>
  <c r="K218"/>
  <c r="K34" s="1"/>
  <c r="L89"/>
  <c r="L21" s="1"/>
  <c r="K16"/>
  <c r="M16"/>
  <c r="K272"/>
  <c r="K37" s="1"/>
  <c r="M272"/>
  <c r="M37" s="1"/>
  <c r="L49"/>
  <c r="L42" s="1"/>
  <c r="K98"/>
  <c r="K22" s="1"/>
  <c r="F98"/>
  <c r="F22" s="1"/>
  <c r="M98"/>
  <c r="M22" s="1"/>
  <c r="K113"/>
  <c r="K23" s="1"/>
  <c r="M113"/>
  <c r="M23" s="1"/>
  <c r="K142"/>
  <c r="K24" s="1"/>
  <c r="F142"/>
  <c r="F24" s="1"/>
  <c r="M142"/>
  <c r="M24" s="1"/>
  <c r="K159"/>
  <c r="K26" s="1"/>
  <c r="F159"/>
  <c r="F26" s="1"/>
  <c r="M159"/>
  <c r="M26" s="1"/>
  <c r="K180"/>
  <c r="K27" s="1"/>
  <c r="F180"/>
  <c r="F27" s="1"/>
  <c r="M180"/>
  <c r="M27" s="1"/>
  <c r="L200"/>
  <c r="L29" s="1"/>
  <c r="L218"/>
  <c r="L34" s="1"/>
  <c r="L250"/>
  <c r="L36" s="1"/>
  <c r="L284"/>
  <c r="L38" s="1"/>
  <c r="J200"/>
  <c r="J29" s="1"/>
  <c r="E200"/>
  <c r="E29" s="1"/>
  <c r="J212"/>
  <c r="J30" s="1"/>
  <c r="E212"/>
  <c r="E30" s="1"/>
  <c r="J244"/>
  <c r="J35" s="1"/>
  <c r="E16"/>
  <c r="J272"/>
  <c r="J37" s="1"/>
  <c r="E272"/>
  <c r="E37" s="1"/>
  <c r="N98"/>
  <c r="N22" s="1"/>
  <c r="N142"/>
  <c r="N24" s="1"/>
  <c r="N150"/>
  <c r="N25" s="1"/>
  <c r="N200"/>
  <c r="N29" s="1"/>
  <c r="N218"/>
  <c r="N34" s="1"/>
  <c r="N250"/>
  <c r="N36" s="1"/>
  <c r="N284"/>
  <c r="N38" s="1"/>
  <c r="J16"/>
  <c r="K89"/>
  <c r="K21" s="1"/>
  <c r="F89"/>
  <c r="F21" s="1"/>
  <c r="M89"/>
  <c r="M21" s="1"/>
  <c r="J250"/>
  <c r="J36" s="1"/>
  <c r="E250"/>
  <c r="E36" s="1"/>
  <c r="L81"/>
  <c r="L43" s="1"/>
  <c r="J218"/>
  <c r="J34" s="1"/>
  <c r="E218"/>
  <c r="E34" s="1"/>
  <c r="K150"/>
  <c r="K25" s="1"/>
  <c r="F150"/>
  <c r="F25" s="1"/>
  <c r="L186"/>
  <c r="L28" s="1"/>
  <c r="L212"/>
  <c r="L30" s="1"/>
  <c r="Q16"/>
  <c r="L272"/>
  <c r="L37" s="1"/>
  <c r="K284"/>
  <c r="K38" s="1"/>
  <c r="F284"/>
  <c r="F38" s="1"/>
  <c r="M284"/>
  <c r="M38" s="1"/>
  <c r="O186"/>
  <c r="O28" s="1"/>
  <c r="O218"/>
  <c r="O34" s="1"/>
  <c r="O16"/>
  <c r="N159"/>
  <c r="N26" s="1"/>
  <c r="N180"/>
  <c r="N27" s="1"/>
  <c r="N244"/>
  <c r="N35" s="1"/>
  <c r="H49"/>
  <c r="H42" s="1"/>
  <c r="F81"/>
  <c r="F43" s="1"/>
  <c r="H81"/>
  <c r="H43" s="1"/>
  <c r="I49"/>
  <c r="I42" s="1"/>
  <c r="K49"/>
  <c r="K42" s="1"/>
  <c r="M49"/>
  <c r="M42" s="1"/>
  <c r="K81"/>
  <c r="K43" s="1"/>
  <c r="M81"/>
  <c r="M43" s="1"/>
  <c r="G113"/>
  <c r="G23" s="1"/>
  <c r="G142"/>
  <c r="G24" s="1"/>
  <c r="G150"/>
  <c r="G25" s="1"/>
  <c r="G159"/>
  <c r="G26" s="1"/>
  <c r="F113"/>
  <c r="F23" s="1"/>
  <c r="L113"/>
  <c r="L23" s="1"/>
  <c r="H142"/>
  <c r="H24" s="1"/>
  <c r="L142"/>
  <c r="L24" s="1"/>
  <c r="J150"/>
  <c r="J25" s="1"/>
  <c r="L150"/>
  <c r="L25" s="1"/>
  <c r="J159"/>
  <c r="J26" s="1"/>
  <c r="L159"/>
  <c r="L26" s="1"/>
  <c r="F186"/>
  <c r="F28" s="1"/>
  <c r="H186"/>
  <c r="H28" s="1"/>
  <c r="C186"/>
  <c r="C28" s="1"/>
  <c r="F212"/>
  <c r="F30" s="1"/>
  <c r="H212"/>
  <c r="H30" s="1"/>
  <c r="C212"/>
  <c r="C30" s="1"/>
  <c r="F200"/>
  <c r="F29" s="1"/>
  <c r="H200"/>
  <c r="H29" s="1"/>
  <c r="C200"/>
  <c r="C29" s="1"/>
  <c r="H218"/>
  <c r="H34" s="1"/>
  <c r="C218"/>
  <c r="C34" s="1"/>
  <c r="K186"/>
  <c r="K28" s="1"/>
  <c r="M186"/>
  <c r="M28" s="1"/>
  <c r="I200"/>
  <c r="I29" s="1"/>
  <c r="K200"/>
  <c r="K29" s="1"/>
  <c r="M200"/>
  <c r="M29" s="1"/>
  <c r="K212"/>
  <c r="K30" s="1"/>
  <c r="M212"/>
  <c r="M30" s="1"/>
  <c r="I218"/>
  <c r="I34" s="1"/>
  <c r="M218"/>
  <c r="M34" s="1"/>
  <c r="F250"/>
  <c r="F36" s="1"/>
  <c r="H250"/>
  <c r="H36" s="1"/>
  <c r="C250"/>
  <c r="C36" s="1"/>
  <c r="E244"/>
  <c r="E35" s="1"/>
  <c r="K244"/>
  <c r="K35" s="1"/>
  <c r="M244"/>
  <c r="M35" s="1"/>
  <c r="G250"/>
  <c r="G36" s="1"/>
  <c r="K250"/>
  <c r="K36" s="1"/>
  <c r="M250"/>
  <c r="M36" s="1"/>
  <c r="H284"/>
  <c r="H38" s="1"/>
  <c r="J284"/>
  <c r="J38" s="1"/>
  <c r="Q186"/>
  <c r="Q28" s="1"/>
  <c r="P200"/>
  <c r="P29" s="1"/>
  <c r="R200"/>
  <c r="R29" s="1"/>
  <c r="Q212"/>
  <c r="Q30" s="1"/>
  <c r="Q218"/>
  <c r="Q34" s="1"/>
  <c r="P244"/>
  <c r="P35" s="1"/>
  <c r="R244"/>
  <c r="R35" s="1"/>
  <c r="P272"/>
  <c r="P37" s="1"/>
  <c r="N16"/>
  <c r="R272"/>
  <c r="R37" s="1"/>
  <c r="P16"/>
  <c r="R16"/>
  <c r="P284"/>
  <c r="P38" s="1"/>
  <c r="R284"/>
  <c r="R38" s="1"/>
  <c r="O212"/>
  <c r="O30" s="1"/>
  <c r="O272"/>
  <c r="O37" s="1"/>
  <c r="O284"/>
  <c r="O38" s="1"/>
  <c r="P49"/>
  <c r="P42" s="1"/>
  <c r="P89"/>
  <c r="P21" s="1"/>
  <c r="R89"/>
  <c r="R21" s="1"/>
  <c r="P150"/>
  <c r="P25" s="1"/>
  <c r="R150"/>
  <c r="R25" s="1"/>
  <c r="R186"/>
  <c r="R28" s="1"/>
  <c r="P212"/>
  <c r="P30" s="1"/>
  <c r="R212"/>
  <c r="R30" s="1"/>
  <c r="Q244"/>
  <c r="Q35" s="1"/>
  <c r="P250"/>
  <c r="P36" s="1"/>
  <c r="R250"/>
  <c r="R36" s="1"/>
  <c r="Q272"/>
  <c r="Q37" s="1"/>
  <c r="Q284"/>
  <c r="Q38" s="1"/>
  <c r="P186"/>
  <c r="P28" s="1"/>
  <c r="Q159"/>
  <c r="Q26" s="1"/>
  <c r="Q180"/>
  <c r="Q27" s="1"/>
  <c r="Q49"/>
  <c r="Q42" s="1"/>
  <c r="Q89"/>
  <c r="Q21" s="1"/>
  <c r="P98"/>
  <c r="P22" s="1"/>
  <c r="R98"/>
  <c r="R22" s="1"/>
  <c r="O150"/>
  <c r="O25" s="1"/>
  <c r="Q150"/>
  <c r="Q25" s="1"/>
  <c r="O250"/>
  <c r="O36" s="1"/>
  <c r="Q250"/>
  <c r="Q36" s="1"/>
  <c r="R49"/>
  <c r="R42" s="1"/>
  <c r="P81"/>
  <c r="P43" s="1"/>
  <c r="R81"/>
  <c r="R43" s="1"/>
  <c r="Q81"/>
  <c r="Q43" s="1"/>
  <c r="Q98"/>
  <c r="Q22" s="1"/>
  <c r="P113"/>
  <c r="P23" s="1"/>
  <c r="R113"/>
  <c r="R23" s="1"/>
  <c r="Q113"/>
  <c r="Q23" s="1"/>
  <c r="P159"/>
  <c r="P26" s="1"/>
  <c r="R159"/>
  <c r="R26" s="1"/>
  <c r="P180"/>
  <c r="P27" s="1"/>
  <c r="R180"/>
  <c r="R27" s="1"/>
  <c r="Q200"/>
  <c r="Q29" s="1"/>
  <c r="P218"/>
  <c r="P34" s="1"/>
  <c r="P39" s="1"/>
  <c r="R218"/>
  <c r="R34" s="1"/>
  <c r="P44" l="1"/>
  <c r="P20" s="1"/>
  <c r="P14"/>
  <c r="H44"/>
  <c r="H20" s="1"/>
  <c r="F44"/>
  <c r="F20" s="1"/>
  <c r="F31" s="1"/>
  <c r="F13" s="1"/>
  <c r="L44"/>
  <c r="L20" s="1"/>
  <c r="J39"/>
  <c r="J14" s="1"/>
  <c r="K39"/>
  <c r="K14" s="1"/>
  <c r="K44"/>
  <c r="K20" s="1"/>
  <c r="K31" s="1"/>
  <c r="K13" s="1"/>
  <c r="L31"/>
  <c r="L13" s="1"/>
  <c r="M39"/>
  <c r="M14" s="1"/>
  <c r="M44"/>
  <c r="M20" s="1"/>
  <c r="M31" s="1"/>
  <c r="M13" s="1"/>
  <c r="I16"/>
  <c r="G186"/>
  <c r="G28" s="1"/>
  <c r="G81"/>
  <c r="G43" s="1"/>
  <c r="D81"/>
  <c r="D43" s="1"/>
  <c r="H89"/>
  <c r="H21" s="1"/>
  <c r="D49"/>
  <c r="D42" s="1"/>
  <c r="D44" s="1"/>
  <c r="D20" s="1"/>
  <c r="D250"/>
  <c r="D36" s="1"/>
  <c r="D218"/>
  <c r="D34" s="1"/>
  <c r="D200"/>
  <c r="D29" s="1"/>
  <c r="G284"/>
  <c r="G38" s="1"/>
  <c r="G218"/>
  <c r="G34" s="1"/>
  <c r="G200"/>
  <c r="G29" s="1"/>
  <c r="H180"/>
  <c r="H27" s="1"/>
  <c r="H98"/>
  <c r="H22" s="1"/>
  <c r="G49"/>
  <c r="G42" s="1"/>
  <c r="I272"/>
  <c r="I37" s="1"/>
  <c r="I89"/>
  <c r="I21" s="1"/>
  <c r="C150"/>
  <c r="C25" s="1"/>
  <c r="I244"/>
  <c r="I35" s="1"/>
  <c r="G212"/>
  <c r="G30" s="1"/>
  <c r="C284"/>
  <c r="C38" s="1"/>
  <c r="G272"/>
  <c r="G37" s="1"/>
  <c r="N113"/>
  <c r="N23" s="1"/>
  <c r="D186"/>
  <c r="D28" s="1"/>
  <c r="D212"/>
  <c r="D30" s="1"/>
  <c r="N81"/>
  <c r="N43" s="1"/>
  <c r="N44" s="1"/>
  <c r="N20" s="1"/>
  <c r="E159"/>
  <c r="E26" s="1"/>
  <c r="E284"/>
  <c r="E38" s="1"/>
  <c r="E39" s="1"/>
  <c r="E14" s="1"/>
  <c r="E150"/>
  <c r="E25" s="1"/>
  <c r="J98"/>
  <c r="J22" s="1"/>
  <c r="N39"/>
  <c r="N14" s="1"/>
  <c r="I81"/>
  <c r="I43" s="1"/>
  <c r="I44" s="1"/>
  <c r="I20" s="1"/>
  <c r="D272"/>
  <c r="D37" s="1"/>
  <c r="I250"/>
  <c r="I36" s="1"/>
  <c r="D244"/>
  <c r="D35" s="1"/>
  <c r="H159"/>
  <c r="H26" s="1"/>
  <c r="H150"/>
  <c r="H25" s="1"/>
  <c r="H113"/>
  <c r="H23" s="1"/>
  <c r="C89"/>
  <c r="C21" s="1"/>
  <c r="D89"/>
  <c r="D21" s="1"/>
  <c r="I212"/>
  <c r="I30" s="1"/>
  <c r="I186"/>
  <c r="I28" s="1"/>
  <c r="L244"/>
  <c r="L35" s="1"/>
  <c r="L39" s="1"/>
  <c r="L16"/>
  <c r="I180"/>
  <c r="I27" s="1"/>
  <c r="D180"/>
  <c r="D27" s="1"/>
  <c r="I159"/>
  <c r="I26" s="1"/>
  <c r="D159"/>
  <c r="D26" s="1"/>
  <c r="I284"/>
  <c r="I38" s="1"/>
  <c r="D284"/>
  <c r="D38" s="1"/>
  <c r="I150"/>
  <c r="I25" s="1"/>
  <c r="D150"/>
  <c r="D25" s="1"/>
  <c r="I142"/>
  <c r="I24" s="1"/>
  <c r="D142"/>
  <c r="D24" s="1"/>
  <c r="I113"/>
  <c r="I23" s="1"/>
  <c r="D113"/>
  <c r="D23" s="1"/>
  <c r="I98"/>
  <c r="I22" s="1"/>
  <c r="D98"/>
  <c r="D22" s="1"/>
  <c r="J186"/>
  <c r="J28" s="1"/>
  <c r="E186"/>
  <c r="E28" s="1"/>
  <c r="H272"/>
  <c r="H37" s="1"/>
  <c r="C272"/>
  <c r="C37" s="1"/>
  <c r="F218"/>
  <c r="F34" s="1"/>
  <c r="G180"/>
  <c r="G27" s="1"/>
  <c r="E98"/>
  <c r="E22" s="1"/>
  <c r="F272"/>
  <c r="F37" s="1"/>
  <c r="H244"/>
  <c r="H35" s="1"/>
  <c r="H16"/>
  <c r="F244"/>
  <c r="F35" s="1"/>
  <c r="F16"/>
  <c r="G98"/>
  <c r="G22" s="1"/>
  <c r="G89"/>
  <c r="G21" s="1"/>
  <c r="Q39"/>
  <c r="Q14" s="1"/>
  <c r="Q44"/>
  <c r="Q20" s="1"/>
  <c r="R39"/>
  <c r="R14" s="1"/>
  <c r="R44"/>
  <c r="R20" s="1"/>
  <c r="H39" l="1"/>
  <c r="H14" s="1"/>
  <c r="B34"/>
  <c r="N31"/>
  <c r="N13" s="1"/>
  <c r="G44"/>
  <c r="G20" s="1"/>
  <c r="G31" s="1"/>
  <c r="G13" s="1"/>
  <c r="B36"/>
  <c r="B30"/>
  <c r="B28"/>
  <c r="B38"/>
  <c r="B25"/>
  <c r="B37"/>
  <c r="B167" s="1"/>
  <c r="H31"/>
  <c r="H13" s="1"/>
  <c r="D39"/>
  <c r="D31"/>
  <c r="D13" s="1"/>
  <c r="F39"/>
  <c r="F14" s="1"/>
  <c r="F15" s="1"/>
  <c r="F17" s="1"/>
  <c r="N15"/>
  <c r="N17" s="1"/>
  <c r="I39"/>
  <c r="I14" s="1"/>
  <c r="I31"/>
  <c r="I13" s="1"/>
  <c r="K15"/>
  <c r="K17" s="1"/>
  <c r="L14"/>
  <c r="L15" s="1"/>
  <c r="L17" s="1"/>
  <c r="M15"/>
  <c r="M17" s="1"/>
  <c r="J113"/>
  <c r="J23" s="1"/>
  <c r="D16"/>
  <c r="E113"/>
  <c r="E23" s="1"/>
  <c r="G16"/>
  <c r="G244"/>
  <c r="G35" s="1"/>
  <c r="G39" s="1"/>
  <c r="C16"/>
  <c r="B177"/>
  <c r="B171"/>
  <c r="B163"/>
  <c r="B174"/>
  <c r="B134"/>
  <c r="B131"/>
  <c r="B119"/>
  <c r="B109"/>
  <c r="B108"/>
  <c r="B107"/>
  <c r="B123" l="1"/>
  <c r="B168"/>
  <c r="B125"/>
  <c r="B154"/>
  <c r="D14"/>
  <c r="D15" s="1"/>
  <c r="D17" s="1"/>
  <c r="B16"/>
  <c r="H15"/>
  <c r="H17" s="1"/>
  <c r="G14"/>
  <c r="G15" s="1"/>
  <c r="G17" s="1"/>
  <c r="I15"/>
  <c r="I17" s="1"/>
  <c r="J180"/>
  <c r="J27" s="1"/>
  <c r="B195"/>
  <c r="B200" s="1"/>
  <c r="B84"/>
  <c r="B89" s="1"/>
  <c r="B106" l="1"/>
  <c r="C159"/>
  <c r="C26" s="1"/>
  <c r="J142"/>
  <c r="J24" s="1"/>
  <c r="J89"/>
  <c r="J21" s="1"/>
  <c r="E180"/>
  <c r="E27" s="1"/>
  <c r="E142"/>
  <c r="E24" s="1"/>
  <c r="B53"/>
  <c r="B48"/>
  <c r="C49" s="1"/>
  <c r="C42" s="1"/>
  <c r="B239"/>
  <c r="B232"/>
  <c r="U62" i="1"/>
  <c r="T62"/>
  <c r="S62"/>
  <c r="R62"/>
  <c r="Q62"/>
  <c r="P62"/>
  <c r="U60"/>
  <c r="T60"/>
  <c r="T59" s="1"/>
  <c r="T58" s="1"/>
  <c r="S60"/>
  <c r="R60"/>
  <c r="R59" s="1"/>
  <c r="R58" s="1"/>
  <c r="Q60"/>
  <c r="P60"/>
  <c r="P59" s="1"/>
  <c r="P58" s="1"/>
  <c r="U48"/>
  <c r="T48"/>
  <c r="S48"/>
  <c r="R48"/>
  <c r="Q48"/>
  <c r="P48"/>
  <c r="U13"/>
  <c r="U12" s="1"/>
  <c r="U11" s="1"/>
  <c r="T13"/>
  <c r="S13"/>
  <c r="S12" s="1"/>
  <c r="S11" s="1"/>
  <c r="R13"/>
  <c r="R12" s="1"/>
  <c r="R11" s="1"/>
  <c r="Q13"/>
  <c r="Q12" s="1"/>
  <c r="Q11" s="1"/>
  <c r="P13"/>
  <c r="B55" i="3" l="1"/>
  <c r="B47"/>
  <c r="B49" s="1"/>
  <c r="P12" i="1"/>
  <c r="P11" s="1"/>
  <c r="T12"/>
  <c r="T11" s="1"/>
  <c r="O49" i="3"/>
  <c r="O42" s="1"/>
  <c r="B52"/>
  <c r="E89"/>
  <c r="E21" s="1"/>
  <c r="O81"/>
  <c r="O43" s="1"/>
  <c r="J49"/>
  <c r="J42" s="1"/>
  <c r="Q59" i="1"/>
  <c r="Q58" s="1"/>
  <c r="S59"/>
  <c r="S58" s="1"/>
  <c r="U59"/>
  <c r="U58" s="1"/>
  <c r="B54" i="3" l="1"/>
  <c r="O44"/>
  <c r="O20" s="1"/>
  <c r="E49"/>
  <c r="E42" s="1"/>
  <c r="B42" s="1"/>
  <c r="J81"/>
  <c r="J43" s="1"/>
  <c r="J44" s="1"/>
  <c r="J20" s="1"/>
  <c r="J31" s="1"/>
  <c r="J13" s="1"/>
  <c r="J15" s="1"/>
  <c r="J17" s="1"/>
  <c r="B156"/>
  <c r="B159" s="1"/>
  <c r="O60" i="1"/>
  <c r="O62"/>
  <c r="B56" i="3" l="1"/>
  <c r="B233"/>
  <c r="E81"/>
  <c r="E43" s="1"/>
  <c r="E44" s="1"/>
  <c r="E20" s="1"/>
  <c r="E31" s="1"/>
  <c r="O59" i="1"/>
  <c r="E13" i="3" l="1"/>
  <c r="E15" s="1"/>
  <c r="E17" s="1"/>
  <c r="B80"/>
  <c r="B81" s="1"/>
  <c r="C81" l="1"/>
  <c r="C43" s="1"/>
  <c r="U7" i="1"/>
  <c r="R7"/>
  <c r="C44" i="3" l="1"/>
  <c r="C20" s="1"/>
  <c r="B20" s="1"/>
  <c r="B43"/>
  <c r="B44" s="1"/>
  <c r="P7" i="1"/>
  <c r="S7"/>
  <c r="T7"/>
  <c r="C244" i="3" l="1"/>
  <c r="B238"/>
  <c r="B244" s="1"/>
  <c r="B110"/>
  <c r="Q7" i="1"/>
  <c r="C35" i="3" l="1"/>
  <c r="C39" s="1"/>
  <c r="C14" s="1"/>
  <c r="O200"/>
  <c r="O29" s="1"/>
  <c r="B29" s="1"/>
  <c r="O89"/>
  <c r="O21" s="1"/>
  <c r="B21" s="1"/>
  <c r="B112" l="1"/>
  <c r="B124"/>
  <c r="O159"/>
  <c r="O26" s="1"/>
  <c r="B26" s="1"/>
  <c r="O98"/>
  <c r="O22" s="1"/>
  <c r="O244"/>
  <c r="O35" s="1"/>
  <c r="O142"/>
  <c r="O24" s="1"/>
  <c r="O180"/>
  <c r="O27" s="1"/>
  <c r="O113"/>
  <c r="O23" s="1"/>
  <c r="B126" l="1"/>
  <c r="O39"/>
  <c r="O14" s="1"/>
  <c r="B14" s="1"/>
  <c r="B35"/>
  <c r="B39" s="1"/>
  <c r="O31"/>
  <c r="O13" s="1"/>
  <c r="C180" l="1"/>
  <c r="C27" s="1"/>
  <c r="B27" s="1"/>
  <c r="B162"/>
  <c r="B180" s="1"/>
  <c r="C98"/>
  <c r="C22" s="1"/>
  <c r="B93"/>
  <c r="B98" s="1"/>
  <c r="O15"/>
  <c r="R131"/>
  <c r="B127" l="1"/>
  <c r="B22"/>
  <c r="O17"/>
  <c r="R142"/>
  <c r="R24" s="1"/>
  <c r="R31" s="1"/>
  <c r="R13" s="1"/>
  <c r="R15" s="1"/>
  <c r="R17" s="1"/>
  <c r="Q131"/>
  <c r="B116" l="1"/>
  <c r="Q142"/>
  <c r="Q24" s="1"/>
  <c r="Q31" s="1"/>
  <c r="Q13" s="1"/>
  <c r="Q15" s="1"/>
  <c r="Q17" s="1"/>
  <c r="P131"/>
  <c r="P142" l="1"/>
  <c r="P24" s="1"/>
  <c r="P31" s="1"/>
  <c r="P13" s="1"/>
  <c r="P15" s="1"/>
  <c r="P17" s="1"/>
  <c r="B117" l="1"/>
  <c r="B118"/>
  <c r="C142"/>
  <c r="C24" s="1"/>
  <c r="B24" s="1"/>
  <c r="B105"/>
  <c r="B142" l="1"/>
  <c r="B101" l="1"/>
  <c r="B113" s="1"/>
  <c r="C113"/>
  <c r="C23" s="1"/>
  <c r="B23" l="1"/>
  <c r="B31" s="1"/>
  <c r="C31"/>
  <c r="C13" s="1"/>
  <c r="B13" l="1"/>
  <c r="C15"/>
  <c r="C17" l="1"/>
  <c r="B15"/>
  <c r="B17" s="1"/>
</calcChain>
</file>

<file path=xl/comments1.xml><?xml version="1.0" encoding="utf-8"?>
<comments xmlns="http://schemas.openxmlformats.org/spreadsheetml/2006/main">
  <authors>
    <author>asma.moosa</author>
  </authors>
  <commentList>
    <comment ref="W63" authorId="0">
      <text>
        <r>
          <rPr>
            <b/>
            <sz val="9"/>
            <color indexed="81"/>
            <rFont val="Tahoma"/>
            <family val="2"/>
          </rPr>
          <t>asma.moosa:</t>
        </r>
        <r>
          <rPr>
            <sz val="9"/>
            <color indexed="81"/>
            <rFont val="Tahoma"/>
            <family val="2"/>
          </rPr>
          <t xml:space="preserve">
If these are included in Admin budget, these must be removed. Need to confirm with Rameez</t>
        </r>
      </text>
    </comment>
  </commentList>
</comments>
</file>

<file path=xl/sharedStrings.xml><?xml version="1.0" encoding="utf-8"?>
<sst xmlns="http://schemas.openxmlformats.org/spreadsheetml/2006/main" count="650" uniqueCount="482">
  <si>
    <t>ޖުމްލަ</t>
  </si>
  <si>
    <t xml:space="preserve">ސަރުކާރު ބަޖެޓުން </t>
  </si>
  <si>
    <t xml:space="preserve">ތަފްސީލު </t>
  </si>
  <si>
    <t>ބަޖެޓު ކޯޑު</t>
  </si>
  <si>
    <t>ސިޔާސަތު/ސްޓްރެޓަޖީ/ހަރަކާތް</t>
  </si>
  <si>
    <t xml:space="preserve">ސެޕް ރެފެރަންސް </t>
  </si>
  <si>
    <t>ކެޕިޓަލް</t>
  </si>
  <si>
    <t>ރިކަރަންޓް</t>
  </si>
  <si>
    <t>އޮފީސް ހިންގުން</t>
  </si>
  <si>
    <t>P1</t>
  </si>
  <si>
    <t>އޮފީސް ހިންގުމުގެ ޚަރަދު</t>
  </si>
  <si>
    <t>S1</t>
  </si>
  <si>
    <t>A1</t>
  </si>
  <si>
    <t>ލިޔެކިޔުމާއި ބެހޭ ގޮތުން ހޯދާތަކެތި</t>
  </si>
  <si>
    <t>222 001</t>
  </si>
  <si>
    <t>ރާއްޖޭގެ އެތެރޭގައި އެއްގަމުމަގުން މަގުން ކުރާ ދަތުރު ޙަރަދު</t>
  </si>
  <si>
    <t>221 002</t>
  </si>
  <si>
    <t>އިލެކްޓްރިކާ ބެހޭގޮތުން ހޯދާތަކެތި</t>
  </si>
  <si>
    <t>222 005</t>
  </si>
  <si>
    <t>ސްޕެއަރ ޕާރޓްސް ހޯދުމަށް</t>
  </si>
  <si>
    <t>222 006</t>
  </si>
  <si>
    <t xml:space="preserve">ޔުނީފޯމް ދިނުމަށްޓަކައި ހޯދާތަކެތި </t>
  </si>
  <si>
    <t>222 007</t>
  </si>
  <si>
    <t>ކުނިކަހާ ފޮޅާސާފުކުރުމަށް ހޯދާ ތަކެތި</t>
  </si>
  <si>
    <t>222 008</t>
  </si>
  <si>
    <t>ހިފާ ގެންގުޅޭ ތަކެތި ހޯދުމަށް</t>
  </si>
  <si>
    <t>222 009</t>
  </si>
  <si>
    <t>އޮފީސް ޒީނަތްތެރިކުރުމަށް ހޯދާތަކެތި</t>
  </si>
  <si>
    <t>222 010</t>
  </si>
  <si>
    <t>އެހެނިހެން ގޮތްގޮތުން ހޯދާ ތަކެތި</t>
  </si>
  <si>
    <t>222 999</t>
  </si>
  <si>
    <t>ޓެލެފޯން، ފެކްސް އަދި ޓެލެކްސް</t>
  </si>
  <si>
    <t>223 001</t>
  </si>
  <si>
    <t>އިލެކްޓްރިކް ފީގެ ޚަރަދު</t>
  </si>
  <si>
    <t>223 002</t>
  </si>
  <si>
    <t>ބޯފެނާއި ފާޚާނާގެ ޚިދުމަތުގެ އަގުދިނުމަށް ކުރާޚަރަދު</t>
  </si>
  <si>
    <t>223 003</t>
  </si>
  <si>
    <t>އޮފީސް ޢިމާރާތް ފޮޅާސާފުކުރުމުގެ ޚިދުމަތަށް ދޭ ފައިސާ އާއި ކުނީފީ</t>
  </si>
  <si>
    <t>223 008</t>
  </si>
  <si>
    <t>އުފުލުމުގެ ޚަރަދު</t>
  </si>
  <si>
    <t>223 011</t>
  </si>
  <si>
    <t>ޖަލްސާ އަދި ސެމިނަރ ފަދަކަންތައްތަކަށް ހިނގާ ޚަރަދު</t>
  </si>
  <si>
    <t>223 012</t>
  </si>
  <si>
    <t>ލީޒްލައިނާއި އިންޓަރނެޓްގެ ޚަރަދު</t>
  </si>
  <si>
    <t>223 004</t>
  </si>
  <si>
    <t>ޕޯސްޓޭޖާއި މެސެޖް ޚަރަދު</t>
  </si>
  <si>
    <t>223 009</t>
  </si>
  <si>
    <t>އިޢްލާން، އިޝްތިހާރު، އެންގުން އަދި އިޝްތިރާކް ޚަރަދު</t>
  </si>
  <si>
    <t>223 010</t>
  </si>
  <si>
    <t>ކޮންސަލްޓެންސީ ޚިދުމަތާއި، ތަރުޖަމާކުރުން ފަދަ ޚިދުމަތަތުގެ އަގަށްދޭ ފައިސާ</t>
  </si>
  <si>
    <t>223 016</t>
  </si>
  <si>
    <t>އެކިކަންކަމަށް ސަރުކާރަށް ދައްކަންޖެހޭ އަހަރިފީތައް</t>
  </si>
  <si>
    <t>223 019</t>
  </si>
  <si>
    <t>ކޮމްޕިއުޓަރ ސޮފްޓްވެއަރ މަރާމާތުކުރުމަށް</t>
  </si>
  <si>
    <t>226 013</t>
  </si>
  <si>
    <t>ކުރުމުއްދަތުގެ ޓްރޭނިންގއާއި ސްޓަޑީ ޓުއާސްގައި ދާމީހުންގެ ޚަރަދު</t>
  </si>
  <si>
    <t>225 002</t>
  </si>
  <si>
    <t>މީހުން ދިރިއުޅޭ ގޮތަށް ބިނާކުރާ ޢިމާރާތް މަރާމާތުކުރުން</t>
  </si>
  <si>
    <t>226 001</t>
  </si>
  <si>
    <t>މީހުން ދިރިއުޅުން ނޫން ބޭނުންތަކަށް ބިނާކުރާ ޢިމާރާތް މަރާމާތުކުރުން</t>
  </si>
  <si>
    <t>226 002</t>
  </si>
  <si>
    <t>ފާޚާނާ އާއި ފެނާބެހޭ ނިޒާމް މަރާމާތުކުރުން</t>
  </si>
  <si>
    <t>226 006</t>
  </si>
  <si>
    <t>ކަރަންޓް ވިއުގަ މަރާމާތުކުރުން</t>
  </si>
  <si>
    <t>226 007</t>
  </si>
  <si>
    <t>މެޝިނަރީއާއި އިކްވިޕްމަންޓްސް މަރާމާތުކުރުން</t>
  </si>
  <si>
    <t>226 010</t>
  </si>
  <si>
    <t>އެއްގަމުގައި ދުއްވާތަކެތި މަރާމާތުކުރުން</t>
  </si>
  <si>
    <t>226 016</t>
  </si>
  <si>
    <t>ފަރުނީޗަރާއިފިޓިންގްސް</t>
  </si>
  <si>
    <t>423 001</t>
  </si>
  <si>
    <t>ޕްލާންޓް، މެޝިނަރީއާއި އިކްވިޕްމަންޓްސް</t>
  </si>
  <si>
    <t>423 002</t>
  </si>
  <si>
    <t>ކޮމްޕިއުޓަރ ސޮފްޓްވެޔަރ</t>
  </si>
  <si>
    <t>423 007</t>
  </si>
  <si>
    <t>އައި.ޓީ. އާއި ގުޅޭގޮތުން ހޯދާ ހާޑްވެޔަރ</t>
  </si>
  <si>
    <t>423 008</t>
  </si>
  <si>
    <t>ޕެންޝަންގެ ފައިސާ</t>
  </si>
  <si>
    <t>213 001</t>
  </si>
  <si>
    <t>ބޭރުގެ އެކިއެކި ޖަމާޢަތްތަކާއި ތަންތާނގެ ޗަންދާއާއި މެމްބަރޝިޕް ފީ އަށް ދައްކާ ފައިސާ</t>
  </si>
  <si>
    <t>228 007</t>
  </si>
  <si>
    <t>A2</t>
  </si>
  <si>
    <t>ރާއްޖޭގެ އެތެރޭގައި ކަނޑު މަގުން ކުރާ ދަތުރު ޙަރަދު</t>
  </si>
  <si>
    <t>221 001</t>
  </si>
  <si>
    <t>ރާއްޖޭގެ އެތެރޭގައި ވައިގެ މަގުން ކުރާ ދަތުރު ޙަރަދު</t>
  </si>
  <si>
    <t>221 003</t>
  </si>
  <si>
    <t>ރާއްޖޭން ބޭރަށްކުރާ ދަތުރު ޚަރަދު</t>
  </si>
  <si>
    <t>221 004</t>
  </si>
  <si>
    <t>ބިދޭސީނަށްދެވޭ ދަތުރު ޚަރަދު</t>
  </si>
  <si>
    <t>221 005</t>
  </si>
  <si>
    <t>ޢިމާރާތުގެ ކުއްޔާއި ބިމުގެ ކުލި</t>
  </si>
  <si>
    <t>223 005</t>
  </si>
  <si>
    <t>ޖަލްސާ އަދި ސެމިނަރ ފަދަކަންތައްތަކަށް ކުރާޚަރަދު</t>
  </si>
  <si>
    <t>ސްކޮލަރޝިޕް، ފެލޯޝިޕްގައި ދާމީހުންގެ ފައިސާ</t>
  </si>
  <si>
    <t>225 001</t>
  </si>
  <si>
    <t>ރާއްޖޭގައި ހިންގާ އެކިއެކި ޓްރޭނިންގ ކޯސްތަކުގައި ބައިވެރިވުމަށް ދޭ ފައިސާ</t>
  </si>
  <si>
    <t>225 004</t>
  </si>
  <si>
    <t>ރާއްޖޭގައި އެކިއެކި ޓްރޭނިންގ ކޯސްތައް ހިންގުމަށް ކުރާ ޚަރަދު</t>
  </si>
  <si>
    <t>225 005</t>
  </si>
  <si>
    <t>P9</t>
  </si>
  <si>
    <t>S4</t>
  </si>
  <si>
    <t>ކޮންސަލްޓެންސީ ޚިދުމަތާއި، ތަރުޖަމާކުރުންފަދަ ޚިދުމަތުގެ އަގަށްދޭ ފައިސާ (ލޯޔަރެއްގެ ފީ)</t>
  </si>
  <si>
    <t>ފަރުނީޗަރާއި ފިޓިންގްސް</t>
  </si>
  <si>
    <t>ރާއްޖޭގައި ހިންގާއެކިއެކި ޓްރޭނިންގ ކޯސްތަކުގައި ބައިވެރިވުމަށް ދޭ ފައިސާ</t>
  </si>
  <si>
    <t>223 007</t>
  </si>
  <si>
    <t>މެހުމާނުންނަށް މެހުމާންދާރީ އަދާކުރުމަށް ކުރާޚަރަދު</t>
  </si>
  <si>
    <t>223 017</t>
  </si>
  <si>
    <t>އޮފީހުގެ ޚިދުމަތުގައި އުޅޭވަގުތުގައި އޮފީހުގައި ދެވޭ ކެއުމާއި ސައިފަދަ ތަކެތި</t>
  </si>
  <si>
    <t>222 004</t>
  </si>
  <si>
    <t>ޢާންމުފައިދާއަށް ޗާޕުކުރާ ތަކެތީގެ ޚަރަދު</t>
  </si>
  <si>
    <t>223 020</t>
  </si>
  <si>
    <t>ވާރކްޝޮޕް ފަދަކަންތައްތަކަށް ކުރާ ޚަރަދު</t>
  </si>
  <si>
    <t>225 003</t>
  </si>
  <si>
    <t>ކޮންސަލްޓެންސީ ޚިދުމަތާއި، ތަރުޖަމާކުރުންފަދަ ޚިދުމަތުގެ އަގަށްދޭ ފައިސާ</t>
  </si>
  <si>
    <t>މުވައްޒަފުންގެ މުސާރަ</t>
  </si>
  <si>
    <t>211 001</t>
  </si>
  <si>
    <t>އިތުރުގަޑީގެ މަސައްކަތަށްދޭ ފައިސާ</t>
  </si>
  <si>
    <t>211 002</t>
  </si>
  <si>
    <t xml:space="preserve">ރަމަޟާން މަހުގެ މުނާސަބަތުގައި ދޭ އެލަވަންސް </t>
  </si>
  <si>
    <t>212 005</t>
  </si>
  <si>
    <t>އެހެންވަޒީފާއެއް އަދާ ކުރުން މަނާ ކުރާތީ ދޭ އެލަވަންސް</t>
  </si>
  <si>
    <t>212 023</t>
  </si>
  <si>
    <t>ސަރވިސް އެލަވަންސް</t>
  </si>
  <si>
    <t>212 027</t>
  </si>
  <si>
    <t>އިންފޮމޭޝަން ޓެކްނޮލޮޖީ އާއިބެހޭ ގޮތުން ހޯދާ ތަކެތި</t>
  </si>
  <si>
    <t>222 002</t>
  </si>
  <si>
    <t>މުވާޞަލާތުގެ ތަކެތި</t>
  </si>
  <si>
    <t>423 006</t>
  </si>
  <si>
    <t>އެހެނިހެން އިކްވިޕްމަންޓް</t>
  </si>
  <si>
    <t>423 999</t>
  </si>
  <si>
    <t>އޮފީސް މުވައްޒަފުންނަށް ޚާއްޞަކޮށްގެން ހިންގޭ ޓްރޭނިންގގެ ޚަރަދު</t>
  </si>
  <si>
    <t>225 006</t>
  </si>
  <si>
    <t>228 003</t>
  </si>
  <si>
    <t>މުވައްޒަފުންނަށް ދޭ ޕޮކެޓްމަނީ</t>
  </si>
  <si>
    <t>212 001</t>
  </si>
  <si>
    <t>މަތީތަޢުލީމުގެ އެލަވަންސް</t>
  </si>
  <si>
    <t>212 002</t>
  </si>
  <si>
    <t>ފަންނީ އެލަވަންސް</t>
  </si>
  <si>
    <t>212 003</t>
  </si>
  <si>
    <t>ދިގުމުއްދަތަށް ޚިދުމަތްކުރުމުގެ އެލަވަންސް</t>
  </si>
  <si>
    <t>212 004</t>
  </si>
  <si>
    <t>މެޑިކަލް އެލަވަންސް</t>
  </si>
  <si>
    <t>212 006</t>
  </si>
  <si>
    <t>ޑޮމެސްޓިކް މާކެޓް އެލަވަންސް</t>
  </si>
  <si>
    <t>212 007</t>
  </si>
  <si>
    <t>މުސާރައިގެ ކުރިއެރުމުގެ އެލެވަންސް</t>
  </si>
  <si>
    <t>212 008</t>
  </si>
  <si>
    <t>މުވައްޒަފުންގެ މަޤާމުގެގޮތުން ދޭ ޚާއްޞަ އެލަވަންސް</t>
  </si>
  <si>
    <t>212 009</t>
  </si>
  <si>
    <t>މުވައްޒަފުންގެ ކޮއްތުގެގޮތުގައި ފައިސާއިން ދޭ އެލަވަންސް</t>
  </si>
  <si>
    <t>212 010</t>
  </si>
  <si>
    <t>އެކިއެކި ކޮމިޓީތަކުގެ މެންބަރުންނަށްދޭ އެލަވަންސް</t>
  </si>
  <si>
    <t>212 011</t>
  </si>
  <si>
    <t>އަމިއްލަރަށް ފިޔަވައި އެހެންރަށެއްގައި ވަޒީފާއަދާކުރާތީ ދޭ އެލަވަންސް</t>
  </si>
  <si>
    <t>212 012</t>
  </si>
  <si>
    <t>އަމިއްލަރަށް ފިޔަވައި އެހެންރަށެއްގައި ވަޒީފާއަދާކުރާތީ ދޭ ދަތުރު އެލަވަންސް</t>
  </si>
  <si>
    <t>212 013</t>
  </si>
  <si>
    <t>މުވައްޒަފުންނާއި މުވައްޒަފުންގެ އަނބިދަރީންގެ ލިވިންގ އެލަވަންސްއާއި ފެމިލީ އެލަވަންސް</t>
  </si>
  <si>
    <t>212 014</t>
  </si>
  <si>
    <t>ބަންދު ދުވަސްތަކުގައި މަސަތްކުރާތީ މުސާރައިގެ އިތުރުން ދޭ އެލަވަންސް</t>
  </si>
  <si>
    <t>212 015</t>
  </si>
  <si>
    <t>އަސާސީ ވަޒީފާގެ އިތުރުން މުވައްޒަފުންކުރާ އިތުރުމަސައްކަތަށް ދޭ ފައިސާ</t>
  </si>
  <si>
    <t>212 016</t>
  </si>
  <si>
    <t>އަހަރީޗުއްޓީ ކެންސަލްވާ ދުވަސްތަކަށް ދޭ ފައިސާ</t>
  </si>
  <si>
    <t>212 017</t>
  </si>
  <si>
    <t>ޔުނިފޯމު އެލަވަންސް</t>
  </si>
  <si>
    <t>212 018</t>
  </si>
  <si>
    <t>ވަގުތީ ހިންގުމުގެ އެލަވަންސް</t>
  </si>
  <si>
    <t>212 019</t>
  </si>
  <si>
    <t>ދީނީ ޚިދުމަތުގެ އެލަވަންސް</t>
  </si>
  <si>
    <t>212 020</t>
  </si>
  <si>
    <t>ޝިފްޓް ޑިއުޓީ އެލަވަންސް</t>
  </si>
  <si>
    <t>212 021</t>
  </si>
  <si>
    <t>ހާޑްޝިޕް އެލަވަންސް</t>
  </si>
  <si>
    <t>212 022</t>
  </si>
  <si>
    <t>ފޯނު އެލަވަންސް</t>
  </si>
  <si>
    <t>212 024</t>
  </si>
  <si>
    <t>ރިސްކް އެލަވަންސް</t>
  </si>
  <si>
    <t>212 025</t>
  </si>
  <si>
    <t>ހެދުން އެލަވަންސް</t>
  </si>
  <si>
    <t>212 026</t>
  </si>
  <si>
    <t>ޒިންމާދާރު ވެރިންނަށް ދެވޭ އެލަވަންސް</t>
  </si>
  <si>
    <t>212 028</t>
  </si>
  <si>
    <t>އެހެނިހެން ގޮތްގޮތުން މުވައްޒަފުންނަށް ދޭ ފައިސާ</t>
  </si>
  <si>
    <t>212 999</t>
  </si>
  <si>
    <t>ދައުލަތުން ވަކިޚިދުމަތަކަށް ނޫންގޮތުން ދޭ ފައިސާ</t>
  </si>
  <si>
    <t>213 002</t>
  </si>
  <si>
    <t>ވަޒީފާއިން މުސްކުޅި ކުރައްވާ ފަރާތްތަކަށް ދެއްވާ ޢިނާޔަތުގެ ފައިސާ</t>
  </si>
  <si>
    <t>213 003</t>
  </si>
  <si>
    <t>ވަޒީފާއިން މުސްކުޅި ކުރައްވާ ފަރާތްތަކަށް މަހުންމަހަށް ދެއްވާ ފައިސާ</t>
  </si>
  <si>
    <t>213 004</t>
  </si>
  <si>
    <t>ޕްރޮވިޑެންޓް ފަންޑަށް ސަރުކާރުން ދައްކާ ފައިސާ</t>
  </si>
  <si>
    <t>213 005</t>
  </si>
  <si>
    <t>ރާއްޖޭގެ އެތެރޭގައި އެއްގަމު މަގުން ކުރާ ދަތުރު ޙަރަދު</t>
  </si>
  <si>
    <t>އެހެނިހެން ދަތުރު ޚަރަދު</t>
  </si>
  <si>
    <t>221 999</t>
  </si>
  <si>
    <t>ފިއުލްގެ ގޮތުގައި ބޭނުންކުރެވޭ ތަކެއްޗާއި އިންޖީނު ތެޔޮފަދަ ތަކެތި</t>
  </si>
  <si>
    <t>222 003</t>
  </si>
  <si>
    <t>ޔުނިފޯމް ދިނުމަށްޓަކައި ހޯދާތަކެތި</t>
  </si>
  <si>
    <t>ހިފާގެންގުޅޭ ތަކެތި ހޯދުމަށް</t>
  </si>
  <si>
    <t>އޮފީސް ޒީނަތްތެރި ކުރުމަށް ހޯދާތަކެތި</t>
  </si>
  <si>
    <t>ދޮރުފޮތި، މޭޒުފޮތި އަދި ދިދަފަދަ ފޮތީގެ ބާވަތްތައް ހޯދުމަށް</t>
  </si>
  <si>
    <t>222 011</t>
  </si>
  <si>
    <t>ލީޒްލައިނާއި އިންޓަނެޓްގެ ޚަރަދު</t>
  </si>
  <si>
    <t>ތަކެތީގެ ކުލި</t>
  </si>
  <si>
    <t>223 006</t>
  </si>
  <si>
    <t>ޢިމާރާތާއި ތަންތާނގެ ސެކިއުރިޓީ ބެލެހެއްޓުމުގެ ޚަރަދު</t>
  </si>
  <si>
    <t>އެކިއެކި ރަސްމީ މުބާރާތްތަކާއި މުނާސަބަތު ފާހަގަ ކުރުމަށް ކުރާ ޚަރަދު</t>
  </si>
  <si>
    <t>223 013</t>
  </si>
  <si>
    <t>އިޖްތިމާޢީ ތަރައްޤީގެ އެކިއެކި ޕްރޮގްރާމްތައް ހިންގުމުގެ ޚަރަދު</t>
  </si>
  <si>
    <t>223 014</t>
  </si>
  <si>
    <t xml:space="preserve">ސަރުކާރުން ބާއްވާ އެކިއެކި އިމްތިޙާންތަކާ ބެހޭގޮތުން ކުރާ ޚަރަދު </t>
  </si>
  <si>
    <t>223 015</t>
  </si>
  <si>
    <t>ބިދޭސީ މުވައްޒަފުންގެ ވިސާފީ، ވޯކްޕާމިޓް ފީ އަދި އައި.ޑީ ކާޑު ހެއްދުމަށް</t>
  </si>
  <si>
    <t>223 018</t>
  </si>
  <si>
    <t>އެކިކަންކަމަށް ސަރުކާރަށް ދައްކަންޖެހޭ އަހަރީފީތައް</t>
  </si>
  <si>
    <t>ދޮވެއިސްތިރިކުރުމުގެ ޚަރަދު</t>
  </si>
  <si>
    <t>223 021</t>
  </si>
  <si>
    <t>އޮފީހުގެ ޚިދުމަތުގައި އުޅެނިކޮށް ލިބޭ ގެއްލުމަށް ނުވަތަ ބަލިވާ މީހުނަށް ބޭސްކޮށްދިނުމަށް</t>
  </si>
  <si>
    <t>223 022</t>
  </si>
  <si>
    <t>ރާއްޖެއާއި ރާއްޖޭންބޭރުގައި ބާއްވާ އެކިއެކި ފެއަރގައި ބައިވެރިމުވުގެ ޚަރަދު</t>
  </si>
  <si>
    <t>223 023</t>
  </si>
  <si>
    <t>ބޭންކްޗާޖާއި ކޮމިޝަންގެ ގޮތުގައި ދައްކާ ފައިސާ</t>
  </si>
  <si>
    <t>223 024</t>
  </si>
  <si>
    <t>އިންޝުއަރެންސް ޚިދުމަތުގެ އަގު އަދާ ކުރުން</t>
  </si>
  <si>
    <t>223 025</t>
  </si>
  <si>
    <t>އެހެނިހެން އޮފީސް ހިންގުމުގެ ޚިދުމަތުގެ ޚަރަދު</t>
  </si>
  <si>
    <t>223 999</t>
  </si>
  <si>
    <t>މެޑިކަލް ސަޕްލައިޒް / ކޮންޒިއުމަބަލްސް</t>
  </si>
  <si>
    <t>224 001</t>
  </si>
  <si>
    <t>އެޑިޔުކޭޝަން ސަޕްލައިޒް / ކޮންޒިއުމަބަލްސް</t>
  </si>
  <si>
    <t>224 011</t>
  </si>
  <si>
    <t>ބަންދު ކުރެވިފައި ތިބޭމީހުންނަށް ކާން ދިނުމަށް ހޯދާ ތަކެތި</t>
  </si>
  <si>
    <t>224 021</t>
  </si>
  <si>
    <t>ބަންދު ކުރެވިފައި ތިބޭމީހުންނަށް ހޯދަންޖެހޭ އެހެނިހެން ތަކެތި ހޯދުމަށް</t>
  </si>
  <si>
    <t>224 022</t>
  </si>
  <si>
    <t>އެހެނިހެން އޮޕެރޭޝަނަލް ކޮންޒިއުމަބަލްސް</t>
  </si>
  <si>
    <t>224 999</t>
  </si>
  <si>
    <t>މަގާއި، ފާލަން އަދި ބްރިޖް ފަދަ ތަންތަން މަރާމާތުކުރުން</t>
  </si>
  <si>
    <t>226 003</t>
  </si>
  <si>
    <t>ވައިގެ ބަނދަރު މަރާމާތުކުރުން</t>
  </si>
  <si>
    <t>226 004</t>
  </si>
  <si>
    <t>މަގަތު ފާލަމާއި ބަނދަރު މަރާމާތްކުރުން</t>
  </si>
  <si>
    <t>226 005</t>
  </si>
  <si>
    <t>އެހެނިހެން އިންފްރާސްޓްރަކްޗަރ މަރާމާތުކުރުން</t>
  </si>
  <si>
    <t>226 008</t>
  </si>
  <si>
    <t>ފަރުނީޗަރާއި ފިޓިންގްސް މަރާމާތުކުރުން</t>
  </si>
  <si>
    <t>226 009</t>
  </si>
  <si>
    <t>ވެހިކިއުލަރ އިކްވިޕްމަންޓް މަރާމާތުކުރުން</t>
  </si>
  <si>
    <t>226 011</t>
  </si>
  <si>
    <t>ކޮމިޔުނިކޭޝަން އިންފްރާސްޓްރަކްޗަރ މަރާމާތުކުރުން</t>
  </si>
  <si>
    <t>226 012</t>
  </si>
  <si>
    <t>ކޮމްޕިޔުޓަރ ސޮފްޓްވެޔަރ މަރާމާތުކުރުން</t>
  </si>
  <si>
    <t>އައި.ޓީ. އާއި ގުޅޭގޮތުން ހޯދާ ހާޑްވެޔަރ މަރާމާތުކުރުން</t>
  </si>
  <si>
    <t>226 014</t>
  </si>
  <si>
    <t>އެހެނިހެން އިކްވިޕްމަންޓް މަރާމާތުކުރުން</t>
  </si>
  <si>
    <t>226 015</t>
  </si>
  <si>
    <t>ކަނޑުގައި ދުއްވާ އުޅަނދުފަހަރު މަރާމާތުކުރުން</t>
  </si>
  <si>
    <t>226 017</t>
  </si>
  <si>
    <t>ވައިގެ އުޅަނދުފަހަރު މަރާމާތުކުރުން</t>
  </si>
  <si>
    <t>226 018</t>
  </si>
  <si>
    <t>ޚިދުމަތުގެ ޚަރަދު -ސަރުކާރުގެ އެއްތަނުން އަނެއްތަނަށް ދައްކަންޖެހޭ</t>
  </si>
  <si>
    <t>227 001</t>
  </si>
  <si>
    <t>ޚިދުމަތުގެ ޚަރަދު -ރާއްޖޭގެ އަމިއްލަ ފަރާތްތަކަށް ދަންކަންޖެހޭ</t>
  </si>
  <si>
    <t>227 002</t>
  </si>
  <si>
    <t>ޚިދުމަތުގެ ޚަރަދު -ރާއްޖޭން ބޭރުގެ ފަރާތްތަކަށް ދަންކަންޖެހޭ</t>
  </si>
  <si>
    <t>227 003</t>
  </si>
  <si>
    <t>ތަކެތި ނުވަތަ ޚިދުމަތުގެ އަގުހެޔޮކުރުމުގެ ގޮތުން ދޭ ފައިސާ</t>
  </si>
  <si>
    <t>228 001</t>
  </si>
  <si>
    <t>ނިކަމެތިންގެ ޢާންމު ޙާލަތު ރަނގަޅުކުރުމަށް ދޭ ފައިސާ</t>
  </si>
  <si>
    <t>228 002</t>
  </si>
  <si>
    <t>އަމިއްލަފަރާތްތަކަށްދޭ އެހީގެ ފައިސާ</t>
  </si>
  <si>
    <t>ސަރުކާރުން އެކިފަރާތްތަކަށް އިނާމުގެ ގޮތުގައި ދެވޭ ފައިސާ</t>
  </si>
  <si>
    <t>228 004</t>
  </si>
  <si>
    <t>ގުދުރަތީގޮތުން ލިބޭ ގެއްލުމަށް އެހީގެ ގޮތުގައި ދޭ ފައިސާ</t>
  </si>
  <si>
    <t>228 005</t>
  </si>
  <si>
    <t>ރާއްޖޭގެ އެކިއެކި ޖަމާޢަތްތަކާއި ތަންތާނގެ ޗަންދާއާއި މެމްބަރޝިޕް ފީ އަށް ދައްކާ ފައިސާ</t>
  </si>
  <si>
    <t>228 006</t>
  </si>
  <si>
    <t>ސަރުކާރުން ބޭރުޤައުމުތަކަށް ނުވަތަ ބޭރުގެ ފަރާތްތަކަށް އެހީގެ ގޮތުގައި ދޭފައިސާ</t>
  </si>
  <si>
    <t>228 008</t>
  </si>
  <si>
    <t>އެކިއެކި އެސޯސިއޭޝަންތަކާއި އިޖްތިމާއި ކޮމިޓީތައް ހިންގުމަށް ދޭ އެހީގެ ފައިސާ</t>
  </si>
  <si>
    <t>228 009</t>
  </si>
  <si>
    <t>ޖަމާޢަތުގެ ފައިދާއަށްޓަކައި ކުރާމަސައްކަތްތަކަށް އެހީގެ ގޮތުގައި ދޭ ފައިސާ</t>
  </si>
  <si>
    <t>228 010</t>
  </si>
  <si>
    <t>އެހެނިހެންގޮތްގޮތުން ދޭ އެހީގެ ފައިސާ</t>
  </si>
  <si>
    <t>228 999</t>
  </si>
  <si>
    <t>ސަރުކާރަށްވީ ގެއްލުމެއް ނުވަތަ ލިބިދާނެ ގެއްލުމެއް ހަމަޖެއްސުމަށް ދޭ ފައިސާ</t>
  </si>
  <si>
    <t>281 001</t>
  </si>
  <si>
    <t>އަމިއްލަ ފަރާތްތަކަށް ލިބޭ ގެއްލުމެއް ހަމަޖައްސައި ދިނުމުގެ ގޮތުންދޭ ފައިސާ</t>
  </si>
  <si>
    <t>281 002</t>
  </si>
  <si>
    <t>އެކްސްޗޭންޖް ރޭޓަށް އަންނަ ބަދަލަކާއި ގުޅިގެން ލިބޭ ގެއްލުމަށް ދޭ ފައިސާ</t>
  </si>
  <si>
    <t>281 003</t>
  </si>
  <si>
    <t>އިންވެސްޓްމަންޓް އަގުކުރުމާއި ގުޅިގެން ލިބޭ ގެއްލުމަށް ދޭ ފައިސާ</t>
  </si>
  <si>
    <t>281 004</t>
  </si>
  <si>
    <t>ސަރުކާރުގެ މުދާވިއްކައިގެން ލިބޭ ގެއްލުމަށް ދޭ ފައިސާ</t>
  </si>
  <si>
    <t>281 005</t>
  </si>
  <si>
    <t>ސަރުކާރުގެ ބިންވިއްކައިގެން ލިބޭ ގެއްލުމަށް ދޭ ފައިސާ</t>
  </si>
  <si>
    <t>281 006</t>
  </si>
  <si>
    <t>އިންވެސްޓްމަންޓް ވިއްކައިގެން ލިބޭ ގެއްލުމަށް ދޭ ފައިސާ</t>
  </si>
  <si>
    <t>281 007</t>
  </si>
  <si>
    <t>އެހެނިހެން އެސެޓް ވިއްކައިގެން ލިބޭ ގެއްލުމަށް ދޭ ފައިސާ</t>
  </si>
  <si>
    <t>281 008</t>
  </si>
  <si>
    <t>އެހެނިހެން ގެއްލުމެއް ނުވަތަ ލިބިދާނެ ގެއްލުމަކަށް ދޭ ފައިސާ</t>
  </si>
  <si>
    <t>281 999</t>
  </si>
  <si>
    <t>ބޭރުގެއެހީގެ ދަށުން ހިންގާ ތަރައްޤީގެ މަޝްރޫޢުތަކަށް ސަރުކާރުން ކުރާޚަރަދު (ލޯކަލް ކޮމްޕޯނަންޓް)</t>
  </si>
  <si>
    <t>291 001</t>
  </si>
  <si>
    <t>ބޭރުގެ އެހީގެދަށުން ހިންގާ އިޤްތިޞާދީ ތަރައްޤީގެ އެހެނިހެން މަޝްރޫޢުތައް ހިންގުމުގެ ޚަރަދު</t>
  </si>
  <si>
    <t>291 002</t>
  </si>
  <si>
    <t>ސަރުކާރުގެ ބަޖެޓުން ހިންގާ އިޤްތިޞާދީ ތަރައްޤީގެ އެހެނިހެން ކަންތައްތަކަށް ކުރެވޭ ޚަރަދު</t>
  </si>
  <si>
    <t>291 003</t>
  </si>
  <si>
    <t>ބިން ހިއްކުމާއި ބިން ގަތުން</t>
  </si>
  <si>
    <t>421 001</t>
  </si>
  <si>
    <t>މީހުން ދިރިއުޅޭ ގޮތަށް ބިނާކުރާ ޢިމާރާތް</t>
  </si>
  <si>
    <t>421 002</t>
  </si>
  <si>
    <t>މީހުން ދިރިއުޅުން ނޫން ބޭނުންތަކަށް ބިނާކުރާ ޢިމާރާތް</t>
  </si>
  <si>
    <t>421 003</t>
  </si>
  <si>
    <t>މީހުން ދިރިއުޅޭ ގޮތަށް ބިނާކުރާ ޢިމާރާތަށް ގެނެވޭ ބަދަލު</t>
  </si>
  <si>
    <t>451 011</t>
  </si>
  <si>
    <t>މީހުން ދިރިއުޅުން ނޫން ބޭނުންތަކަށް ބިނާކުރާ ޢިމާރާތަށް ގެނެވޭ ބަދަލު</t>
  </si>
  <si>
    <t>451 012</t>
  </si>
  <si>
    <t xml:space="preserve">މަގާއި، ފާލަން އަދި ބްރިޖް ފަދަ ތަންތަން </t>
  </si>
  <si>
    <t>422 001</t>
  </si>
  <si>
    <t>ވައިގެ ބަނދަރު</t>
  </si>
  <si>
    <t>422 002</t>
  </si>
  <si>
    <t xml:space="preserve">މަގަތު ފާލަމާއި ބަނދަރު </t>
  </si>
  <si>
    <t>422 003</t>
  </si>
  <si>
    <t xml:space="preserve">ފާޚާނާ އާއި ފެނާބެހޭ ނިޒާމް </t>
  </si>
  <si>
    <t>422 004</t>
  </si>
  <si>
    <t xml:space="preserve">ކަރަންޓް ވިއުގަ </t>
  </si>
  <si>
    <t>422 005</t>
  </si>
  <si>
    <t>އެހެނިހެން އިންފްރާސްޓްރަކްޗަރ</t>
  </si>
  <si>
    <t>422 999</t>
  </si>
  <si>
    <t>ވެހިކިއުލަރ އިކްވިޕްމަންޓް</t>
  </si>
  <si>
    <t>423 003</t>
  </si>
  <si>
    <t>އެކިއެކި މަސައްކަތަށް ބޭނުންކުރާ ސާމާނު (ޓޫލްސް)</t>
  </si>
  <si>
    <t>423 004</t>
  </si>
  <si>
    <t>ރިފަރެންސް ފޮތް</t>
  </si>
  <si>
    <t>423 005</t>
  </si>
  <si>
    <t>އެއްގަމުގައި ދުއްވާތަކެތި</t>
  </si>
  <si>
    <t>424 001</t>
  </si>
  <si>
    <t>ކަނޑުގައި ދުއްވާ އުޅަނދުފަހަރު</t>
  </si>
  <si>
    <t>424 002</t>
  </si>
  <si>
    <t>ވައިގެ އުޅަނދުފަހަރު</t>
  </si>
  <si>
    <t>424 003</t>
  </si>
  <si>
    <t>ސަރުކާރުން ހިންގާ އަދި ބައިވެރިވާ ތަންތަނުން ޙިއްޞާގަތުމަށް ދޭ ފައިސާ</t>
  </si>
  <si>
    <t>441 001</t>
  </si>
  <si>
    <t>ސަރުކާރުން ހިންގާ ފައިދާ ލިބޭގޮތަށް ހުންނަތަންތަނަށް ކެޕިޓަލް ދޫކުރުމަށް ދޭ ފައިސާ</t>
  </si>
  <si>
    <t>441 002</t>
  </si>
  <si>
    <t>ރާއްޖޭން ބޭރުގައި ހިންގާ ކުންފުނިތައް ފަދަތަންތާނގައި ބައިވެރިވުމަށް ގެންދާ ރައުސްމާލު</t>
  </si>
  <si>
    <t>442 001</t>
  </si>
  <si>
    <t>ކުރުމުއްދަތުގެ ޑޮމެސްޓިކް ލޯނު އަނބުރާ ދެއްކުން - ސަރުކާރުގެ ކުންފުނިތައް</t>
  </si>
  <si>
    <t>721 001</t>
  </si>
  <si>
    <t>ކުރުމުއްދަތުގެ ޑޮމެސްޓިކް ލޯނު އަނބުރާ ދެއްކުން - ރާއްޖޭގެ މާލީ އިދާރާތައް</t>
  </si>
  <si>
    <t>721 002</t>
  </si>
  <si>
    <t>ކުރުމުއްދަތުގެ ޑޮމެސްޓިކް ލޯނު އަނބުރާ ދެއްކުން - އަމިއްލަ ފަރާތްތައް</t>
  </si>
  <si>
    <t>721 003</t>
  </si>
  <si>
    <t>ކުރުމުއްދަތުގެ ޑޮމެސްޓިކް ލޯނު އަނބުރާ ދެއްކުން - ޖަމިއްޔާތައް</t>
  </si>
  <si>
    <t>721 004</t>
  </si>
  <si>
    <t>ކުރުމުއްދަތުގެ ޑޮމެސްޓިކް ލޯނު އަނބުރާ ދެއްކުން - އެހެނިހެން</t>
  </si>
  <si>
    <t>721 999</t>
  </si>
  <si>
    <t>ކުރުމުއްދަތުގެ ލޯން އަނބުރާ ދެއްކުން - ބައިނަލްއަޤްވާމީ އިދާރާތައް</t>
  </si>
  <si>
    <t>722 001</t>
  </si>
  <si>
    <t>ކުރުމުއްދަތުގެ ލޯން އަނބުރާ ދެއްކުން - ބޭރުގެ ސަރުކާރުތަކަށް</t>
  </si>
  <si>
    <t>722 002</t>
  </si>
  <si>
    <t>ކުރުމުއްދަތުގެ ލޯން އަނބުރާ ދެއްކުން - ބޭރުގެ މާލީ އިދާރާތައް</t>
  </si>
  <si>
    <t>722 003</t>
  </si>
  <si>
    <t>ކުރުމުއްދަތުގެ ލޯން އަނބުރާ ދެއްކުން - ބޭރުގެ އަމިއްލަ ފަރާތްތަކަށް</t>
  </si>
  <si>
    <t>722 004</t>
  </si>
  <si>
    <t>ކުރުމުއްދަތުގެ ލޯން އަނބުރާ ދެއްކުން - ބޭރުގެ އެހެނިހެން ފަރާތްތަކަށް</t>
  </si>
  <si>
    <t>722 999</t>
  </si>
  <si>
    <t>ދިގުމުއްދަތުގެ ޑޮމެސްޓިކް ލޯނު އަނބުރާ ދެއްކުން - ސަރުކާރުގެ ކުންފުނިތައް</t>
  </si>
  <si>
    <t>723 001</t>
  </si>
  <si>
    <t>ދިގުމުއްދަތުގެ ޑޮމެސްޓިކް ލޯނު އަނބުރާ ދެއްކުން - ރާއްޖޭގެ މާލީ އިދާރާތައް</t>
  </si>
  <si>
    <t>723 002</t>
  </si>
  <si>
    <t>ދިގުމުއްދަތުގެ ޑޮމެސްޓިކް ލޯނު އަނބުރާ ދެއްކުން - އަމިއްލަ ފަރާތްތައް</t>
  </si>
  <si>
    <t>723 003</t>
  </si>
  <si>
    <t>ދިގުމުއްދަތުގެ ޑޮމެސްޓިކް ލޯނު އަނބުރާ ދެއްކުން - ޖަމިއްޔާތައް</t>
  </si>
  <si>
    <t>723 004</t>
  </si>
  <si>
    <t>ދިގުމުއްދަތުގެ ލޯން އަނބުރާ ދެއްކުން - ބައިނަލްއަޤްވާމީ އިދާރާތައް</t>
  </si>
  <si>
    <t>725 001</t>
  </si>
  <si>
    <t>ދިގުމުއްދަތުގެ ލޯން އަނބުރާ ދެއްކުން - ބޭރުގެ ސަރުކާރުތަކަށް</t>
  </si>
  <si>
    <t>725 002</t>
  </si>
  <si>
    <t>ދިގުމުއްދަތުގެ ލޯން އަނބުރާ ދެއްކުން - ބޭރުގެ މާލީ އިދާރާތައް</t>
  </si>
  <si>
    <t>725 003</t>
  </si>
  <si>
    <t>ދިގުމުއްދަތުގެ ލޯން އަނބުރާ ދެއްކުން - ބޭރުގެ އަމިއްލަ ފަރާތްތަކަށް</t>
  </si>
  <si>
    <t>725 004</t>
  </si>
  <si>
    <t>ދިގުމުއްދަތުގެ ލޯން އަނބުރާ ދެއްކުން - ބޭރުގެ އެހެނިހެން ފަރާތްތަކަށް</t>
  </si>
  <si>
    <t>725 999</t>
  </si>
  <si>
    <t>ސަރުކާރު ޙިއްސާވާ ކުންފުނިތަކަށް ދޫކުރާ</t>
  </si>
  <si>
    <t>731 001</t>
  </si>
  <si>
    <t>ރާއްޖޭގެ މާލީ އިދާރާތަކަށް</t>
  </si>
  <si>
    <t>731 002</t>
  </si>
  <si>
    <t>ރާއްޖޭގެ އަމިއްލަ ފަރާތްތަކަށް</t>
  </si>
  <si>
    <t>731 003</t>
  </si>
  <si>
    <t>ރާއްޖޭގެ ޖަމިއްޔާތަކަށް</t>
  </si>
  <si>
    <t>731 004</t>
  </si>
  <si>
    <t>ރާއްޖޭގެ އެހެނިހެން ފަރާތްތަކަށް</t>
  </si>
  <si>
    <t>731 999</t>
  </si>
  <si>
    <t>ބޭރުގެ ސަރުކާރުތަކަށް</t>
  </si>
  <si>
    <t>732 002</t>
  </si>
  <si>
    <t>ބޭރު މާލީ އިދާރާތަކަށް</t>
  </si>
  <si>
    <t>732 003</t>
  </si>
  <si>
    <t>ބޭރުގެ އަމިއްލަ ފަރާތްތަކަށް</t>
  </si>
  <si>
    <t>732 004</t>
  </si>
  <si>
    <t>ބޭރުގެ އެހެނިހެން ފަރާތްތަކަށް</t>
  </si>
  <si>
    <t>732 999</t>
  </si>
  <si>
    <t>1272.6.01.01.01.001</t>
  </si>
  <si>
    <t>1272.6.01.01.01.002</t>
  </si>
  <si>
    <t>ޕޮލިސީގެ ނަން</t>
  </si>
  <si>
    <t>ސްޓްރެޓެޖީ ގެ ނަން</t>
  </si>
  <si>
    <t xml:space="preserve">އެކްޓިވިޓީގެ ނަން </t>
  </si>
  <si>
    <t>މުވައްޒަފުންނައް ހިނގާ ޚަރަދު</t>
  </si>
  <si>
    <r>
      <t xml:space="preserve"> </t>
    </r>
    <r>
      <rPr>
        <b/>
        <i/>
        <sz val="10"/>
        <rFont val="Times New Roman"/>
        <family val="1"/>
      </rPr>
      <t xml:space="preserve">2012 </t>
    </r>
    <r>
      <rPr>
        <sz val="10"/>
        <rFont val="Faruma"/>
      </rPr>
      <t>އަށް</t>
    </r>
  </si>
  <si>
    <r>
      <rPr>
        <b/>
        <i/>
        <sz val="10"/>
        <rFont val="Times New Roman"/>
        <family val="1"/>
      </rPr>
      <t>2014</t>
    </r>
    <r>
      <rPr>
        <sz val="10"/>
        <rFont val="Faruma"/>
      </rPr>
      <t>ވަނަ އަހަރަށް</t>
    </r>
  </si>
  <si>
    <r>
      <rPr>
        <b/>
        <i/>
        <sz val="10"/>
        <rFont val="Times New Roman"/>
        <family val="1"/>
      </rPr>
      <t>2013</t>
    </r>
    <r>
      <rPr>
        <sz val="10"/>
        <rFont val="Faruma"/>
      </rPr>
      <t>ވަނަ އަހަރަށް</t>
    </r>
  </si>
  <si>
    <r>
      <rPr>
        <b/>
        <i/>
        <sz val="10"/>
        <rFont val="Times New Roman"/>
        <family val="1"/>
      </rPr>
      <t>2012</t>
    </r>
    <r>
      <rPr>
        <sz val="10"/>
        <rFont val="Faruma"/>
      </rPr>
      <t>ވަނަ އަހަރަށް</t>
    </r>
  </si>
  <si>
    <t xml:space="preserve">ލަފާކުރި </t>
  </si>
  <si>
    <t>ހުށައެޅި</t>
  </si>
  <si>
    <t>އައިޓަމްތައް</t>
  </si>
  <si>
    <t>ބަޖެޓް</t>
  </si>
  <si>
    <t>ރިކަރަންޓް ޚަރަދު</t>
  </si>
  <si>
    <t>ކެޕިޓަލް ޚަރަދު ( ޕީ.އެސް.އައި.ޕީ ނުހިމަނާ )</t>
  </si>
  <si>
    <t>ޕަބްލިކްސެކްޓަރ އިންވެސްޓްމަންޓް ޕްރޮގްރާމް ( ޕީ.އެސް.އައި.ޕީ )</t>
  </si>
  <si>
    <t xml:space="preserve"> މުޅިޖުމްލަ</t>
  </si>
  <si>
    <t>މުވައްޒަފުންނަށް ހިނގާ ޚަރަދު</t>
  </si>
  <si>
    <t>ޕެންޝަނާއި، މުސްކުޅިކުރައްވާ މުވައްޒަފުންނަށާއި އަދި ވަކި ޚިދުމަތަކަށް ނޫން ގޮތުން ދޭ ފައިސާ</t>
  </si>
  <si>
    <t>ދަތުރުފަތުރު ކުރުމުގެ ޚަރަދު</t>
  </si>
  <si>
    <t>އޮފީސް ހިންގުމުގެ ބޭނުމަށް ހޯދާ ތަކެތީގެ އަގު</t>
  </si>
  <si>
    <t>އޮފީސް ހިންގުމަށް ބޭނުންވާ ޚިދުމަތުގެ ޚަރަދު</t>
  </si>
  <si>
    <t>ޚިދުމަތް ދިނުމުގެ ބޭނުމަށް ހޯދާ ތަކެތީގެ އަގު</t>
  </si>
  <si>
    <t>ތަމްރީން ކުރުމަށް ކުރެވޭ ޚަރަދު</t>
  </si>
  <si>
    <t>މަރާމާތު ކުރުމާއި ބެލެހެއްޓުމުގެ ޚަރަދު</t>
  </si>
  <si>
    <t>ލޯނުގެ ޚިދުމަތުގެ ޚަރަދު</t>
  </si>
  <si>
    <t>ސަރުކާރުންދޭ އެހީ، އިޝްތިރާކާއި އަދި ސަބްސިޑީޒް</t>
  </si>
  <si>
    <t>ލިބިފައިވާ ގެއްލުމެއް ނުވަތަ ލިބިދާނެ ގެއްލުމެއް ހަމަޖެއްސުމަށް ދޭ ފައިސާ</t>
  </si>
  <si>
    <t>ކެޕިޓަލް ޚަރަދު</t>
  </si>
  <si>
    <t>ތަރައްޤީގެ މަޝްރޫޢުތައް ހިންގުމަށް ސަރުކާރުން ކުރާ ޚަރަދު</t>
  </si>
  <si>
    <t>އޮފީސް ހިންގުމަށް ބޭނުންވާ ހަރުމުދާ ހޯދުމަށް ކުރާ ޚަރަދު</t>
  </si>
  <si>
    <t>އިގްތިޞާދީ ފައިދާއަށްޓަކައި ކުރާ ޚަރަދު</t>
  </si>
  <si>
    <t>ލޯން އަނބުރާ ދެއްކުން</t>
  </si>
  <si>
    <t>ލޯން ދޫކުރުން</t>
  </si>
  <si>
    <t>މުސާރައާއި އުޖޫރަ</t>
  </si>
  <si>
    <t>މުވައްޒަފުންނަށް ދޭ އެލަވަންސް</t>
  </si>
  <si>
    <t>ޚަރަދު</t>
  </si>
  <si>
    <t>2012 އައް ލަފާކުރި</t>
  </si>
  <si>
    <t>ފެބްރުއަރީ</t>
  </si>
  <si>
    <t xml:space="preserve"> ޖަނަވަރީމަހުގެ </t>
  </si>
  <si>
    <t>ޚަރަދައް ލަފާކުރާ</t>
  </si>
  <si>
    <t xml:space="preserve"> ފެބްރުއަރީމަހުގެ </t>
  </si>
  <si>
    <t xml:space="preserve"> މާޗްމަހުގެ </t>
  </si>
  <si>
    <t xml:space="preserve"> އޭޕްރީލްމަހުގެ </t>
  </si>
  <si>
    <t xml:space="preserve"> މެއިމަހުގެ </t>
  </si>
  <si>
    <t xml:space="preserve"> ޖޫންމަހުގެ </t>
  </si>
  <si>
    <t xml:space="preserve"> ޖުލައިމަހުގެ </t>
  </si>
  <si>
    <t xml:space="preserve"> އޮގަސްޓްމަހުގެ </t>
  </si>
  <si>
    <t xml:space="preserve">ޑިސެމްބަރުމަހުގެ </t>
  </si>
  <si>
    <t xml:space="preserve"> ނޮވެމްބަރުމަހުގެ </t>
  </si>
  <si>
    <t xml:space="preserve"> އޮކްޓޯބަރުމަހުގެ </t>
  </si>
  <si>
    <t xml:space="preserve">ސެޕްޓެމްބަރުމަހުގެ </t>
  </si>
  <si>
    <t>މުޅިޖުމްލަ</t>
  </si>
  <si>
    <t>1272.2.02.09.04.001</t>
  </si>
  <si>
    <t>1272.2.02.09.04</t>
  </si>
  <si>
    <t>1272.2.02.09</t>
  </si>
  <si>
    <t>1272.2.02.09.04.002</t>
  </si>
  <si>
    <t>1272.6.01.01.01</t>
  </si>
  <si>
    <t>1272.6.01.01</t>
  </si>
  <si>
    <t>2012 އަރަށް</t>
  </si>
  <si>
    <t>ލަފާކުރާ</t>
  </si>
  <si>
    <t xml:space="preserve">މާރޗްމަހުގެ </t>
  </si>
  <si>
    <t>އެޕްރީލްމަހުގެ</t>
  </si>
  <si>
    <t xml:space="preserve">މެއި މަހުގެ </t>
  </si>
  <si>
    <t>ޖޫން މަހުގެ</t>
  </si>
  <si>
    <t>ޖުލައި މަހުގެ</t>
  </si>
  <si>
    <t xml:space="preserve">އޮގަސްޓް މަހުގެ </t>
  </si>
  <si>
    <t>ސެޕްޓެމްބަރު މަހުގެ</t>
  </si>
  <si>
    <t>އޮކްޓޫބަރުމަހުގެ</t>
  </si>
  <si>
    <t xml:space="preserve">ނޮވެމްބަރުމަހުގެ </t>
  </si>
  <si>
    <t>ޑިސެމްބަރު މަހުގެ</t>
  </si>
  <si>
    <t>އަހަރު ޖުމްލަ</t>
  </si>
  <si>
    <t>(އޮފީސް)</t>
  </si>
  <si>
    <t>ކޭޝް ޑިސްބަރސްމަންޓް އަންދާޒާ</t>
  </si>
  <si>
    <t>(ބިޒްނަސް އޭރިއާ)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</si>
</sst>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_-* #,##0.00_-;\-* #,##0.00_-;_-* &quot;-&quot;??_-;_-@_-"/>
    <numFmt numFmtId="166" formatCode="_-* #,##0.00\ _ރ_._-;_-* #,##0.00\ _ރ_.\-;_-* &quot;-&quot;??\ _ރ_._-;_-@_-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Faruma"/>
    </font>
    <font>
      <b/>
      <sz val="14"/>
      <color indexed="8"/>
      <name val="Faruma"/>
    </font>
    <font>
      <b/>
      <sz val="11"/>
      <color indexed="8"/>
      <name val="Faruma"/>
    </font>
    <font>
      <sz val="11"/>
      <color indexed="8"/>
      <name val="Calibri"/>
      <family val="2"/>
    </font>
    <font>
      <b/>
      <sz val="10"/>
      <color indexed="8"/>
      <name val="Times New Roman"/>
      <family val="1"/>
    </font>
    <font>
      <sz val="13"/>
      <color indexed="8"/>
      <name val="Calibri"/>
      <family val="2"/>
      <scheme val="minor"/>
    </font>
    <font>
      <sz val="11"/>
      <color indexed="8"/>
      <name val="Times New Roman"/>
      <family val="1"/>
    </font>
    <font>
      <b/>
      <sz val="11"/>
      <name val="Faruma"/>
    </font>
    <font>
      <sz val="11"/>
      <name val="Calibri"/>
      <family val="2"/>
    </font>
    <font>
      <b/>
      <sz val="10"/>
      <name val="Times New Roman"/>
      <family val="1"/>
    </font>
    <font>
      <sz val="11"/>
      <name val="Faruma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0"/>
      <color indexed="8"/>
      <name val="Times New Roman"/>
      <family val="1"/>
    </font>
    <font>
      <u/>
      <sz val="12.65"/>
      <color theme="10"/>
      <name val="Calibri"/>
      <family val="2"/>
    </font>
    <font>
      <sz val="12.65"/>
      <color theme="10"/>
      <name val="Calibri"/>
      <family val="2"/>
    </font>
    <font>
      <sz val="10"/>
      <name val="Arial"/>
      <family val="2"/>
    </font>
    <font>
      <i/>
      <sz val="11"/>
      <color indexed="8"/>
      <name val="Times New Roman"/>
      <family val="1"/>
    </font>
    <font>
      <sz val="10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</font>
    <font>
      <sz val="11"/>
      <color theme="1"/>
      <name val="Faruma"/>
    </font>
    <font>
      <sz val="10"/>
      <name val="Faruma"/>
    </font>
    <font>
      <sz val="12"/>
      <name val="Faruma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charset val="1"/>
      <scheme val="minor"/>
    </font>
    <font>
      <u/>
      <sz val="11"/>
      <color theme="10"/>
      <name val="Calibri"/>
      <family val="2"/>
    </font>
    <font>
      <u/>
      <sz val="9.25"/>
      <color theme="10"/>
      <name val="Calibri"/>
      <family val="2"/>
    </font>
    <font>
      <u/>
      <sz val="11"/>
      <color theme="10"/>
      <name val="Calibri"/>
      <family val="2"/>
      <charset val="1"/>
    </font>
    <font>
      <sz val="9"/>
      <name val="Arial"/>
      <family val="2"/>
    </font>
    <font>
      <b/>
      <i/>
      <sz val="10"/>
      <name val="Times New Roman"/>
      <family val="1"/>
    </font>
    <font>
      <sz val="20"/>
      <name val="Mv Iyyu Nala"/>
    </font>
    <font>
      <sz val="10"/>
      <name val="Mv Iyyu Nala"/>
    </font>
    <font>
      <b/>
      <i/>
      <sz val="10"/>
      <name val="Mv Iyyu Nala"/>
    </font>
    <font>
      <sz val="20"/>
      <name val="Faruma"/>
    </font>
    <font>
      <sz val="24"/>
      <name val="Mv Iyyu Nala"/>
    </font>
    <font>
      <sz val="14"/>
      <name val="Mv Iyyu Nala"/>
    </font>
    <font>
      <sz val="14"/>
      <name val="Faruma"/>
    </font>
    <font>
      <b/>
      <i/>
      <sz val="14"/>
      <name val="Mv Iyyu Nala"/>
    </font>
    <font>
      <sz val="12"/>
      <name val="Mv Iyyu Nala"/>
    </font>
    <font>
      <b/>
      <i/>
      <sz val="12"/>
      <name val="Mv Iyyu Nala"/>
    </font>
    <font>
      <b/>
      <i/>
      <sz val="10"/>
      <name val="Faruma"/>
    </font>
    <font>
      <b/>
      <i/>
      <sz val="8"/>
      <name val="Faruma"/>
    </font>
    <font>
      <i/>
      <sz val="8"/>
      <name val="Faruma"/>
    </font>
    <font>
      <sz val="8"/>
      <name val="Faruma"/>
    </font>
    <font>
      <i/>
      <sz val="10"/>
      <name val="Times New Roman"/>
      <family val="1"/>
    </font>
    <font>
      <b/>
      <u/>
      <sz val="14"/>
      <name val="Faruma"/>
    </font>
    <font>
      <b/>
      <sz val="12"/>
      <name val="Faruma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55">
    <xf numFmtId="0" fontId="0" fillId="0" borderId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43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8" fillId="0" borderId="0"/>
    <xf numFmtId="0" fontId="18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28" fillId="0" borderId="0"/>
    <xf numFmtId="0" fontId="28" fillId="0" borderId="0"/>
    <xf numFmtId="0" fontId="28" fillId="0" borderId="0"/>
    <xf numFmtId="0" fontId="32" fillId="0" borderId="0"/>
    <xf numFmtId="0" fontId="18" fillId="0" borderId="0"/>
    <xf numFmtId="0" fontId="18" fillId="0" borderId="0"/>
  </cellStyleXfs>
  <cellXfs count="183">
    <xf numFmtId="0" fontId="0" fillId="0" borderId="0" xfId="0"/>
    <xf numFmtId="0" fontId="3" fillId="0" borderId="0" xfId="0" applyFont="1" applyAlignment="1">
      <alignment horizontal="centerContinuous" readingOrder="2"/>
    </xf>
    <xf numFmtId="0" fontId="3" fillId="0" borderId="0" xfId="0" applyFont="1" applyAlignment="1">
      <alignment horizontal="center" vertical="center" readingOrder="2"/>
    </xf>
    <xf numFmtId="0" fontId="3" fillId="0" borderId="0" xfId="0" applyFont="1" applyAlignment="1">
      <alignment horizontal="centerContinuous" vertical="center" readingOrder="2"/>
    </xf>
    <xf numFmtId="0" fontId="3" fillId="0" borderId="0" xfId="0" applyNumberFormat="1" applyFont="1" applyFill="1" applyAlignment="1">
      <alignment horizontal="centerContinuous" vertical="center" readingOrder="2"/>
    </xf>
    <xf numFmtId="0" fontId="7" fillId="0" borderId="1" xfId="0" applyFont="1" applyBorder="1" applyAlignment="1">
      <alignment readingOrder="2"/>
    </xf>
    <xf numFmtId="164" fontId="6" fillId="2" borderId="1" xfId="1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indent="1" readingOrder="2"/>
    </xf>
    <xf numFmtId="0" fontId="7" fillId="0" borderId="1" xfId="0" applyFont="1" applyBorder="1" applyAlignment="1">
      <alignment horizontal="center" vertical="center" readingOrder="2"/>
    </xf>
    <xf numFmtId="0" fontId="7" fillId="0" borderId="1" xfId="0" applyNumberFormat="1" applyFont="1" applyFill="1" applyBorder="1" applyAlignment="1">
      <alignment horizontal="center" vertical="center" readingOrder="2"/>
    </xf>
    <xf numFmtId="0" fontId="4" fillId="0" borderId="0" xfId="0" applyFont="1" applyAlignment="1">
      <alignment readingOrder="2"/>
    </xf>
    <xf numFmtId="0" fontId="4" fillId="0" borderId="0" xfId="0" applyFont="1" applyAlignment="1">
      <alignment horizontal="center" vertical="center" readingOrder="2"/>
    </xf>
    <xf numFmtId="0" fontId="4" fillId="0" borderId="6" xfId="0" applyFont="1" applyBorder="1" applyAlignment="1">
      <alignment horizontal="center" vertical="center" wrapText="1" readingOrder="2"/>
    </xf>
    <xf numFmtId="0" fontId="2" fillId="0" borderId="0" xfId="0" applyFont="1" applyAlignment="1">
      <alignment readingOrder="2"/>
    </xf>
    <xf numFmtId="164" fontId="11" fillId="3" borderId="20" xfId="2" applyNumberFormat="1" applyFont="1" applyFill="1" applyBorder="1" applyAlignment="1">
      <alignment vertical="center"/>
    </xf>
    <xf numFmtId="43" fontId="12" fillId="3" borderId="20" xfId="2" applyFont="1" applyFill="1" applyBorder="1" applyAlignment="1"/>
    <xf numFmtId="43" fontId="10" fillId="3" borderId="20" xfId="2" applyFont="1" applyFill="1" applyBorder="1" applyAlignment="1"/>
    <xf numFmtId="0" fontId="9" fillId="3" borderId="18" xfId="0" applyFont="1" applyFill="1" applyBorder="1" applyAlignment="1">
      <alignment horizontal="right" vertical="center" wrapText="1" readingOrder="2"/>
    </xf>
    <xf numFmtId="0" fontId="13" fillId="3" borderId="18" xfId="0" applyFont="1" applyFill="1" applyBorder="1" applyAlignment="1">
      <alignment horizontal="center" vertical="center" readingOrder="2"/>
    </xf>
    <xf numFmtId="0" fontId="13" fillId="3" borderId="18" xfId="0" applyNumberFormat="1" applyFont="1" applyFill="1" applyBorder="1" applyAlignment="1">
      <alignment horizontal="right" vertical="center" readingOrder="2"/>
    </xf>
    <xf numFmtId="164" fontId="6" fillId="4" borderId="18" xfId="2" applyNumberFormat="1" applyFont="1" applyFill="1" applyBorder="1" applyAlignment="1">
      <alignment vertical="center" readingOrder="2"/>
    </xf>
    <xf numFmtId="43" fontId="2" fillId="4" borderId="18" xfId="2" applyFont="1" applyFill="1" applyBorder="1" applyAlignment="1">
      <alignment readingOrder="2"/>
    </xf>
    <xf numFmtId="43" fontId="8" fillId="4" borderId="18" xfId="2" applyFont="1" applyFill="1" applyBorder="1" applyAlignment="1">
      <alignment readingOrder="2"/>
    </xf>
    <xf numFmtId="0" fontId="2" fillId="4" borderId="18" xfId="0" applyFont="1" applyFill="1" applyBorder="1" applyAlignment="1">
      <alignment vertical="center" wrapText="1" readingOrder="2"/>
    </xf>
    <xf numFmtId="0" fontId="14" fillId="4" borderId="18" xfId="0" applyFont="1" applyFill="1" applyBorder="1" applyAlignment="1">
      <alignment horizontal="center" vertical="center" readingOrder="2"/>
    </xf>
    <xf numFmtId="0" fontId="14" fillId="4" borderId="18" xfId="0" applyNumberFormat="1" applyFont="1" applyFill="1" applyBorder="1" applyAlignment="1">
      <alignment horizontal="right" vertical="center" readingOrder="2"/>
    </xf>
    <xf numFmtId="164" fontId="15" fillId="5" borderId="18" xfId="2" applyNumberFormat="1" applyFont="1" applyFill="1" applyBorder="1" applyAlignment="1">
      <alignment vertical="center" readingOrder="2"/>
    </xf>
    <xf numFmtId="43" fontId="2" fillId="5" borderId="18" xfId="2" applyFont="1" applyFill="1" applyBorder="1" applyAlignment="1">
      <alignment vertical="center" readingOrder="2"/>
    </xf>
    <xf numFmtId="43" fontId="8" fillId="5" borderId="18" xfId="2" applyFont="1" applyFill="1" applyBorder="1" applyAlignment="1">
      <alignment horizontal="center" vertical="center" readingOrder="2"/>
    </xf>
    <xf numFmtId="0" fontId="2" fillId="5" borderId="18" xfId="0" applyFont="1" applyFill="1" applyBorder="1" applyAlignment="1">
      <alignment horizontal="right" vertical="center" wrapText="1" readingOrder="2"/>
    </xf>
    <xf numFmtId="0" fontId="14" fillId="5" borderId="18" xfId="0" applyFont="1" applyFill="1" applyBorder="1" applyAlignment="1">
      <alignment horizontal="center" vertical="center" readingOrder="2"/>
    </xf>
    <xf numFmtId="0" fontId="17" fillId="5" borderId="18" xfId="3" applyNumberFormat="1" applyFont="1" applyFill="1" applyBorder="1" applyAlignment="1" applyProtection="1">
      <alignment horizontal="right" vertical="center"/>
    </xf>
    <xf numFmtId="164" fontId="15" fillId="0" borderId="18" xfId="2" applyNumberFormat="1" applyFont="1" applyFill="1" applyBorder="1" applyAlignment="1">
      <alignment vertical="center" readingOrder="2"/>
    </xf>
    <xf numFmtId="164" fontId="15" fillId="0" borderId="18" xfId="4" applyNumberFormat="1" applyFont="1" applyFill="1" applyBorder="1" applyAlignment="1">
      <alignment horizontal="right" vertical="center" readingOrder="2"/>
    </xf>
    <xf numFmtId="43" fontId="2" fillId="0" borderId="18" xfId="2" applyFont="1" applyFill="1" applyBorder="1" applyAlignment="1">
      <alignment vertical="center" readingOrder="2"/>
    </xf>
    <xf numFmtId="43" fontId="19" fillId="0" borderId="18" xfId="2" applyFont="1" applyFill="1" applyBorder="1" applyAlignment="1">
      <alignment horizontal="center" vertical="center" readingOrder="2"/>
    </xf>
    <xf numFmtId="0" fontId="2" fillId="0" borderId="18" xfId="0" applyFont="1" applyFill="1" applyBorder="1" applyAlignment="1">
      <alignment horizontal="right" vertical="center" wrapText="1" readingOrder="2"/>
    </xf>
    <xf numFmtId="0" fontId="14" fillId="0" borderId="18" xfId="0" applyFont="1" applyFill="1" applyBorder="1" applyAlignment="1">
      <alignment horizontal="center" vertical="center" readingOrder="2"/>
    </xf>
    <xf numFmtId="0" fontId="8" fillId="0" borderId="18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 readingOrder="2"/>
    </xf>
    <xf numFmtId="164" fontId="20" fillId="0" borderId="18" xfId="2" applyNumberFormat="1" applyFont="1" applyFill="1" applyBorder="1" applyAlignment="1">
      <alignment vertical="center" readingOrder="2"/>
    </xf>
    <xf numFmtId="43" fontId="12" fillId="0" borderId="18" xfId="2" applyFont="1" applyFill="1" applyBorder="1" applyAlignment="1">
      <alignment vertical="center" readingOrder="2"/>
    </xf>
    <xf numFmtId="43" fontId="21" fillId="0" borderId="18" xfId="2" applyFont="1" applyFill="1" applyBorder="1" applyAlignment="1">
      <alignment horizontal="center" vertical="center" readingOrder="2"/>
    </xf>
    <xf numFmtId="0" fontId="12" fillId="0" borderId="18" xfId="0" applyFont="1" applyFill="1" applyBorder="1" applyAlignment="1">
      <alignment horizontal="right" vertical="center" wrapText="1" readingOrder="2"/>
    </xf>
    <xf numFmtId="0" fontId="13" fillId="0" borderId="18" xfId="0" applyFont="1" applyFill="1" applyBorder="1" applyAlignment="1">
      <alignment horizontal="center" vertical="center" readingOrder="2"/>
    </xf>
    <xf numFmtId="0" fontId="22" fillId="0" borderId="18" xfId="0" applyNumberFormat="1" applyFont="1" applyFill="1" applyBorder="1" applyAlignment="1">
      <alignment horizontal="right" vertical="center"/>
    </xf>
    <xf numFmtId="0" fontId="12" fillId="0" borderId="0" xfId="0" applyFont="1" applyFill="1" applyAlignment="1">
      <alignment vertical="center" readingOrder="2"/>
    </xf>
    <xf numFmtId="164" fontId="20" fillId="5" borderId="18" xfId="2" applyNumberFormat="1" applyFont="1" applyFill="1" applyBorder="1" applyAlignment="1">
      <alignment horizontal="right" vertical="center" readingOrder="2"/>
    </xf>
    <xf numFmtId="43" fontId="12" fillId="5" borderId="18" xfId="2" applyFont="1" applyFill="1" applyBorder="1" applyAlignment="1">
      <alignment readingOrder="2"/>
    </xf>
    <xf numFmtId="43" fontId="21" fillId="5" borderId="18" xfId="2" applyFont="1" applyFill="1" applyBorder="1" applyAlignment="1">
      <alignment horizontal="center" readingOrder="2"/>
    </xf>
    <xf numFmtId="0" fontId="12" fillId="5" borderId="18" xfId="0" applyFont="1" applyFill="1" applyBorder="1" applyAlignment="1">
      <alignment horizontal="right" vertical="center" wrapText="1" readingOrder="2"/>
    </xf>
    <xf numFmtId="0" fontId="13" fillId="5" borderId="18" xfId="0" applyFont="1" applyFill="1" applyBorder="1" applyAlignment="1">
      <alignment horizontal="center" vertical="center" readingOrder="2"/>
    </xf>
    <xf numFmtId="0" fontId="16" fillId="5" borderId="18" xfId="3" applyNumberFormat="1" applyFill="1" applyBorder="1" applyAlignment="1" applyProtection="1">
      <alignment horizontal="right" vertical="center"/>
    </xf>
    <xf numFmtId="1" fontId="21" fillId="3" borderId="18" xfId="1" applyNumberFormat="1" applyFont="1" applyFill="1" applyBorder="1" applyAlignment="1">
      <alignment horizontal="center"/>
    </xf>
    <xf numFmtId="164" fontId="6" fillId="4" borderId="18" xfId="1" applyNumberFormat="1" applyFont="1" applyFill="1" applyBorder="1" applyAlignment="1">
      <alignment vertical="center" readingOrder="2"/>
    </xf>
    <xf numFmtId="43" fontId="2" fillId="4" borderId="18" xfId="1" applyFont="1" applyFill="1" applyBorder="1" applyAlignment="1">
      <alignment readingOrder="2"/>
    </xf>
    <xf numFmtId="1" fontId="19" fillId="4" borderId="18" xfId="1" applyNumberFormat="1" applyFont="1" applyFill="1" applyBorder="1" applyAlignment="1">
      <alignment horizontal="center" readingOrder="2"/>
    </xf>
    <xf numFmtId="0" fontId="23" fillId="4" borderId="18" xfId="0" applyFont="1" applyFill="1" applyBorder="1" applyAlignment="1">
      <alignment vertical="center" wrapText="1"/>
    </xf>
    <xf numFmtId="43" fontId="19" fillId="5" borderId="18" xfId="2" applyFont="1" applyFill="1" applyBorder="1" applyAlignment="1">
      <alignment horizontal="center" vertical="center" readingOrder="2"/>
    </xf>
    <xf numFmtId="0" fontId="8" fillId="5" borderId="18" xfId="0" applyNumberFormat="1" applyFont="1" applyFill="1" applyBorder="1" applyAlignment="1">
      <alignment horizontal="right" vertical="center"/>
    </xf>
    <xf numFmtId="164" fontId="15" fillId="0" borderId="18" xfId="1" applyNumberFormat="1" applyFont="1" applyFill="1" applyBorder="1" applyAlignment="1">
      <alignment vertical="center" readingOrder="2"/>
    </xf>
    <xf numFmtId="164" fontId="15" fillId="6" borderId="18" xfId="1" applyNumberFormat="1" applyFont="1" applyFill="1" applyBorder="1" applyAlignment="1">
      <alignment vertical="center" readingOrder="2"/>
    </xf>
    <xf numFmtId="0" fontId="12" fillId="0" borderId="18" xfId="0" applyFont="1" applyFill="1" applyBorder="1"/>
    <xf numFmtId="0" fontId="21" fillId="0" borderId="18" xfId="0" applyNumberFormat="1" applyFont="1" applyFill="1" applyBorder="1" applyAlignment="1">
      <alignment horizontal="center" vertical="center"/>
    </xf>
    <xf numFmtId="0" fontId="2" fillId="0" borderId="18" xfId="0" applyFont="1" applyBorder="1" applyAlignment="1">
      <alignment horizontal="right" wrapText="1" readingOrder="2"/>
    </xf>
    <xf numFmtId="164" fontId="6" fillId="0" borderId="18" xfId="1" applyNumberFormat="1" applyFont="1" applyFill="1" applyBorder="1" applyAlignment="1">
      <alignment vertical="center" readingOrder="2"/>
    </xf>
    <xf numFmtId="164" fontId="6" fillId="0" borderId="18" xfId="1" applyNumberFormat="1" applyFont="1" applyFill="1" applyBorder="1" applyAlignment="1">
      <alignment horizontal="right" vertical="center" readingOrder="2"/>
    </xf>
    <xf numFmtId="0" fontId="24" fillId="0" borderId="18" xfId="0" applyFont="1" applyFill="1" applyBorder="1"/>
    <xf numFmtId="0" fontId="2" fillId="0" borderId="18" xfId="0" applyFont="1" applyBorder="1" applyAlignment="1">
      <alignment horizontal="right" readingOrder="2"/>
    </xf>
    <xf numFmtId="164" fontId="6" fillId="0" borderId="18" xfId="1" applyNumberFormat="1" applyFont="1" applyBorder="1" applyAlignment="1">
      <alignment horizontal="left" wrapText="1" readingOrder="2"/>
    </xf>
    <xf numFmtId="164" fontId="6" fillId="0" borderId="18" xfId="1" applyNumberFormat="1" applyFont="1" applyBorder="1" applyAlignment="1">
      <alignment horizontal="right" wrapText="1" readingOrder="2"/>
    </xf>
    <xf numFmtId="164" fontId="15" fillId="0" borderId="18" xfId="1" applyNumberFormat="1" applyFont="1" applyBorder="1" applyAlignment="1">
      <alignment horizontal="right" wrapText="1" readingOrder="2"/>
    </xf>
    <xf numFmtId="0" fontId="21" fillId="0" borderId="18" xfId="0" applyNumberFormat="1" applyFont="1" applyFill="1" applyBorder="1" applyAlignment="1">
      <alignment horizontal="center"/>
    </xf>
    <xf numFmtId="0" fontId="23" fillId="0" borderId="0" xfId="0" applyFont="1"/>
    <xf numFmtId="0" fontId="0" fillId="0" borderId="0" xfId="0" applyAlignment="1">
      <alignment vertical="center"/>
    </xf>
    <xf numFmtId="0" fontId="0" fillId="0" borderId="0" xfId="0" applyNumberFormat="1" applyAlignment="1">
      <alignment vertical="center"/>
    </xf>
    <xf numFmtId="0" fontId="25" fillId="0" borderId="17" xfId="0" applyFont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39" fontId="33" fillId="0" borderId="0" xfId="0" applyNumberFormat="1" applyFont="1" applyAlignment="1">
      <alignment horizontal="center" vertical="center"/>
    </xf>
    <xf numFmtId="0" fontId="34" fillId="0" borderId="0" xfId="0" applyFont="1" applyFill="1" applyAlignment="1">
      <alignment horizontal="centerContinuous"/>
    </xf>
    <xf numFmtId="0" fontId="35" fillId="0" borderId="0" xfId="0" applyFont="1" applyFill="1" applyAlignment="1">
      <alignment horizontal="centerContinuous"/>
    </xf>
    <xf numFmtId="0" fontId="24" fillId="0" borderId="0" xfId="0" applyFont="1" applyFill="1" applyAlignment="1">
      <alignment horizontal="centerContinuous"/>
    </xf>
    <xf numFmtId="0" fontId="36" fillId="0" borderId="0" xfId="0" applyFont="1" applyFill="1" applyAlignment="1">
      <alignment horizontal="centerContinuous" vertical="center"/>
    </xf>
    <xf numFmtId="0" fontId="35" fillId="0" borderId="0" xfId="0" applyFont="1" applyFill="1"/>
    <xf numFmtId="0" fontId="37" fillId="0" borderId="0" xfId="0" applyFont="1" applyFill="1" applyAlignment="1">
      <alignment horizontal="centerContinuous"/>
    </xf>
    <xf numFmtId="0" fontId="34" fillId="0" borderId="0" xfId="0" applyFont="1" applyFill="1" applyAlignment="1" applyProtection="1">
      <alignment horizontal="right" vertical="center"/>
      <protection locked="0"/>
    </xf>
    <xf numFmtId="0" fontId="34" fillId="0" borderId="0" xfId="0" applyFont="1" applyFill="1"/>
    <xf numFmtId="0" fontId="34" fillId="0" borderId="0" xfId="0" applyFont="1" applyFill="1" applyAlignment="1" applyProtection="1">
      <alignment horizontal="right" vertical="center" indent="2"/>
      <protection locked="0"/>
    </xf>
    <xf numFmtId="37" fontId="38" fillId="0" borderId="0" xfId="0" applyNumberFormat="1" applyFont="1" applyFill="1" applyAlignment="1" applyProtection="1">
      <alignment horizontal="centerContinuous" readingOrder="2"/>
    </xf>
    <xf numFmtId="0" fontId="24" fillId="0" borderId="0" xfId="0" applyFont="1" applyFill="1" applyAlignment="1">
      <alignment horizontal="centerContinuous" readingOrder="2"/>
    </xf>
    <xf numFmtId="0" fontId="36" fillId="0" borderId="0" xfId="0" applyFont="1" applyFill="1" applyAlignment="1">
      <alignment horizontal="centerContinuous" vertical="center" readingOrder="2"/>
    </xf>
    <xf numFmtId="0" fontId="35" fillId="0" borderId="0" xfId="0" applyFont="1" applyFill="1" applyAlignment="1">
      <alignment readingOrder="2"/>
    </xf>
    <xf numFmtId="37" fontId="39" fillId="0" borderId="0" xfId="0" applyNumberFormat="1" applyFont="1" applyFill="1" applyAlignment="1" applyProtection="1">
      <alignment horizontal="centerContinuous"/>
    </xf>
    <xf numFmtId="0" fontId="40" fillId="0" borderId="0" xfId="0" applyFont="1" applyFill="1" applyAlignment="1">
      <alignment horizontal="centerContinuous"/>
    </xf>
    <xf numFmtId="0" fontId="41" fillId="0" borderId="0" xfId="0" applyFont="1" applyFill="1" applyAlignment="1">
      <alignment horizontal="centerContinuous" vertical="center"/>
    </xf>
    <xf numFmtId="0" fontId="39" fillId="0" borderId="0" xfId="0" applyFont="1" applyFill="1"/>
    <xf numFmtId="37" fontId="42" fillId="0" borderId="0" xfId="0" applyNumberFormat="1" applyFont="1" applyFill="1" applyAlignment="1" applyProtection="1">
      <alignment horizontal="centerContinuous"/>
    </xf>
    <xf numFmtId="0" fontId="25" fillId="0" borderId="0" xfId="0" applyFont="1" applyFill="1" applyAlignment="1">
      <alignment horizontal="centerContinuous"/>
    </xf>
    <xf numFmtId="0" fontId="43" fillId="0" borderId="0" xfId="0" applyFont="1" applyFill="1" applyAlignment="1">
      <alignment horizontal="centerContinuous" vertical="center"/>
    </xf>
    <xf numFmtId="0" fontId="42" fillId="0" borderId="0" xfId="0" applyFont="1" applyFill="1"/>
    <xf numFmtId="0" fontId="24" fillId="0" borderId="0" xfId="0" applyFont="1" applyFill="1"/>
    <xf numFmtId="37" fontId="36" fillId="0" borderId="0" xfId="0" applyNumberFormat="1" applyFont="1" applyFill="1" applyAlignment="1" applyProtection="1">
      <alignment horizontal="center" vertical="center"/>
    </xf>
    <xf numFmtId="0" fontId="44" fillId="0" borderId="0" xfId="0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centerContinuous"/>
    </xf>
    <xf numFmtId="0" fontId="24" fillId="0" borderId="0" xfId="0" applyFont="1" applyFill="1" applyBorder="1"/>
    <xf numFmtId="0" fontId="44" fillId="0" borderId="3" xfId="0" applyFont="1" applyFill="1" applyBorder="1" applyAlignment="1">
      <alignment horizontal="centerContinuous" readingOrder="2"/>
    </xf>
    <xf numFmtId="0" fontId="44" fillId="0" borderId="3" xfId="0" applyFont="1" applyFill="1" applyBorder="1" applyAlignment="1">
      <alignment horizontal="centerContinuous"/>
    </xf>
    <xf numFmtId="0" fontId="25" fillId="0" borderId="11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center" vertical="center"/>
    </xf>
    <xf numFmtId="164" fontId="25" fillId="0" borderId="10" xfId="5" applyNumberFormat="1" applyFont="1" applyFill="1" applyBorder="1" applyAlignment="1">
      <alignment horizontal="center"/>
    </xf>
    <xf numFmtId="164" fontId="25" fillId="0" borderId="12" xfId="5" applyNumberFormat="1" applyFont="1" applyFill="1" applyBorder="1" applyAlignment="1">
      <alignment horizontal="center"/>
    </xf>
    <xf numFmtId="49" fontId="46" fillId="0" borderId="9" xfId="5" applyNumberFormat="1" applyFont="1" applyFill="1" applyBorder="1" applyAlignment="1">
      <alignment horizontal="center" vertical="center"/>
    </xf>
    <xf numFmtId="0" fontId="45" fillId="0" borderId="1" xfId="0" applyFont="1" applyFill="1" applyBorder="1" applyAlignment="1">
      <alignment horizontal="center" vertical="center"/>
    </xf>
    <xf numFmtId="0" fontId="47" fillId="0" borderId="0" xfId="0" applyFont="1" applyFill="1"/>
    <xf numFmtId="164" fontId="48" fillId="0" borderId="16" xfId="1" applyNumberFormat="1" applyFont="1" applyBorder="1" applyAlignment="1" applyProtection="1">
      <alignment vertical="center"/>
      <protection hidden="1"/>
    </xf>
    <xf numFmtId="0" fontId="40" fillId="0" borderId="17" xfId="0" applyFont="1" applyBorder="1" applyAlignment="1">
      <alignment horizontal="right" vertical="center"/>
    </xf>
    <xf numFmtId="0" fontId="44" fillId="0" borderId="0" xfId="0" applyFont="1" applyAlignment="1">
      <alignment horizontal="center" vertical="center"/>
    </xf>
    <xf numFmtId="0" fontId="24" fillId="0" borderId="0" xfId="0" applyFont="1"/>
    <xf numFmtId="0" fontId="40" fillId="0" borderId="22" xfId="0" applyFont="1" applyBorder="1" applyAlignment="1">
      <alignment horizontal="right" vertical="center"/>
    </xf>
    <xf numFmtId="164" fontId="33" fillId="0" borderId="15" xfId="1" applyNumberFormat="1" applyFont="1" applyBorder="1" applyAlignment="1" applyProtection="1">
      <alignment vertical="center"/>
      <protection hidden="1"/>
    </xf>
    <xf numFmtId="0" fontId="40" fillId="0" borderId="0" xfId="0" applyFont="1" applyAlignment="1">
      <alignment horizontal="left" vertical="center"/>
    </xf>
    <xf numFmtId="164" fontId="33" fillId="0" borderId="23" xfId="1" applyNumberFormat="1" applyFont="1" applyBorder="1" applyAlignment="1" applyProtection="1">
      <alignment vertical="center"/>
      <protection hidden="1"/>
    </xf>
    <xf numFmtId="0" fontId="40" fillId="0" borderId="9" xfId="0" applyFont="1" applyBorder="1" applyAlignment="1">
      <alignment horizontal="right" vertical="center"/>
    </xf>
    <xf numFmtId="164" fontId="33" fillId="0" borderId="24" xfId="1" applyNumberFormat="1" applyFont="1" applyBorder="1" applyAlignment="1" applyProtection="1">
      <alignment vertical="center"/>
      <protection hidden="1"/>
    </xf>
    <xf numFmtId="164" fontId="33" fillId="0" borderId="0" xfId="1" applyNumberFormat="1" applyFont="1" applyBorder="1" applyAlignment="1" applyProtection="1">
      <alignment vertical="center"/>
      <protection hidden="1"/>
    </xf>
    <xf numFmtId="0" fontId="25" fillId="0" borderId="0" xfId="0" applyFont="1" applyAlignment="1">
      <alignment horizontal="left" vertical="center"/>
    </xf>
    <xf numFmtId="164" fontId="48" fillId="0" borderId="0" xfId="1" applyNumberFormat="1" applyFont="1" applyAlignment="1" applyProtection="1">
      <alignment vertical="center"/>
      <protection hidden="1"/>
    </xf>
    <xf numFmtId="0" fontId="49" fillId="0" borderId="0" xfId="0" applyFont="1" applyAlignment="1">
      <alignment horizontal="right" vertical="center"/>
    </xf>
    <xf numFmtId="164" fontId="48" fillId="0" borderId="11" xfId="1" applyNumberFormat="1" applyFont="1" applyBorder="1" applyAlignment="1" applyProtection="1">
      <alignment vertical="center"/>
      <protection hidden="1"/>
    </xf>
    <xf numFmtId="0" fontId="12" fillId="0" borderId="0" xfId="0" applyFont="1" applyBorder="1" applyAlignment="1">
      <alignment horizontal="right" vertical="center"/>
    </xf>
    <xf numFmtId="164" fontId="48" fillId="0" borderId="19" xfId="1" applyNumberFormat="1" applyFont="1" applyBorder="1" applyAlignment="1" applyProtection="1">
      <alignment vertical="center"/>
      <protection hidden="1"/>
    </xf>
    <xf numFmtId="0" fontId="25" fillId="0" borderId="20" xfId="0" applyFont="1" applyBorder="1" applyAlignment="1">
      <alignment horizontal="right" vertical="center"/>
    </xf>
    <xf numFmtId="0" fontId="24" fillId="0" borderId="0" xfId="0" applyFont="1" applyAlignment="1"/>
    <xf numFmtId="164" fontId="48" fillId="0" borderId="10" xfId="1" applyNumberFormat="1" applyFont="1" applyBorder="1" applyAlignment="1" applyProtection="1">
      <alignment vertical="center"/>
      <protection hidden="1"/>
    </xf>
    <xf numFmtId="0" fontId="25" fillId="0" borderId="0" xfId="0" applyFont="1" applyAlignment="1">
      <alignment vertical="center"/>
    </xf>
    <xf numFmtId="164" fontId="33" fillId="0" borderId="25" xfId="1" applyNumberFormat="1" applyFont="1" applyBorder="1" applyAlignment="1" applyProtection="1">
      <alignment vertical="center"/>
      <protection hidden="1"/>
    </xf>
    <xf numFmtId="164" fontId="48" fillId="0" borderId="16" xfId="1" applyNumberFormat="1" applyFont="1" applyBorder="1" applyAlignment="1" applyProtection="1">
      <alignment vertical="center"/>
      <protection locked="0"/>
    </xf>
    <xf numFmtId="164" fontId="48" fillId="0" borderId="0" xfId="1" applyNumberFormat="1" applyFont="1" applyBorder="1" applyAlignment="1" applyProtection="1">
      <alignment vertical="center"/>
      <protection hidden="1"/>
    </xf>
    <xf numFmtId="0" fontId="33" fillId="7" borderId="0" xfId="0" applyFont="1" applyFill="1" applyAlignment="1">
      <alignment horizontal="center" vertical="center"/>
    </xf>
    <xf numFmtId="0" fontId="20" fillId="0" borderId="0" xfId="0" applyFont="1" applyProtection="1">
      <protection hidden="1"/>
    </xf>
    <xf numFmtId="39" fontId="33" fillId="7" borderId="0" xfId="0" applyNumberFormat="1" applyFont="1" applyFill="1" applyAlignment="1">
      <alignment horizontal="center" vertical="center"/>
    </xf>
    <xf numFmtId="0" fontId="25" fillId="7" borderId="21" xfId="0" applyFont="1" applyFill="1" applyBorder="1" applyAlignment="1">
      <alignment horizontal="right" vertical="center"/>
    </xf>
    <xf numFmtId="0" fontId="25" fillId="7" borderId="26" xfId="0" applyFont="1" applyFill="1" applyBorder="1" applyAlignment="1">
      <alignment horizontal="right" vertical="center"/>
    </xf>
    <xf numFmtId="0" fontId="25" fillId="7" borderId="27" xfId="0" applyFont="1" applyFill="1" applyBorder="1" applyAlignment="1">
      <alignment horizontal="right" vertical="center"/>
    </xf>
    <xf numFmtId="0" fontId="25" fillId="7" borderId="0" xfId="0" applyFont="1" applyFill="1" applyBorder="1" applyAlignment="1">
      <alignment vertical="center"/>
    </xf>
    <xf numFmtId="0" fontId="25" fillId="7" borderId="17" xfId="0" applyFont="1" applyFill="1" applyBorder="1" applyAlignment="1">
      <alignment horizontal="right" vertical="center"/>
    </xf>
    <xf numFmtId="0" fontId="49" fillId="0" borderId="0" xfId="0" applyFont="1" applyFill="1"/>
    <xf numFmtId="39" fontId="33" fillId="7" borderId="0" xfId="0" applyNumberFormat="1" applyFont="1" applyFill="1" applyBorder="1" applyAlignment="1">
      <alignment horizontal="center" vertical="center"/>
    </xf>
    <xf numFmtId="0" fontId="25" fillId="7" borderId="0" xfId="0" applyFont="1" applyFill="1" applyBorder="1" applyAlignment="1">
      <alignment horizontal="right" vertical="center"/>
    </xf>
    <xf numFmtId="0" fontId="25" fillId="0" borderId="27" xfId="0" applyFont="1" applyBorder="1" applyAlignment="1">
      <alignment horizontal="left" vertical="center"/>
    </xf>
    <xf numFmtId="0" fontId="25" fillId="7" borderId="13" xfId="0" applyFont="1" applyFill="1" applyBorder="1" applyAlignment="1">
      <alignment horizontal="right" vertical="center"/>
    </xf>
    <xf numFmtId="0" fontId="25" fillId="7" borderId="20" xfId="0" applyFont="1" applyFill="1" applyBorder="1" applyAlignment="1">
      <alignment horizontal="right" vertical="center"/>
    </xf>
    <xf numFmtId="37" fontId="33" fillId="0" borderId="0" xfId="0" applyNumberFormat="1" applyFont="1" applyFill="1" applyAlignment="1">
      <alignment horizontal="center" vertical="center"/>
    </xf>
    <xf numFmtId="39" fontId="33" fillId="0" borderId="0" xfId="0" applyNumberFormat="1" applyFont="1" applyFill="1" applyAlignment="1">
      <alignment horizontal="center" vertical="center"/>
    </xf>
    <xf numFmtId="0" fontId="24" fillId="0" borderId="0" xfId="0" applyFont="1" applyProtection="1">
      <protection hidden="1"/>
    </xf>
    <xf numFmtId="0" fontId="25" fillId="0" borderId="0" xfId="0" applyFont="1" applyAlignment="1">
      <alignment horizontal="right" vertical="center"/>
    </xf>
    <xf numFmtId="0" fontId="50" fillId="0" borderId="0" xfId="0" applyFont="1" applyAlignment="1">
      <alignment horizontal="right" vertical="center"/>
    </xf>
    <xf numFmtId="0" fontId="4" fillId="0" borderId="7" xfId="0" applyFont="1" applyBorder="1" applyAlignment="1">
      <alignment horizontal="center" vertical="center" readingOrder="2"/>
    </xf>
    <xf numFmtId="0" fontId="4" fillId="0" borderId="7" xfId="0" applyFont="1" applyBorder="1" applyAlignment="1">
      <alignment horizontal="center" vertical="center" wrapText="1" readingOrder="2"/>
    </xf>
    <xf numFmtId="164" fontId="48" fillId="0" borderId="16" xfId="1" applyNumberFormat="1" applyFont="1" applyFill="1" applyBorder="1" applyAlignment="1" applyProtection="1">
      <alignment vertical="center"/>
      <protection hidden="1"/>
    </xf>
    <xf numFmtId="0" fontId="12" fillId="0" borderId="0" xfId="0" applyFont="1" applyFill="1" applyAlignment="1">
      <alignment readingOrder="2"/>
    </xf>
    <xf numFmtId="37" fontId="39" fillId="0" borderId="0" xfId="0" applyNumberFormat="1" applyFont="1" applyFill="1" applyAlignment="1" applyProtection="1">
      <alignment horizontal="center"/>
    </xf>
    <xf numFmtId="37" fontId="39" fillId="0" borderId="0" xfId="0" applyNumberFormat="1" applyFont="1" applyFill="1" applyAlignment="1" applyProtection="1"/>
    <xf numFmtId="37" fontId="42" fillId="0" borderId="0" xfId="0" applyNumberFormat="1" applyFont="1" applyFill="1" applyAlignment="1" applyProtection="1">
      <alignment horizontal="center"/>
    </xf>
    <xf numFmtId="37" fontId="38" fillId="0" borderId="0" xfId="0" applyNumberFormat="1" applyFont="1" applyFill="1" applyAlignment="1" applyProtection="1">
      <alignment horizontal="center" readingOrder="2"/>
    </xf>
    <xf numFmtId="0" fontId="0" fillId="0" borderId="0" xfId="0" applyAlignment="1"/>
    <xf numFmtId="0" fontId="4" fillId="0" borderId="3" xfId="0" applyNumberFormat="1" applyFont="1" applyFill="1" applyBorder="1" applyAlignment="1">
      <alignment horizontal="center" vertical="center" wrapText="1" readingOrder="2"/>
    </xf>
    <xf numFmtId="0" fontId="4" fillId="0" borderId="11" xfId="0" applyNumberFormat="1" applyFont="1" applyFill="1" applyBorder="1" applyAlignment="1">
      <alignment horizontal="center" vertical="center" wrapText="1" readingOrder="2"/>
    </xf>
    <xf numFmtId="0" fontId="4" fillId="0" borderId="10" xfId="0" applyNumberFormat="1" applyFont="1" applyFill="1" applyBorder="1" applyAlignment="1">
      <alignment horizontal="center" vertical="center" wrapText="1" readingOrder="2"/>
    </xf>
    <xf numFmtId="0" fontId="4" fillId="0" borderId="2" xfId="0" applyFont="1" applyBorder="1" applyAlignment="1">
      <alignment horizontal="center" vertical="center" readingOrder="2"/>
    </xf>
    <xf numFmtId="0" fontId="4" fillId="0" borderId="8" xfId="0" applyFont="1" applyBorder="1" applyAlignment="1">
      <alignment horizontal="center" vertical="center" readingOrder="2"/>
    </xf>
    <xf numFmtId="0" fontId="4" fillId="0" borderId="13" xfId="0" applyFont="1" applyBorder="1" applyAlignment="1">
      <alignment horizontal="center" vertical="center" readingOrder="2"/>
    </xf>
    <xf numFmtId="0" fontId="4" fillId="0" borderId="14" xfId="0" applyFont="1" applyBorder="1" applyAlignment="1">
      <alignment horizontal="center" vertical="center" readingOrder="2"/>
    </xf>
    <xf numFmtId="0" fontId="4" fillId="0" borderId="9" xfId="0" applyFont="1" applyBorder="1" applyAlignment="1">
      <alignment horizontal="center" vertical="center" readingOrder="2"/>
    </xf>
    <xf numFmtId="0" fontId="4" fillId="0" borderId="12" xfId="0" applyFont="1" applyBorder="1" applyAlignment="1">
      <alignment horizontal="center" vertical="center" readingOrder="2"/>
    </xf>
    <xf numFmtId="0" fontId="4" fillId="0" borderId="4" xfId="0" applyFont="1" applyBorder="1" applyAlignment="1">
      <alignment horizontal="center" vertical="center" readingOrder="2"/>
    </xf>
    <xf numFmtId="0" fontId="4" fillId="0" borderId="5" xfId="0" applyFont="1" applyBorder="1" applyAlignment="1">
      <alignment horizontal="center" vertical="center" readingOrder="2"/>
    </xf>
    <xf numFmtId="0" fontId="4" fillId="0" borderId="7" xfId="0" applyFont="1" applyBorder="1" applyAlignment="1">
      <alignment horizontal="center" vertical="center" readingOrder="2"/>
    </xf>
    <xf numFmtId="0" fontId="4" fillId="0" borderId="3" xfId="0" applyFont="1" applyBorder="1" applyAlignment="1">
      <alignment horizontal="center" vertical="center" readingOrder="2"/>
    </xf>
    <xf numFmtId="0" fontId="4" fillId="0" borderId="11" xfId="0" applyFont="1" applyBorder="1" applyAlignment="1">
      <alignment horizontal="center" vertical="center" readingOrder="2"/>
    </xf>
    <xf numFmtId="0" fontId="4" fillId="0" borderId="10" xfId="0" applyFont="1" applyBorder="1" applyAlignment="1">
      <alignment horizontal="center" vertical="center" readingOrder="2"/>
    </xf>
    <xf numFmtId="0" fontId="4" fillId="0" borderId="4" xfId="0" applyFont="1" applyBorder="1" applyAlignment="1">
      <alignment horizontal="center" vertical="center" wrapText="1" readingOrder="2"/>
    </xf>
    <xf numFmtId="0" fontId="4" fillId="0" borderId="7" xfId="0" applyFont="1" applyBorder="1" applyAlignment="1">
      <alignment horizontal="center" vertical="center" wrapText="1" readingOrder="2"/>
    </xf>
  </cellXfs>
  <cellStyles count="55">
    <cellStyle name="Comma" xfId="1" builtinId="3"/>
    <cellStyle name="Comma 2" xfId="4"/>
    <cellStyle name="Comma 2 2" xfId="6"/>
    <cellStyle name="Comma 3" xfId="5"/>
    <cellStyle name="Comma 3 10" xfId="7"/>
    <cellStyle name="Comma 3 11" xfId="8"/>
    <cellStyle name="Comma 3 12" xfId="9"/>
    <cellStyle name="Comma 3 13" xfId="10"/>
    <cellStyle name="Comma 3 14" xfId="11"/>
    <cellStyle name="Comma 3 15" xfId="12"/>
    <cellStyle name="Comma 3 16" xfId="13"/>
    <cellStyle name="Comma 3 17" xfId="14"/>
    <cellStyle name="Comma 3 18" xfId="15"/>
    <cellStyle name="Comma 3 19" xfId="16"/>
    <cellStyle name="Comma 3 2" xfId="17"/>
    <cellStyle name="Comma 3 20" xfId="18"/>
    <cellStyle name="Comma 3 21" xfId="19"/>
    <cellStyle name="Comma 3 22" xfId="20"/>
    <cellStyle name="Comma 3 23" xfId="21"/>
    <cellStyle name="Comma 3 24" xfId="22"/>
    <cellStyle name="Comma 3 25" xfId="23"/>
    <cellStyle name="Comma 3 26" xfId="24"/>
    <cellStyle name="Comma 3 27" xfId="25"/>
    <cellStyle name="Comma 3 28" xfId="26"/>
    <cellStyle name="Comma 3 29" xfId="27"/>
    <cellStyle name="Comma 3 3" xfId="28"/>
    <cellStyle name="Comma 3 30" xfId="29"/>
    <cellStyle name="Comma 3 31" xfId="30"/>
    <cellStyle name="Comma 3 32" xfId="31"/>
    <cellStyle name="Comma 3 4" xfId="32"/>
    <cellStyle name="Comma 3 5" xfId="33"/>
    <cellStyle name="Comma 3 6" xfId="34"/>
    <cellStyle name="Comma 3 7" xfId="35"/>
    <cellStyle name="Comma 3 8" xfId="36"/>
    <cellStyle name="Comma 3 9" xfId="37"/>
    <cellStyle name="Comma 4" xfId="2"/>
    <cellStyle name="Comma 4 2" xfId="38"/>
    <cellStyle name="Comma 4 3" xfId="39"/>
    <cellStyle name="Comma 4 4" xfId="40"/>
    <cellStyle name="Comma 5" xfId="41"/>
    <cellStyle name="Excel Built-in Comma" xfId="42"/>
    <cellStyle name="Excel Built-in Normal" xfId="43"/>
    <cellStyle name="Hyperlink" xfId="3" builtinId="8"/>
    <cellStyle name="Hyperlink 2" xfId="44"/>
    <cellStyle name="Hyperlink 3" xfId="45"/>
    <cellStyle name="Hyperlink 4" xfId="46"/>
    <cellStyle name="Normal" xfId="0" builtinId="0"/>
    <cellStyle name="Normal 2" xfId="47"/>
    <cellStyle name="Normal 3" xfId="48"/>
    <cellStyle name="Normal 3 2" xfId="49"/>
    <cellStyle name="Normal 3 3" xfId="50"/>
    <cellStyle name="Normal 3 4" xfId="51"/>
    <cellStyle name="Normal 5" xfId="52"/>
    <cellStyle name="Normal 7" xfId="53"/>
    <cellStyle name="Normal 8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790575</xdr:colOff>
      <xdr:row>2</xdr:row>
      <xdr:rowOff>333375</xdr:rowOff>
    </xdr:from>
    <xdr:to>
      <xdr:col>9</xdr:col>
      <xdr:colOff>447675</xdr:colOff>
      <xdr:row>5</xdr:row>
      <xdr:rowOff>485775</xdr:rowOff>
    </xdr:to>
    <xdr:grpSp>
      <xdr:nvGrpSpPr>
        <xdr:cNvPr id="4" name="Group 3"/>
        <xdr:cNvGrpSpPr/>
      </xdr:nvGrpSpPr>
      <xdr:grpSpPr>
        <a:xfrm>
          <a:off x="4629150" y="1095375"/>
          <a:ext cx="3086100" cy="1295400"/>
          <a:chOff x="624417" y="793750"/>
          <a:chExt cx="1204383" cy="592667"/>
        </a:xfrm>
      </xdr:grpSpPr>
      <xdr:sp macro="" textlink="">
        <xdr:nvSpPr>
          <xdr:cNvPr id="5" name="Oval 9"/>
          <xdr:cNvSpPr>
            <a:spLocks noChangeArrowheads="1"/>
          </xdr:cNvSpPr>
        </xdr:nvSpPr>
        <xdr:spPr bwMode="auto">
          <a:xfrm rot="20419430">
            <a:off x="624417" y="793750"/>
            <a:ext cx="1204383" cy="592667"/>
          </a:xfrm>
          <a:prstGeom prst="ellipse">
            <a:avLst/>
          </a:prstGeom>
          <a:solidFill>
            <a:srgbClr val="FFFFFF"/>
          </a:solidFill>
          <a:ln w="9525" algn="ctr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" name="WordArt 10"/>
          <xdr:cNvSpPr>
            <a:spLocks noChangeArrowheads="1" noChangeShapeType="1" noTextEdit="1"/>
          </xdr:cNvSpPr>
        </xdr:nvSpPr>
        <xdr:spPr bwMode="auto">
          <a:xfrm>
            <a:off x="890771" y="874568"/>
            <a:ext cx="671675" cy="395111"/>
          </a:xfrm>
          <a:prstGeom prst="rect">
            <a:avLst/>
          </a:prstGeom>
        </xdr:spPr>
        <xdr:txBody>
          <a:bodyPr wrap="none" fromWordArt="1">
            <a:prstTxWarp prst="textSlantUp">
              <a:avLst>
                <a:gd name="adj" fmla="val 22579"/>
              </a:avLst>
            </a:prstTxWarp>
          </a:bodyPr>
          <a:lstStyle/>
          <a:p>
            <a:pPr algn="ctr" rtl="1"/>
            <a:r>
              <a:rPr lang="dv-MV" sz="3600" kern="10" spc="0">
                <a:ln w="9525">
                  <a:solidFill>
                    <a:srgbClr val="000000"/>
                  </a:solidFill>
                  <a:round/>
                  <a:headEnd/>
                  <a:tailEnd/>
                </a:ln>
                <a:solidFill>
                  <a:srgbClr val="000000"/>
                </a:solidFill>
                <a:effectLst/>
                <a:latin typeface="Faruma" pitchFamily="2" charset="0"/>
                <a:cs typeface="Faruma" pitchFamily="2" charset="0"/>
              </a:rPr>
              <a:t>ނަމޫނާއެއް</a:t>
            </a:r>
            <a:endParaRPr lang="en-US" sz="36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Faruma" pitchFamily="2" charset="0"/>
              <a:cs typeface="Faruma" pitchFamily="2" charset="0"/>
            </a:endParaRPr>
          </a:p>
        </xdr:txBody>
      </xdr:sp>
    </xdr:grpSp>
    <xdr:clientData/>
  </xdr:twoCellAnchor>
  <xdr:twoCellAnchor editAs="oneCell">
    <xdr:from>
      <xdr:col>13</xdr:col>
      <xdr:colOff>129020</xdr:colOff>
      <xdr:row>1</xdr:row>
      <xdr:rowOff>129039</xdr:rowOff>
    </xdr:from>
    <xdr:to>
      <xdr:col>13</xdr:col>
      <xdr:colOff>751619</xdr:colOff>
      <xdr:row>2</xdr:row>
      <xdr:rowOff>304973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6539345" y="510039"/>
          <a:ext cx="622599" cy="556934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138545</xdr:colOff>
      <xdr:row>2</xdr:row>
      <xdr:rowOff>176664</xdr:rowOff>
    </xdr:from>
    <xdr:to>
      <xdr:col>11</xdr:col>
      <xdr:colOff>761144</xdr:colOff>
      <xdr:row>3</xdr:row>
      <xdr:rowOff>352598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</a:blip>
        <a:srcRect/>
        <a:stretch>
          <a:fillRect/>
        </a:stretch>
      </xdr:blipFill>
      <xdr:spPr bwMode="auto">
        <a:xfrm>
          <a:off x="9464386" y="990619"/>
          <a:ext cx="622599" cy="63486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ata\Users\ismail.riza\Desktop\budget\Budget%20Insert%20Shee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assan.waheed\AppData\Local\Microsoft\Windows\Temporary%20Internet%20Files\Content.Outlook\3NOLOUKJ\030Bgt20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tructions"/>
      <sheetName val="Coding Instructions"/>
      <sheetName val="vlucodelist"/>
      <sheetName val="policies"/>
      <sheetName val="strats"/>
      <sheetName val="Business areas"/>
      <sheetName val="statlookup"/>
      <sheetName val="Policy.Strategy"/>
      <sheetName val="Sheet1"/>
      <sheetName val="Form 1"/>
      <sheetName val="Form 2"/>
      <sheetName val="Form2a "/>
      <sheetName val="Form 4"/>
      <sheetName val="Form4B"/>
      <sheetName val="Form 5"/>
      <sheetName val="Form 7"/>
      <sheetName val="Form 8"/>
      <sheetName val="Form 9"/>
      <sheetName val="Form 10"/>
      <sheetName val="Codelist"/>
    </sheetNames>
    <sheetDataSet>
      <sheetData sheetId="0" refreshError="1"/>
      <sheetData sheetId="1" refreshError="1"/>
      <sheetData sheetId="2"/>
      <sheetData sheetId="3"/>
      <sheetData sheetId="4" refreshError="1"/>
      <sheetData sheetId="5">
        <row r="1">
          <cell r="A1">
            <v>1001</v>
          </cell>
        </row>
        <row r="2">
          <cell r="A2">
            <v>1003</v>
          </cell>
        </row>
        <row r="3">
          <cell r="A3">
            <v>1005</v>
          </cell>
        </row>
        <row r="4">
          <cell r="A4">
            <v>1242</v>
          </cell>
        </row>
        <row r="5">
          <cell r="A5">
            <v>1247</v>
          </cell>
        </row>
        <row r="6">
          <cell r="A6">
            <v>1264</v>
          </cell>
        </row>
        <row r="7">
          <cell r="A7">
            <v>1248</v>
          </cell>
        </row>
        <row r="8">
          <cell r="A8">
            <v>1249</v>
          </cell>
        </row>
        <row r="9">
          <cell r="A9">
            <v>1251</v>
          </cell>
        </row>
        <row r="10">
          <cell r="A10">
            <v>1252</v>
          </cell>
        </row>
        <row r="11">
          <cell r="A11">
            <v>1253</v>
          </cell>
        </row>
        <row r="12">
          <cell r="A12">
            <v>1254</v>
          </cell>
        </row>
        <row r="13">
          <cell r="A13">
            <v>1255</v>
          </cell>
        </row>
        <row r="14">
          <cell r="A14">
            <v>1244</v>
          </cell>
        </row>
        <row r="15">
          <cell r="A15">
            <v>1256</v>
          </cell>
        </row>
        <row r="16">
          <cell r="A16">
            <v>1246</v>
          </cell>
        </row>
        <row r="17">
          <cell r="A17">
            <v>1245</v>
          </cell>
        </row>
        <row r="18">
          <cell r="A18">
            <v>1243</v>
          </cell>
        </row>
        <row r="19">
          <cell r="A19">
            <v>1257</v>
          </cell>
        </row>
        <row r="20">
          <cell r="A20">
            <v>1258</v>
          </cell>
        </row>
        <row r="21">
          <cell r="A21">
            <v>1009</v>
          </cell>
        </row>
        <row r="22">
          <cell r="A22">
            <v>1262</v>
          </cell>
        </row>
        <row r="23">
          <cell r="A23">
            <v>1222</v>
          </cell>
        </row>
        <row r="24">
          <cell r="A24">
            <v>1275</v>
          </cell>
        </row>
        <row r="25">
          <cell r="A25">
            <v>1272</v>
          </cell>
        </row>
        <row r="26">
          <cell r="A26">
            <v>1478</v>
          </cell>
        </row>
        <row r="27">
          <cell r="A27">
            <v>1270</v>
          </cell>
        </row>
        <row r="28">
          <cell r="A28">
            <v>1006</v>
          </cell>
        </row>
        <row r="29">
          <cell r="A29">
            <v>1265</v>
          </cell>
        </row>
        <row r="30">
          <cell r="A30">
            <v>1007</v>
          </cell>
        </row>
        <row r="31">
          <cell r="A31">
            <v>1273</v>
          </cell>
        </row>
        <row r="32">
          <cell r="A32">
            <v>1008</v>
          </cell>
        </row>
        <row r="33">
          <cell r="A33">
            <v>1010</v>
          </cell>
        </row>
        <row r="34">
          <cell r="A34">
            <v>1011</v>
          </cell>
        </row>
        <row r="35">
          <cell r="A35">
            <v>1012</v>
          </cell>
        </row>
        <row r="36">
          <cell r="A36">
            <v>1013</v>
          </cell>
        </row>
        <row r="37">
          <cell r="A37">
            <v>1015</v>
          </cell>
        </row>
        <row r="38">
          <cell r="A38">
            <v>1016</v>
          </cell>
        </row>
        <row r="39">
          <cell r="A39">
            <v>1017</v>
          </cell>
        </row>
        <row r="40">
          <cell r="A40">
            <v>1018</v>
          </cell>
        </row>
        <row r="41">
          <cell r="A41">
            <v>1019</v>
          </cell>
        </row>
        <row r="42">
          <cell r="A42">
            <v>1020</v>
          </cell>
        </row>
        <row r="43">
          <cell r="A43">
            <v>1021</v>
          </cell>
        </row>
        <row r="44">
          <cell r="A44">
            <v>1022</v>
          </cell>
        </row>
        <row r="45">
          <cell r="A45">
            <v>1023</v>
          </cell>
        </row>
        <row r="46">
          <cell r="A46">
            <v>1024</v>
          </cell>
        </row>
        <row r="47">
          <cell r="A47">
            <v>1026</v>
          </cell>
        </row>
        <row r="48">
          <cell r="A48">
            <v>1027</v>
          </cell>
        </row>
        <row r="49">
          <cell r="A49">
            <v>1029</v>
          </cell>
        </row>
        <row r="50">
          <cell r="A50">
            <v>1030</v>
          </cell>
        </row>
        <row r="51">
          <cell r="A51">
            <v>1031</v>
          </cell>
        </row>
        <row r="52">
          <cell r="A52">
            <v>1032</v>
          </cell>
        </row>
        <row r="53">
          <cell r="A53">
            <v>1025</v>
          </cell>
        </row>
        <row r="54">
          <cell r="A54">
            <v>1259</v>
          </cell>
        </row>
        <row r="55">
          <cell r="A55">
            <v>1033</v>
          </cell>
        </row>
        <row r="56">
          <cell r="A56">
            <v>1034</v>
          </cell>
        </row>
        <row r="57">
          <cell r="A57">
            <v>1035</v>
          </cell>
        </row>
        <row r="58">
          <cell r="A58">
            <v>1028</v>
          </cell>
        </row>
        <row r="59">
          <cell r="A59">
            <v>1036</v>
          </cell>
        </row>
        <row r="60">
          <cell r="A60">
            <v>1037</v>
          </cell>
        </row>
        <row r="61">
          <cell r="A61">
            <v>1038</v>
          </cell>
        </row>
        <row r="62">
          <cell r="A62">
            <v>1039</v>
          </cell>
        </row>
        <row r="63">
          <cell r="A63">
            <v>1143</v>
          </cell>
        </row>
        <row r="64">
          <cell r="A64">
            <v>1040</v>
          </cell>
        </row>
        <row r="65">
          <cell r="A65">
            <v>1041</v>
          </cell>
        </row>
        <row r="66">
          <cell r="A66">
            <v>1042</v>
          </cell>
        </row>
        <row r="67">
          <cell r="A67">
            <v>1043</v>
          </cell>
        </row>
        <row r="68">
          <cell r="A68">
            <v>1193</v>
          </cell>
        </row>
        <row r="69">
          <cell r="A69">
            <v>1044</v>
          </cell>
        </row>
        <row r="70">
          <cell r="A70">
            <v>1045</v>
          </cell>
        </row>
        <row r="71">
          <cell r="A71">
            <v>1046</v>
          </cell>
        </row>
        <row r="72">
          <cell r="A72">
            <v>1223</v>
          </cell>
        </row>
        <row r="73">
          <cell r="A73">
            <v>1047</v>
          </cell>
        </row>
        <row r="74">
          <cell r="A74">
            <v>1048</v>
          </cell>
        </row>
        <row r="75">
          <cell r="A75">
            <v>1225</v>
          </cell>
        </row>
        <row r="76">
          <cell r="A76">
            <v>1049</v>
          </cell>
        </row>
        <row r="77">
          <cell r="A77">
            <v>1050</v>
          </cell>
        </row>
        <row r="78">
          <cell r="A78">
            <v>1260</v>
          </cell>
        </row>
        <row r="79">
          <cell r="A79">
            <v>1051</v>
          </cell>
        </row>
        <row r="80">
          <cell r="A80">
            <v>1052</v>
          </cell>
        </row>
        <row r="81">
          <cell r="A81">
            <v>1053</v>
          </cell>
        </row>
        <row r="82">
          <cell r="A82">
            <v>1055</v>
          </cell>
        </row>
        <row r="83">
          <cell r="A83">
            <v>1056</v>
          </cell>
        </row>
        <row r="84">
          <cell r="A84">
            <v>1058</v>
          </cell>
        </row>
        <row r="85">
          <cell r="A85">
            <v>1059</v>
          </cell>
        </row>
        <row r="86">
          <cell r="A86">
            <v>1060</v>
          </cell>
        </row>
        <row r="87">
          <cell r="A87">
            <v>1061</v>
          </cell>
        </row>
        <row r="88">
          <cell r="A88">
            <v>1062</v>
          </cell>
        </row>
        <row r="89">
          <cell r="A89">
            <v>1063</v>
          </cell>
        </row>
        <row r="90">
          <cell r="A90">
            <v>1064</v>
          </cell>
        </row>
        <row r="91">
          <cell r="A91">
            <v>1065</v>
          </cell>
        </row>
        <row r="92">
          <cell r="A92">
            <v>1066</v>
          </cell>
        </row>
        <row r="93">
          <cell r="A93">
            <v>1067</v>
          </cell>
        </row>
        <row r="94">
          <cell r="A94">
            <v>1261</v>
          </cell>
        </row>
        <row r="95">
          <cell r="A95">
            <v>1068</v>
          </cell>
        </row>
        <row r="96">
          <cell r="A96">
            <v>1069</v>
          </cell>
        </row>
        <row r="97">
          <cell r="A97">
            <v>1070</v>
          </cell>
        </row>
        <row r="98">
          <cell r="A98">
            <v>1071</v>
          </cell>
        </row>
        <row r="99">
          <cell r="A99">
            <v>1072</v>
          </cell>
        </row>
        <row r="100">
          <cell r="A100">
            <v>1073</v>
          </cell>
        </row>
        <row r="101">
          <cell r="A101">
            <v>1074</v>
          </cell>
        </row>
        <row r="102">
          <cell r="A102">
            <v>1075</v>
          </cell>
        </row>
        <row r="103">
          <cell r="A103">
            <v>1076</v>
          </cell>
        </row>
        <row r="104">
          <cell r="A104">
            <v>1077</v>
          </cell>
        </row>
        <row r="105">
          <cell r="A105">
            <v>1078</v>
          </cell>
        </row>
        <row r="106">
          <cell r="A106">
            <v>1079</v>
          </cell>
        </row>
        <row r="107">
          <cell r="A107">
            <v>1080</v>
          </cell>
        </row>
        <row r="108">
          <cell r="A108">
            <v>1081</v>
          </cell>
        </row>
        <row r="109">
          <cell r="A109">
            <v>1082</v>
          </cell>
        </row>
        <row r="110">
          <cell r="A110">
            <v>1083</v>
          </cell>
        </row>
        <row r="111">
          <cell r="A111">
            <v>1084</v>
          </cell>
        </row>
        <row r="112">
          <cell r="A112">
            <v>1085</v>
          </cell>
        </row>
        <row r="113">
          <cell r="A113">
            <v>1086</v>
          </cell>
        </row>
        <row r="114">
          <cell r="A114">
            <v>1087</v>
          </cell>
        </row>
        <row r="115">
          <cell r="A115">
            <v>1088</v>
          </cell>
        </row>
        <row r="116">
          <cell r="A116">
            <v>1089</v>
          </cell>
        </row>
        <row r="117">
          <cell r="A117">
            <v>1090</v>
          </cell>
        </row>
        <row r="118">
          <cell r="A118">
            <v>1091</v>
          </cell>
        </row>
        <row r="119">
          <cell r="A119">
            <v>1092</v>
          </cell>
        </row>
        <row r="120">
          <cell r="A120">
            <v>1093</v>
          </cell>
        </row>
        <row r="121">
          <cell r="A121">
            <v>1094</v>
          </cell>
        </row>
        <row r="122">
          <cell r="A122">
            <v>1095</v>
          </cell>
        </row>
        <row r="123">
          <cell r="A123">
            <v>1096</v>
          </cell>
        </row>
        <row r="124">
          <cell r="A124">
            <v>1097</v>
          </cell>
        </row>
        <row r="125">
          <cell r="A125">
            <v>1098</v>
          </cell>
        </row>
        <row r="126">
          <cell r="A126">
            <v>1099</v>
          </cell>
        </row>
        <row r="127">
          <cell r="A127">
            <v>1100</v>
          </cell>
        </row>
        <row r="128">
          <cell r="A128">
            <v>1101</v>
          </cell>
        </row>
        <row r="129">
          <cell r="A129">
            <v>1102</v>
          </cell>
        </row>
        <row r="130">
          <cell r="A130">
            <v>1103</v>
          </cell>
        </row>
        <row r="131">
          <cell r="A131">
            <v>1104</v>
          </cell>
        </row>
        <row r="132">
          <cell r="A132">
            <v>1105</v>
          </cell>
        </row>
        <row r="133">
          <cell r="A133">
            <v>1106</v>
          </cell>
        </row>
        <row r="134">
          <cell r="A134">
            <v>1107</v>
          </cell>
        </row>
        <row r="135">
          <cell r="A135">
            <v>1108</v>
          </cell>
        </row>
        <row r="136">
          <cell r="A136">
            <v>1109</v>
          </cell>
        </row>
        <row r="137">
          <cell r="A137">
            <v>1110</v>
          </cell>
        </row>
        <row r="138">
          <cell r="A138">
            <v>1111</v>
          </cell>
        </row>
        <row r="139">
          <cell r="A139">
            <v>1112</v>
          </cell>
        </row>
        <row r="140">
          <cell r="A140">
            <v>1113</v>
          </cell>
        </row>
        <row r="141">
          <cell r="A141">
            <v>1114</v>
          </cell>
        </row>
        <row r="142">
          <cell r="A142">
            <v>1115</v>
          </cell>
        </row>
        <row r="143">
          <cell r="A143">
            <v>1116</v>
          </cell>
        </row>
        <row r="144">
          <cell r="A144">
            <v>1117</v>
          </cell>
        </row>
        <row r="145">
          <cell r="A145">
            <v>1118</v>
          </cell>
        </row>
        <row r="146">
          <cell r="A146">
            <v>1119</v>
          </cell>
        </row>
        <row r="147">
          <cell r="A147">
            <v>1120</v>
          </cell>
        </row>
        <row r="148">
          <cell r="A148">
            <v>1121</v>
          </cell>
        </row>
        <row r="149">
          <cell r="A149">
            <v>1122</v>
          </cell>
        </row>
        <row r="150">
          <cell r="A150">
            <v>1123</v>
          </cell>
        </row>
        <row r="151">
          <cell r="A151">
            <v>1124</v>
          </cell>
        </row>
        <row r="152">
          <cell r="A152">
            <v>1125</v>
          </cell>
        </row>
        <row r="153">
          <cell r="A153">
            <v>1126</v>
          </cell>
        </row>
        <row r="154">
          <cell r="A154">
            <v>1268</v>
          </cell>
        </row>
        <row r="155">
          <cell r="A155">
            <v>1002</v>
          </cell>
        </row>
        <row r="156">
          <cell r="A156">
            <v>1127</v>
          </cell>
        </row>
        <row r="157">
          <cell r="A157">
            <v>1128</v>
          </cell>
        </row>
        <row r="158">
          <cell r="A158">
            <v>1129</v>
          </cell>
        </row>
        <row r="159">
          <cell r="A159">
            <v>1266</v>
          </cell>
        </row>
        <row r="160">
          <cell r="A160">
            <v>1130</v>
          </cell>
        </row>
        <row r="161">
          <cell r="A161">
            <v>1131</v>
          </cell>
        </row>
        <row r="162">
          <cell r="A162">
            <v>1132</v>
          </cell>
        </row>
        <row r="163">
          <cell r="A163">
            <v>1133</v>
          </cell>
        </row>
        <row r="164">
          <cell r="A164">
            <v>1134</v>
          </cell>
        </row>
        <row r="165">
          <cell r="A165">
            <v>1135</v>
          </cell>
        </row>
        <row r="166">
          <cell r="A166">
            <v>1136</v>
          </cell>
        </row>
        <row r="167">
          <cell r="A167">
            <v>1137</v>
          </cell>
        </row>
        <row r="168">
          <cell r="A168">
            <v>1138</v>
          </cell>
        </row>
        <row r="169">
          <cell r="A169">
            <v>1139</v>
          </cell>
        </row>
        <row r="170">
          <cell r="A170">
            <v>1140</v>
          </cell>
        </row>
        <row r="171">
          <cell r="A171">
            <v>1141</v>
          </cell>
        </row>
        <row r="172">
          <cell r="A172">
            <v>1142</v>
          </cell>
        </row>
        <row r="173">
          <cell r="A173">
            <v>1263</v>
          </cell>
        </row>
        <row r="174">
          <cell r="A174">
            <v>1267</v>
          </cell>
        </row>
        <row r="175">
          <cell r="A175">
            <v>1144</v>
          </cell>
        </row>
        <row r="176">
          <cell r="A176">
            <v>1145</v>
          </cell>
        </row>
        <row r="177">
          <cell r="A177">
            <v>1147</v>
          </cell>
        </row>
        <row r="178">
          <cell r="A178">
            <v>1148</v>
          </cell>
        </row>
        <row r="179">
          <cell r="A179">
            <v>1149</v>
          </cell>
        </row>
        <row r="180">
          <cell r="A180">
            <v>1150</v>
          </cell>
        </row>
        <row r="181">
          <cell r="A181">
            <v>1151</v>
          </cell>
        </row>
        <row r="182">
          <cell r="A182">
            <v>1152</v>
          </cell>
        </row>
        <row r="183">
          <cell r="A183">
            <v>1153</v>
          </cell>
        </row>
        <row r="184">
          <cell r="A184">
            <v>1154</v>
          </cell>
        </row>
        <row r="185">
          <cell r="A185">
            <v>1155</v>
          </cell>
        </row>
        <row r="186">
          <cell r="A186">
            <v>1157</v>
          </cell>
        </row>
        <row r="187">
          <cell r="A187">
            <v>1158</v>
          </cell>
        </row>
        <row r="188">
          <cell r="A188">
            <v>1159</v>
          </cell>
        </row>
        <row r="189">
          <cell r="A189">
            <v>1160</v>
          </cell>
        </row>
        <row r="190">
          <cell r="A190">
            <v>1161</v>
          </cell>
        </row>
        <row r="191">
          <cell r="A191">
            <v>1162</v>
          </cell>
        </row>
        <row r="192">
          <cell r="A192">
            <v>1163</v>
          </cell>
        </row>
        <row r="193">
          <cell r="A193">
            <v>1164</v>
          </cell>
        </row>
        <row r="194">
          <cell r="A194">
            <v>1167</v>
          </cell>
        </row>
        <row r="195">
          <cell r="A195">
            <v>1168</v>
          </cell>
        </row>
        <row r="196">
          <cell r="A196">
            <v>1169</v>
          </cell>
        </row>
        <row r="197">
          <cell r="A197">
            <v>1170</v>
          </cell>
        </row>
        <row r="198">
          <cell r="A198">
            <v>1171</v>
          </cell>
        </row>
        <row r="199">
          <cell r="A199">
            <v>1172</v>
          </cell>
        </row>
        <row r="200">
          <cell r="A200">
            <v>1173</v>
          </cell>
        </row>
        <row r="201">
          <cell r="A201">
            <v>1174</v>
          </cell>
        </row>
        <row r="202">
          <cell r="A202">
            <v>1175</v>
          </cell>
        </row>
        <row r="203">
          <cell r="A203">
            <v>1176</v>
          </cell>
        </row>
        <row r="204">
          <cell r="A204">
            <v>1177</v>
          </cell>
        </row>
        <row r="205">
          <cell r="A205">
            <v>1178</v>
          </cell>
        </row>
        <row r="206">
          <cell r="A206">
            <v>1179</v>
          </cell>
        </row>
        <row r="207">
          <cell r="A207">
            <v>1180</v>
          </cell>
        </row>
        <row r="208">
          <cell r="A208">
            <v>1181</v>
          </cell>
        </row>
        <row r="209">
          <cell r="A209">
            <v>1182</v>
          </cell>
        </row>
        <row r="210">
          <cell r="A210">
            <v>1183</v>
          </cell>
        </row>
        <row r="211">
          <cell r="A211">
            <v>1184</v>
          </cell>
        </row>
        <row r="212">
          <cell r="A212">
            <v>1185</v>
          </cell>
        </row>
        <row r="213">
          <cell r="A213">
            <v>1189</v>
          </cell>
        </row>
        <row r="214">
          <cell r="A214">
            <v>1190</v>
          </cell>
        </row>
        <row r="215">
          <cell r="A215">
            <v>1191</v>
          </cell>
        </row>
        <row r="216">
          <cell r="A216">
            <v>1192</v>
          </cell>
        </row>
        <row r="217">
          <cell r="A217">
            <v>1194</v>
          </cell>
        </row>
        <row r="218">
          <cell r="A218">
            <v>1195</v>
          </cell>
        </row>
        <row r="219">
          <cell r="A219">
            <v>1196</v>
          </cell>
        </row>
        <row r="220">
          <cell r="A220">
            <v>1197</v>
          </cell>
        </row>
        <row r="221">
          <cell r="A221">
            <v>1198</v>
          </cell>
        </row>
        <row r="222">
          <cell r="A222">
            <v>1199</v>
          </cell>
        </row>
        <row r="223">
          <cell r="A223">
            <v>1201</v>
          </cell>
        </row>
        <row r="224">
          <cell r="A224">
            <v>1202</v>
          </cell>
        </row>
        <row r="225">
          <cell r="A225">
            <v>1204</v>
          </cell>
        </row>
        <row r="226">
          <cell r="A226">
            <v>1205</v>
          </cell>
        </row>
        <row r="227">
          <cell r="A227">
            <v>1206</v>
          </cell>
        </row>
        <row r="228">
          <cell r="A228">
            <v>1207</v>
          </cell>
        </row>
        <row r="229">
          <cell r="A229">
            <v>1210</v>
          </cell>
        </row>
        <row r="230">
          <cell r="A230">
            <v>1211</v>
          </cell>
        </row>
        <row r="231">
          <cell r="A231">
            <v>1212</v>
          </cell>
        </row>
        <row r="232">
          <cell r="A232">
            <v>1213</v>
          </cell>
        </row>
        <row r="233">
          <cell r="A233">
            <v>1271</v>
          </cell>
        </row>
        <row r="234">
          <cell r="A234">
            <v>1215</v>
          </cell>
        </row>
        <row r="235">
          <cell r="A235">
            <v>1216</v>
          </cell>
        </row>
        <row r="236">
          <cell r="A236">
            <v>1218</v>
          </cell>
        </row>
        <row r="237">
          <cell r="A237">
            <v>1220</v>
          </cell>
        </row>
        <row r="238">
          <cell r="A238">
            <v>1004</v>
          </cell>
        </row>
        <row r="239">
          <cell r="A239">
            <v>1224</v>
          </cell>
        </row>
        <row r="240">
          <cell r="A240">
            <v>1227</v>
          </cell>
        </row>
        <row r="241">
          <cell r="A241">
            <v>1228</v>
          </cell>
        </row>
        <row r="242">
          <cell r="A242">
            <v>1229</v>
          </cell>
        </row>
        <row r="243">
          <cell r="A243">
            <v>1230</v>
          </cell>
        </row>
        <row r="244">
          <cell r="A244">
            <v>1231</v>
          </cell>
        </row>
        <row r="245">
          <cell r="A245">
            <v>1014</v>
          </cell>
        </row>
        <row r="246">
          <cell r="A246">
            <v>1233</v>
          </cell>
        </row>
        <row r="247">
          <cell r="A247">
            <v>1236</v>
          </cell>
        </row>
        <row r="248">
          <cell r="A248">
            <v>1237</v>
          </cell>
        </row>
        <row r="249">
          <cell r="A249">
            <v>1238</v>
          </cell>
        </row>
        <row r="250">
          <cell r="A250">
            <v>1239</v>
          </cell>
        </row>
        <row r="251">
          <cell r="A251">
            <v>1226</v>
          </cell>
        </row>
        <row r="252">
          <cell r="A252">
            <v>1232</v>
          </cell>
        </row>
        <row r="253">
          <cell r="A253">
            <v>1240</v>
          </cell>
        </row>
        <row r="254">
          <cell r="A254">
            <v>1250</v>
          </cell>
        </row>
        <row r="255">
          <cell r="A255">
            <v>1241</v>
          </cell>
        </row>
        <row r="256">
          <cell r="A256">
            <v>1276</v>
          </cell>
        </row>
        <row r="257">
          <cell r="A257">
            <v>1274</v>
          </cell>
        </row>
        <row r="258">
          <cell r="A258">
            <v>1269</v>
          </cell>
        </row>
        <row r="259">
          <cell r="A259">
            <v>1477</v>
          </cell>
        </row>
        <row r="260">
          <cell r="A260">
            <v>1277</v>
          </cell>
        </row>
        <row r="261">
          <cell r="A261">
            <v>1281</v>
          </cell>
        </row>
        <row r="262">
          <cell r="A262">
            <v>1280</v>
          </cell>
        </row>
        <row r="263">
          <cell r="A263">
            <v>1282</v>
          </cell>
        </row>
        <row r="264">
          <cell r="A264">
            <v>1283</v>
          </cell>
        </row>
        <row r="265">
          <cell r="A265">
            <v>1284</v>
          </cell>
        </row>
        <row r="266">
          <cell r="A266">
            <v>1285</v>
          </cell>
        </row>
        <row r="267">
          <cell r="A267">
            <v>1286</v>
          </cell>
        </row>
        <row r="268">
          <cell r="A268">
            <v>1287</v>
          </cell>
        </row>
        <row r="269">
          <cell r="A269">
            <v>1288</v>
          </cell>
        </row>
        <row r="270">
          <cell r="A270">
            <v>1289</v>
          </cell>
        </row>
        <row r="271">
          <cell r="A271">
            <v>1290</v>
          </cell>
        </row>
        <row r="272">
          <cell r="A272">
            <v>1291</v>
          </cell>
        </row>
        <row r="273">
          <cell r="A273">
            <v>1292</v>
          </cell>
        </row>
        <row r="274">
          <cell r="A274">
            <v>1293</v>
          </cell>
        </row>
        <row r="275">
          <cell r="A275">
            <v>1294</v>
          </cell>
        </row>
        <row r="276">
          <cell r="A276">
            <v>1295</v>
          </cell>
        </row>
        <row r="277">
          <cell r="A277">
            <v>1296</v>
          </cell>
        </row>
        <row r="278">
          <cell r="A278">
            <v>1297</v>
          </cell>
        </row>
        <row r="279">
          <cell r="A279">
            <v>1298</v>
          </cell>
        </row>
        <row r="280">
          <cell r="A280">
            <v>1299</v>
          </cell>
        </row>
        <row r="281">
          <cell r="A281">
            <v>1300</v>
          </cell>
        </row>
        <row r="282">
          <cell r="A282">
            <v>1301</v>
          </cell>
        </row>
        <row r="283">
          <cell r="A283">
            <v>1302</v>
          </cell>
        </row>
        <row r="284">
          <cell r="A284">
            <v>1303</v>
          </cell>
        </row>
        <row r="285">
          <cell r="A285">
            <v>1304</v>
          </cell>
        </row>
        <row r="286">
          <cell r="A286">
            <v>1305</v>
          </cell>
        </row>
        <row r="287">
          <cell r="A287">
            <v>1306</v>
          </cell>
        </row>
        <row r="288">
          <cell r="A288">
            <v>1307</v>
          </cell>
        </row>
        <row r="289">
          <cell r="A289">
            <v>1308</v>
          </cell>
        </row>
        <row r="290">
          <cell r="A290">
            <v>1309</v>
          </cell>
        </row>
        <row r="291">
          <cell r="A291">
            <v>1310</v>
          </cell>
        </row>
        <row r="292">
          <cell r="A292">
            <v>1311</v>
          </cell>
        </row>
        <row r="293">
          <cell r="A293">
            <v>1312</v>
          </cell>
        </row>
        <row r="294">
          <cell r="A294">
            <v>1313</v>
          </cell>
        </row>
        <row r="295">
          <cell r="A295">
            <v>1314</v>
          </cell>
        </row>
        <row r="296">
          <cell r="A296">
            <v>1315</v>
          </cell>
        </row>
        <row r="297">
          <cell r="A297">
            <v>1316</v>
          </cell>
        </row>
        <row r="298">
          <cell r="A298">
            <v>1317</v>
          </cell>
        </row>
        <row r="299">
          <cell r="A299">
            <v>1318</v>
          </cell>
        </row>
        <row r="300">
          <cell r="A300">
            <v>1319</v>
          </cell>
        </row>
        <row r="301">
          <cell r="A301">
            <v>1320</v>
          </cell>
        </row>
        <row r="302">
          <cell r="A302">
            <v>1321</v>
          </cell>
        </row>
        <row r="303">
          <cell r="A303">
            <v>1322</v>
          </cell>
        </row>
        <row r="304">
          <cell r="A304">
            <v>1323</v>
          </cell>
        </row>
        <row r="305">
          <cell r="A305">
            <v>1324</v>
          </cell>
        </row>
        <row r="306">
          <cell r="A306">
            <v>1325</v>
          </cell>
        </row>
        <row r="307">
          <cell r="A307">
            <v>1326</v>
          </cell>
        </row>
        <row r="308">
          <cell r="A308">
            <v>1327</v>
          </cell>
        </row>
        <row r="309">
          <cell r="A309">
            <v>1328</v>
          </cell>
        </row>
        <row r="310">
          <cell r="A310">
            <v>1329</v>
          </cell>
        </row>
        <row r="311">
          <cell r="A311">
            <v>1330</v>
          </cell>
        </row>
        <row r="312">
          <cell r="A312">
            <v>1331</v>
          </cell>
        </row>
        <row r="313">
          <cell r="A313">
            <v>1332</v>
          </cell>
        </row>
        <row r="314">
          <cell r="A314">
            <v>1333</v>
          </cell>
        </row>
        <row r="315">
          <cell r="A315">
            <v>1334</v>
          </cell>
        </row>
        <row r="316">
          <cell r="A316">
            <v>1335</v>
          </cell>
        </row>
        <row r="317">
          <cell r="A317">
            <v>1336</v>
          </cell>
        </row>
        <row r="318">
          <cell r="A318">
            <v>1337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Budget"/>
      <sheetName val="Programs"/>
      <sheetName val="Salaries &amp; Wages"/>
      <sheetName val="2.02.09.05.001"/>
      <sheetName val="2.02.02.04.001"/>
      <sheetName val="2.05.04.04.001"/>
      <sheetName val="2.02.09.04.002"/>
      <sheetName val="2.02.03.04.001"/>
      <sheetName val="6.01.01.01.001"/>
      <sheetName val="6.01.01.01.002"/>
      <sheetName val="2.02.02.05.001"/>
      <sheetName val="2.02.02.05.002"/>
      <sheetName val="2.02.02.05.003"/>
      <sheetName val="2.02.02.05.005"/>
      <sheetName val="2.02.02.05.007"/>
      <sheetName val="2.02.02.05.009"/>
      <sheetName val="2.02.02.05.013"/>
      <sheetName val="2.02.02.05.014"/>
      <sheetName val="2.02.02.05.018"/>
      <sheetName val="2.02.02.05.026"/>
      <sheetName val="2.02.02.01.012"/>
      <sheetName val="2.02.02.01.013"/>
      <sheetName val="2.02.02.01.014"/>
      <sheetName val="2.02.02.01.001"/>
      <sheetName val="2.02.02.01.002"/>
      <sheetName val="2.02.02.01.003"/>
      <sheetName val="2.02.02.01.004"/>
      <sheetName val="2.02.02.01.005"/>
      <sheetName val="2.02.02.01.006"/>
      <sheetName val="2.02.02.01.007"/>
      <sheetName val="2.02.02.01.008"/>
      <sheetName val="2.02.02.01.009"/>
      <sheetName val="2.02.02.01.010"/>
      <sheetName val="2.02.02.01.011"/>
      <sheetName val="1.05.02.04.001"/>
      <sheetName val="2.02.09.04.008"/>
      <sheetName val="5.01.01.09.001"/>
      <sheetName val="2.05.04.03.001"/>
      <sheetName val="2.05.04.04.002"/>
      <sheetName val="2.02.02.04.005"/>
      <sheetName val="2.02.02.04.002"/>
      <sheetName val="2.02.02.04.010"/>
    </sheetNames>
    <sheetDataSet>
      <sheetData sheetId="0">
        <row r="5">
          <cell r="A5" t="str">
            <v>30 - މިނިސްޓްރީ އޮފް ފިނޭންސް އެންޑް ޓްރެޜަރީ</v>
          </cell>
        </row>
      </sheetData>
      <sheetData sheetId="1">
        <row r="3">
          <cell r="S3">
            <v>733962.5</v>
          </cell>
          <cell r="T3">
            <v>24285458.531680003</v>
          </cell>
          <cell r="U3">
            <v>4787064.6500000004</v>
          </cell>
          <cell r="V3">
            <v>21198163.896200001</v>
          </cell>
          <cell r="W3">
            <v>8433275</v>
          </cell>
          <cell r="X3">
            <v>25892050.797599997</v>
          </cell>
        </row>
        <row r="4">
          <cell r="S4" t="str">
            <v xml:space="preserve">ސަރުކާރު ބަޖެޓުން </v>
          </cell>
          <cell r="Z4" t="str">
            <v>ބަޖެޓު ކޯޑު</v>
          </cell>
        </row>
        <row r="5">
          <cell r="S5">
            <v>2014</v>
          </cell>
          <cell r="U5">
            <v>2013</v>
          </cell>
          <cell r="W5">
            <v>2012</v>
          </cell>
        </row>
        <row r="6">
          <cell r="S6" t="str">
            <v>ކެޕިޓަލް</v>
          </cell>
          <cell r="T6" t="str">
            <v>ރިކަރަންޓް</v>
          </cell>
          <cell r="U6" t="str">
            <v>ކެޕިޓަލް</v>
          </cell>
          <cell r="V6" t="str">
            <v>ރިކަރަންޓް</v>
          </cell>
          <cell r="W6" t="str">
            <v>ކެޕިޓަލް</v>
          </cell>
          <cell r="X6" t="str">
            <v>ރިކަރަންޓް</v>
          </cell>
        </row>
        <row r="7">
          <cell r="S7">
            <v>12000</v>
          </cell>
          <cell r="T7">
            <v>11036634.235199999</v>
          </cell>
          <cell r="U7">
            <v>4076794.65</v>
          </cell>
          <cell r="V7">
            <v>8267928.4802000001</v>
          </cell>
          <cell r="W7">
            <v>5431644</v>
          </cell>
          <cell r="X7">
            <v>12906330.467599999</v>
          </cell>
        </row>
        <row r="8">
          <cell r="S8">
            <v>721962.5</v>
          </cell>
          <cell r="T8">
            <v>13248824.296480002</v>
          </cell>
          <cell r="U8">
            <v>710270</v>
          </cell>
          <cell r="V8">
            <v>12930235.416000003</v>
          </cell>
          <cell r="W8">
            <v>3001631</v>
          </cell>
          <cell r="X8">
            <v>12985720.329999998</v>
          </cell>
        </row>
        <row r="9">
          <cell r="S9">
            <v>721962.5</v>
          </cell>
          <cell r="T9">
            <v>13248824.296480002</v>
          </cell>
          <cell r="U9">
            <v>710270</v>
          </cell>
          <cell r="V9">
            <v>12930235.416000003</v>
          </cell>
          <cell r="W9">
            <v>3001631</v>
          </cell>
          <cell r="X9">
            <v>12985720.329999998</v>
          </cell>
        </row>
        <row r="10">
          <cell r="S10">
            <v>721962.5</v>
          </cell>
          <cell r="T10">
            <v>13248824.296480002</v>
          </cell>
          <cell r="U10">
            <v>710270</v>
          </cell>
          <cell r="V10">
            <v>12930235.416000003</v>
          </cell>
          <cell r="W10">
            <v>3001631</v>
          </cell>
          <cell r="X10">
            <v>12985720.329999998</v>
          </cell>
        </row>
        <row r="11">
          <cell r="S11">
            <v>721962.5</v>
          </cell>
          <cell r="T11">
            <v>12194038.496480001</v>
          </cell>
          <cell r="U11">
            <v>710270</v>
          </cell>
          <cell r="V11">
            <v>11839651.016000003</v>
          </cell>
          <cell r="W11">
            <v>3001631</v>
          </cell>
          <cell r="X11">
            <v>11495587.199999999</v>
          </cell>
        </row>
        <row r="12">
          <cell r="T12">
            <v>1022707.6</v>
          </cell>
          <cell r="V12">
            <v>992920</v>
          </cell>
          <cell r="X12">
            <v>964000</v>
          </cell>
          <cell r="Z12" t="str">
            <v>222 001</v>
          </cell>
        </row>
        <row r="13">
          <cell r="T13">
            <v>15913.5</v>
          </cell>
          <cell r="V13">
            <v>15450</v>
          </cell>
          <cell r="X13">
            <v>15000</v>
          </cell>
          <cell r="Z13" t="str">
            <v>221 002</v>
          </cell>
        </row>
        <row r="14">
          <cell r="T14">
            <v>23339.8</v>
          </cell>
          <cell r="V14">
            <v>22660</v>
          </cell>
          <cell r="X14">
            <v>22000</v>
          </cell>
          <cell r="Z14" t="str">
            <v>222 005</v>
          </cell>
        </row>
        <row r="15">
          <cell r="T15">
            <v>71610.75</v>
          </cell>
          <cell r="V15">
            <v>69525</v>
          </cell>
          <cell r="X15">
            <v>67500</v>
          </cell>
          <cell r="Z15" t="str">
            <v>222 006</v>
          </cell>
        </row>
        <row r="16">
          <cell r="T16">
            <v>48504.347999999998</v>
          </cell>
          <cell r="V16">
            <v>47091.6</v>
          </cell>
          <cell r="X16">
            <v>45720</v>
          </cell>
          <cell r="Z16" t="str">
            <v>222 007</v>
          </cell>
        </row>
        <row r="17">
          <cell r="T17">
            <v>15913.5</v>
          </cell>
          <cell r="V17">
            <v>15450</v>
          </cell>
          <cell r="X17">
            <v>15000</v>
          </cell>
          <cell r="Z17" t="str">
            <v>222 008</v>
          </cell>
        </row>
        <row r="18">
          <cell r="T18">
            <v>37131.5</v>
          </cell>
          <cell r="V18">
            <v>36050</v>
          </cell>
          <cell r="X18">
            <v>35000</v>
          </cell>
          <cell r="Z18" t="str">
            <v>222 009</v>
          </cell>
        </row>
        <row r="19">
          <cell r="T19">
            <v>14322.15</v>
          </cell>
          <cell r="V19">
            <v>13905</v>
          </cell>
          <cell r="X19">
            <v>13500</v>
          </cell>
          <cell r="Z19" t="str">
            <v>222 010</v>
          </cell>
        </row>
        <row r="20">
          <cell r="T20">
            <v>5304.5</v>
          </cell>
          <cell r="V20">
            <v>5150</v>
          </cell>
          <cell r="X20">
            <v>5000</v>
          </cell>
          <cell r="Z20" t="str">
            <v>222 999</v>
          </cell>
        </row>
        <row r="21">
          <cell r="T21">
            <v>1929.375</v>
          </cell>
          <cell r="V21">
            <v>1837.5</v>
          </cell>
          <cell r="X21">
            <v>1750</v>
          </cell>
          <cell r="Z21" t="str">
            <v>223 001</v>
          </cell>
        </row>
        <row r="22">
          <cell r="T22">
            <v>4922584.4872000003</v>
          </cell>
          <cell r="V22">
            <v>4779208.24</v>
          </cell>
          <cell r="X22">
            <v>4640008</v>
          </cell>
          <cell r="Z22" t="str">
            <v>223 002</v>
          </cell>
        </row>
        <row r="23">
          <cell r="T23">
            <v>249311.5</v>
          </cell>
          <cell r="V23">
            <v>242050</v>
          </cell>
          <cell r="X23">
            <v>235000</v>
          </cell>
          <cell r="Z23" t="str">
            <v>223 003</v>
          </cell>
        </row>
        <row r="24">
          <cell r="T24">
            <v>318270</v>
          </cell>
          <cell r="V24">
            <v>309000</v>
          </cell>
          <cell r="X24">
            <v>300000</v>
          </cell>
          <cell r="Z24" t="str">
            <v>223 008</v>
          </cell>
        </row>
        <row r="25">
          <cell r="T25">
            <v>21218</v>
          </cell>
          <cell r="V25">
            <v>20600</v>
          </cell>
          <cell r="X25">
            <v>20000</v>
          </cell>
          <cell r="Z25" t="str">
            <v>223 011</v>
          </cell>
        </row>
        <row r="26">
          <cell r="T26">
            <v>0</v>
          </cell>
          <cell r="U26">
            <v>0</v>
          </cell>
          <cell r="V26">
            <v>0</v>
          </cell>
          <cell r="Z26" t="str">
            <v>223 012</v>
          </cell>
        </row>
        <row r="27">
          <cell r="T27">
            <v>318270</v>
          </cell>
          <cell r="V27">
            <v>309000</v>
          </cell>
          <cell r="X27">
            <v>300000</v>
          </cell>
          <cell r="Z27" t="str">
            <v>223 004</v>
          </cell>
        </row>
        <row r="28">
          <cell r="T28">
            <v>15913.5</v>
          </cell>
          <cell r="V28">
            <v>15450</v>
          </cell>
          <cell r="X28">
            <v>15000</v>
          </cell>
          <cell r="Z28" t="str">
            <v>223 009</v>
          </cell>
        </row>
        <row r="29">
          <cell r="T29">
            <v>5308.7435999999998</v>
          </cell>
          <cell r="V29">
            <v>5154.12</v>
          </cell>
          <cell r="X29">
            <v>5004</v>
          </cell>
          <cell r="Z29" t="str">
            <v>223 010</v>
          </cell>
        </row>
        <row r="30">
          <cell r="S30">
            <v>0</v>
          </cell>
          <cell r="T30">
            <v>999367.8</v>
          </cell>
          <cell r="U30">
            <v>0</v>
          </cell>
          <cell r="V30">
            <v>970260</v>
          </cell>
          <cell r="W30">
            <v>0</v>
          </cell>
          <cell r="X30">
            <v>942000</v>
          </cell>
          <cell r="Z30" t="str">
            <v>223 016</v>
          </cell>
        </row>
        <row r="31">
          <cell r="T31">
            <v>3500.97</v>
          </cell>
          <cell r="V31">
            <v>3399</v>
          </cell>
          <cell r="X31">
            <v>3300</v>
          </cell>
          <cell r="Z31" t="str">
            <v>223 019</v>
          </cell>
        </row>
        <row r="32">
          <cell r="T32">
            <v>38192.400000000001</v>
          </cell>
          <cell r="V32">
            <v>37080</v>
          </cell>
          <cell r="X32">
            <v>36000</v>
          </cell>
          <cell r="Z32" t="str">
            <v>226 013</v>
          </cell>
        </row>
        <row r="33">
          <cell r="T33">
            <v>27960</v>
          </cell>
          <cell r="V33">
            <v>27960</v>
          </cell>
          <cell r="X33">
            <v>27960</v>
          </cell>
          <cell r="Z33" t="str">
            <v>225 002</v>
          </cell>
        </row>
        <row r="34">
          <cell r="T34">
            <v>2273933.06</v>
          </cell>
          <cell r="V34">
            <v>2207702</v>
          </cell>
          <cell r="X34">
            <v>2143400</v>
          </cell>
          <cell r="Z34" t="str">
            <v>226 001</v>
          </cell>
        </row>
        <row r="35">
          <cell r="T35">
            <v>21218</v>
          </cell>
          <cell r="V35">
            <v>20600</v>
          </cell>
          <cell r="X35">
            <v>20000</v>
          </cell>
          <cell r="Z35" t="str">
            <v>226 002</v>
          </cell>
        </row>
        <row r="36">
          <cell r="T36">
            <v>73202.100000000006</v>
          </cell>
          <cell r="V36">
            <v>71070</v>
          </cell>
          <cell r="X36">
            <v>69000</v>
          </cell>
          <cell r="Z36" t="str">
            <v>226 006</v>
          </cell>
        </row>
        <row r="37">
          <cell r="T37">
            <v>33948.800000000003</v>
          </cell>
          <cell r="V37">
            <v>32960</v>
          </cell>
          <cell r="X37">
            <v>32000</v>
          </cell>
          <cell r="Z37" t="str">
            <v>226 007</v>
          </cell>
        </row>
        <row r="38">
          <cell r="T38">
            <v>307444.57640000002</v>
          </cell>
          <cell r="V38">
            <v>298489.88</v>
          </cell>
          <cell r="X38">
            <v>289796</v>
          </cell>
          <cell r="Z38" t="str">
            <v>226 010</v>
          </cell>
        </row>
        <row r="39">
          <cell r="T39">
            <v>21218</v>
          </cell>
          <cell r="V39">
            <v>20600</v>
          </cell>
          <cell r="X39">
            <v>20000</v>
          </cell>
          <cell r="Z39" t="str">
            <v>226 016</v>
          </cell>
        </row>
        <row r="40">
          <cell r="S40">
            <v>43755</v>
          </cell>
          <cell r="U40">
            <v>30100</v>
          </cell>
          <cell r="W40">
            <v>71000</v>
          </cell>
          <cell r="Z40" t="str">
            <v>423 001</v>
          </cell>
        </row>
        <row r="41">
          <cell r="S41">
            <v>88820</v>
          </cell>
          <cell r="U41">
            <v>96820</v>
          </cell>
          <cell r="W41">
            <v>256820</v>
          </cell>
          <cell r="Z41" t="str">
            <v>423 002</v>
          </cell>
        </row>
        <row r="42">
          <cell r="S42">
            <v>462600</v>
          </cell>
          <cell r="U42">
            <v>462600</v>
          </cell>
          <cell r="W42">
            <v>1509911</v>
          </cell>
          <cell r="Z42" t="str">
            <v>423 007</v>
          </cell>
        </row>
        <row r="43">
          <cell r="S43">
            <v>126787.5</v>
          </cell>
          <cell r="U43">
            <v>120750</v>
          </cell>
          <cell r="W43">
            <v>1163900</v>
          </cell>
          <cell r="Z43" t="str">
            <v>423 008</v>
          </cell>
        </row>
        <row r="44">
          <cell r="T44">
            <v>1286499.5362800001</v>
          </cell>
          <cell r="V44">
            <v>1249028.6760000002</v>
          </cell>
          <cell r="X44">
            <v>1212649.2000000002</v>
          </cell>
          <cell r="Z44" t="str">
            <v>213 001</v>
          </cell>
        </row>
        <row r="45">
          <cell r="Z45" t="str">
            <v>228 007</v>
          </cell>
        </row>
        <row r="46">
          <cell r="S46">
            <v>0</v>
          </cell>
          <cell r="T46">
            <v>1054785.8</v>
          </cell>
          <cell r="U46">
            <v>0</v>
          </cell>
          <cell r="V46">
            <v>1090584.3999999999</v>
          </cell>
          <cell r="W46">
            <v>0</v>
          </cell>
          <cell r="X46">
            <v>1490133.13</v>
          </cell>
        </row>
        <row r="47">
          <cell r="T47">
            <v>109018.10000000003</v>
          </cell>
          <cell r="V47">
            <v>103436</v>
          </cell>
          <cell r="X47">
            <v>96710</v>
          </cell>
          <cell r="Z47" t="str">
            <v>221 001</v>
          </cell>
        </row>
        <row r="48">
          <cell r="T48">
            <v>90612</v>
          </cell>
          <cell r="V48">
            <v>83452.5</v>
          </cell>
          <cell r="X48">
            <v>76500</v>
          </cell>
          <cell r="Z48" t="str">
            <v>221 003</v>
          </cell>
        </row>
        <row r="49">
          <cell r="T49">
            <v>460235.69999999995</v>
          </cell>
          <cell r="V49">
            <v>418396</v>
          </cell>
          <cell r="X49">
            <v>384715.51</v>
          </cell>
          <cell r="Z49" t="str">
            <v>221 004</v>
          </cell>
        </row>
        <row r="50">
          <cell r="T50">
            <v>0</v>
          </cell>
          <cell r="V50">
            <v>0</v>
          </cell>
          <cell r="X50">
            <v>0</v>
          </cell>
          <cell r="Z50" t="str">
            <v>221 005</v>
          </cell>
        </row>
        <row r="51">
          <cell r="T51">
            <v>0</v>
          </cell>
          <cell r="V51">
            <v>0</v>
          </cell>
          <cell r="X51">
            <v>0</v>
          </cell>
          <cell r="Z51" t="str">
            <v>223 005</v>
          </cell>
        </row>
        <row r="52">
          <cell r="T52">
            <v>18101.600000000006</v>
          </cell>
          <cell r="V52">
            <v>16456</v>
          </cell>
          <cell r="X52">
            <v>14960</v>
          </cell>
          <cell r="Z52" t="str">
            <v>223 012</v>
          </cell>
        </row>
        <row r="53">
          <cell r="T53">
            <v>0</v>
          </cell>
          <cell r="V53">
            <v>20059.900000000001</v>
          </cell>
          <cell r="X53">
            <v>506767.62</v>
          </cell>
          <cell r="Z53" t="str">
            <v>225 001</v>
          </cell>
        </row>
        <row r="54">
          <cell r="T54">
            <v>376818.4</v>
          </cell>
          <cell r="V54">
            <v>448784</v>
          </cell>
          <cell r="X54">
            <v>410480</v>
          </cell>
          <cell r="Z54" t="str">
            <v>225 004</v>
          </cell>
        </row>
        <row r="55">
          <cell r="T55">
            <v>0</v>
          </cell>
          <cell r="V55">
            <v>0</v>
          </cell>
          <cell r="X55">
            <v>0</v>
          </cell>
          <cell r="Z55" t="str">
            <v>225 005</v>
          </cell>
        </row>
        <row r="56">
          <cell r="S56">
            <v>0</v>
          </cell>
          <cell r="T56">
            <v>30000</v>
          </cell>
          <cell r="U56">
            <v>0</v>
          </cell>
          <cell r="V56">
            <v>50000</v>
          </cell>
          <cell r="W56">
            <v>0</v>
          </cell>
          <cell r="X56">
            <v>23130</v>
          </cell>
        </row>
        <row r="57">
          <cell r="S57">
            <v>0</v>
          </cell>
          <cell r="T57">
            <v>30000</v>
          </cell>
          <cell r="U57">
            <v>0</v>
          </cell>
          <cell r="V57">
            <v>50000</v>
          </cell>
          <cell r="W57">
            <v>0</v>
          </cell>
          <cell r="X57">
            <v>23130</v>
          </cell>
        </row>
        <row r="58"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</row>
        <row r="59"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Z59" t="str">
            <v>223 016</v>
          </cell>
        </row>
        <row r="60">
          <cell r="S60">
            <v>0</v>
          </cell>
          <cell r="T60">
            <v>30000</v>
          </cell>
          <cell r="U60">
            <v>0</v>
          </cell>
          <cell r="V60">
            <v>50000</v>
          </cell>
          <cell r="W60">
            <v>0</v>
          </cell>
          <cell r="X60">
            <v>23130</v>
          </cell>
        </row>
        <row r="61">
          <cell r="S61">
            <v>0</v>
          </cell>
          <cell r="T61">
            <v>0</v>
          </cell>
          <cell r="U61">
            <v>0</v>
          </cell>
          <cell r="V61">
            <v>0</v>
          </cell>
          <cell r="Z61" t="str">
            <v>423 001</v>
          </cell>
        </row>
        <row r="62">
          <cell r="S62">
            <v>0</v>
          </cell>
          <cell r="T62">
            <v>0</v>
          </cell>
          <cell r="U62">
            <v>0</v>
          </cell>
          <cell r="V62">
            <v>0</v>
          </cell>
          <cell r="Z62" t="str">
            <v>423 008</v>
          </cell>
        </row>
        <row r="63">
          <cell r="S63">
            <v>0</v>
          </cell>
          <cell r="T63">
            <v>0</v>
          </cell>
          <cell r="U63">
            <v>0</v>
          </cell>
          <cell r="V63">
            <v>20000</v>
          </cell>
          <cell r="W63">
            <v>0</v>
          </cell>
          <cell r="Z63" t="str">
            <v>225 004</v>
          </cell>
        </row>
        <row r="64">
          <cell r="T64">
            <v>30000</v>
          </cell>
          <cell r="V64">
            <v>30000</v>
          </cell>
          <cell r="X64">
            <v>23130</v>
          </cell>
          <cell r="Z64" t="str">
            <v>225 002</v>
          </cell>
        </row>
        <row r="71">
          <cell r="S71">
            <v>0</v>
          </cell>
          <cell r="T71">
            <v>1956710.9809999999</v>
          </cell>
          <cell r="U71">
            <v>0</v>
          </cell>
          <cell r="V71">
            <v>2033375.9809999999</v>
          </cell>
          <cell r="W71">
            <v>0</v>
          </cell>
          <cell r="X71">
            <v>1622930.17</v>
          </cell>
        </row>
        <row r="72">
          <cell r="S72">
            <v>0</v>
          </cell>
          <cell r="T72">
            <v>1121450.9209999999</v>
          </cell>
          <cell r="U72">
            <v>0</v>
          </cell>
          <cell r="V72">
            <v>1121450.9209999999</v>
          </cell>
          <cell r="W72">
            <v>0</v>
          </cell>
          <cell r="X72">
            <v>709073.91</v>
          </cell>
        </row>
        <row r="73">
          <cell r="S73">
            <v>0</v>
          </cell>
          <cell r="T73">
            <v>1121450.9209999999</v>
          </cell>
          <cell r="U73">
            <v>0</v>
          </cell>
          <cell r="V73">
            <v>1121450.9209999999</v>
          </cell>
          <cell r="W73">
            <v>0</v>
          </cell>
          <cell r="X73">
            <v>709073.91</v>
          </cell>
        </row>
        <row r="74">
          <cell r="T74">
            <v>1121450.9209999999</v>
          </cell>
          <cell r="V74">
            <v>1121450.9209999999</v>
          </cell>
          <cell r="X74">
            <v>709073.91</v>
          </cell>
          <cell r="Z74" t="str">
            <v>221 004</v>
          </cell>
        </row>
        <row r="75">
          <cell r="S75">
            <v>0</v>
          </cell>
          <cell r="T75">
            <v>835260.06</v>
          </cell>
          <cell r="U75">
            <v>0</v>
          </cell>
          <cell r="V75">
            <v>911925.06</v>
          </cell>
          <cell r="W75">
            <v>0</v>
          </cell>
          <cell r="X75">
            <v>913856.26</v>
          </cell>
        </row>
        <row r="76">
          <cell r="S76">
            <v>0</v>
          </cell>
          <cell r="T76">
            <v>125770.26</v>
          </cell>
          <cell r="U76">
            <v>0</v>
          </cell>
          <cell r="V76">
            <v>199620.26</v>
          </cell>
          <cell r="W76">
            <v>0</v>
          </cell>
          <cell r="X76">
            <v>225863.26</v>
          </cell>
        </row>
        <row r="77">
          <cell r="T77">
            <v>24630</v>
          </cell>
          <cell r="V77">
            <v>76370</v>
          </cell>
          <cell r="X77">
            <v>132910</v>
          </cell>
          <cell r="Z77" t="str">
            <v>221 001</v>
          </cell>
        </row>
        <row r="78">
          <cell r="T78">
            <v>12212.259999999998</v>
          </cell>
          <cell r="V78">
            <v>23362.26</v>
          </cell>
          <cell r="X78">
            <v>27775.26</v>
          </cell>
          <cell r="Z78" t="str">
            <v>221 003</v>
          </cell>
        </row>
        <row r="79">
          <cell r="T79">
            <v>17700</v>
          </cell>
          <cell r="V79">
            <v>28660</v>
          </cell>
          <cell r="X79">
            <v>30620</v>
          </cell>
          <cell r="Z79" t="str">
            <v>221 002</v>
          </cell>
        </row>
        <row r="80">
          <cell r="T80">
            <v>41228</v>
          </cell>
          <cell r="V80">
            <v>41228</v>
          </cell>
          <cell r="X80">
            <v>20680</v>
          </cell>
          <cell r="Z80" t="str">
            <v>223 012</v>
          </cell>
        </row>
        <row r="81">
          <cell r="T81">
            <v>30000</v>
          </cell>
          <cell r="V81">
            <v>30000</v>
          </cell>
          <cell r="X81">
            <v>13878</v>
          </cell>
          <cell r="Z81" t="str">
            <v>225 002</v>
          </cell>
        </row>
        <row r="82">
          <cell r="S82">
            <v>0</v>
          </cell>
          <cell r="T82">
            <v>709489.8</v>
          </cell>
          <cell r="U82">
            <v>0</v>
          </cell>
          <cell r="V82">
            <v>712304.8</v>
          </cell>
          <cell r="W82">
            <v>0</v>
          </cell>
          <cell r="X82">
            <v>687993</v>
          </cell>
        </row>
        <row r="83">
          <cell r="T83">
            <v>665444.80000000005</v>
          </cell>
          <cell r="V83">
            <v>665444.80000000005</v>
          </cell>
          <cell r="X83">
            <v>642688</v>
          </cell>
          <cell r="Z83" t="str">
            <v>221 001</v>
          </cell>
        </row>
        <row r="84">
          <cell r="T84">
            <v>21175</v>
          </cell>
          <cell r="V84">
            <v>21175</v>
          </cell>
          <cell r="X84">
            <v>21050</v>
          </cell>
          <cell r="Z84" t="str">
            <v>223 007</v>
          </cell>
        </row>
        <row r="85">
          <cell r="T85">
            <v>22870</v>
          </cell>
          <cell r="V85">
            <v>25685</v>
          </cell>
          <cell r="X85">
            <v>24255</v>
          </cell>
          <cell r="Z85" t="str">
            <v>223 012</v>
          </cell>
        </row>
        <row r="86">
          <cell r="Z86" t="str">
            <v>223 017</v>
          </cell>
        </row>
        <row r="87">
          <cell r="S87">
            <v>0</v>
          </cell>
          <cell r="T87">
            <v>1740478.7</v>
          </cell>
          <cell r="U87">
            <v>0</v>
          </cell>
          <cell r="V87">
            <v>999450.5</v>
          </cell>
          <cell r="W87">
            <v>90000</v>
          </cell>
          <cell r="X87">
            <v>1391293.5</v>
          </cell>
        </row>
        <row r="88">
          <cell r="S88">
            <v>0</v>
          </cell>
          <cell r="T88">
            <v>1740478.7</v>
          </cell>
          <cell r="U88">
            <v>0</v>
          </cell>
          <cell r="V88">
            <v>999450.5</v>
          </cell>
          <cell r="W88">
            <v>90000</v>
          </cell>
          <cell r="X88">
            <v>1391293.5</v>
          </cell>
        </row>
        <row r="89">
          <cell r="S89">
            <v>0</v>
          </cell>
          <cell r="T89">
            <v>101200</v>
          </cell>
          <cell r="U89">
            <v>0</v>
          </cell>
          <cell r="V89">
            <v>101200</v>
          </cell>
          <cell r="W89">
            <v>0</v>
          </cell>
          <cell r="X89">
            <v>101200</v>
          </cell>
        </row>
        <row r="90">
          <cell r="Z90" t="str">
            <v>222 001</v>
          </cell>
        </row>
        <row r="91">
          <cell r="T91">
            <v>21000</v>
          </cell>
          <cell r="V91">
            <v>21000</v>
          </cell>
          <cell r="X91">
            <v>21000</v>
          </cell>
          <cell r="Z91" t="str">
            <v>222 004</v>
          </cell>
        </row>
        <row r="92">
          <cell r="T92">
            <v>50000</v>
          </cell>
          <cell r="V92">
            <v>50000</v>
          </cell>
          <cell r="X92">
            <v>50000</v>
          </cell>
          <cell r="Z92" t="str">
            <v>222 006</v>
          </cell>
        </row>
        <row r="93">
          <cell r="T93">
            <v>200</v>
          </cell>
          <cell r="V93">
            <v>200</v>
          </cell>
          <cell r="X93">
            <v>200</v>
          </cell>
          <cell r="Z93" t="str">
            <v>223 011</v>
          </cell>
        </row>
        <row r="94">
          <cell r="T94">
            <v>30000</v>
          </cell>
          <cell r="V94">
            <v>30000</v>
          </cell>
          <cell r="X94">
            <v>30000</v>
          </cell>
          <cell r="Z94" t="str">
            <v>223 020</v>
          </cell>
        </row>
        <row r="95">
          <cell r="X95">
            <v>0</v>
          </cell>
          <cell r="Z95" t="str">
            <v>423 002</v>
          </cell>
        </row>
        <row r="96"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</row>
        <row r="97">
          <cell r="Z97" t="str">
            <v>222 001</v>
          </cell>
        </row>
        <row r="98">
          <cell r="S98">
            <v>0</v>
          </cell>
          <cell r="T98">
            <v>20000</v>
          </cell>
          <cell r="U98">
            <v>0</v>
          </cell>
          <cell r="V98">
            <v>20000</v>
          </cell>
          <cell r="W98">
            <v>0</v>
          </cell>
          <cell r="X98">
            <v>20000</v>
          </cell>
        </row>
        <row r="99">
          <cell r="Z99" t="str">
            <v>222 001</v>
          </cell>
        </row>
        <row r="100">
          <cell r="T100">
            <v>20000</v>
          </cell>
          <cell r="V100">
            <v>20000</v>
          </cell>
          <cell r="X100">
            <v>20000</v>
          </cell>
          <cell r="Z100" t="str">
            <v>223 020</v>
          </cell>
        </row>
        <row r="101">
          <cell r="S101">
            <v>0</v>
          </cell>
          <cell r="T101">
            <v>19431.2</v>
          </cell>
          <cell r="U101">
            <v>0</v>
          </cell>
          <cell r="V101">
            <v>19068</v>
          </cell>
          <cell r="W101">
            <v>0</v>
          </cell>
          <cell r="X101">
            <v>500</v>
          </cell>
        </row>
        <row r="102">
          <cell r="T102">
            <v>19431.2</v>
          </cell>
          <cell r="V102">
            <v>19068</v>
          </cell>
          <cell r="X102">
            <v>500</v>
          </cell>
          <cell r="Z102" t="str">
            <v>223 012</v>
          </cell>
        </row>
        <row r="103">
          <cell r="S103">
            <v>0</v>
          </cell>
          <cell r="T103">
            <v>394732.5</v>
          </cell>
          <cell r="U103">
            <v>0</v>
          </cell>
          <cell r="V103">
            <v>394732.5</v>
          </cell>
          <cell r="W103">
            <v>0</v>
          </cell>
          <cell r="X103">
            <v>394732.5</v>
          </cell>
        </row>
        <row r="104">
          <cell r="T104">
            <v>0</v>
          </cell>
          <cell r="V104">
            <v>0</v>
          </cell>
          <cell r="Z104" t="str">
            <v>223 016</v>
          </cell>
        </row>
        <row r="105">
          <cell r="T105">
            <v>352732.5</v>
          </cell>
          <cell r="V105">
            <v>352732.5</v>
          </cell>
          <cell r="X105">
            <v>352732.5</v>
          </cell>
          <cell r="Z105" t="str">
            <v>225 002</v>
          </cell>
        </row>
        <row r="106">
          <cell r="T106">
            <v>42000</v>
          </cell>
          <cell r="V106">
            <v>42000</v>
          </cell>
          <cell r="X106">
            <v>42000</v>
          </cell>
          <cell r="Z106" t="str">
            <v>225 003</v>
          </cell>
        </row>
        <row r="107">
          <cell r="S107">
            <v>0</v>
          </cell>
          <cell r="T107">
            <v>149500</v>
          </cell>
          <cell r="U107">
            <v>0</v>
          </cell>
          <cell r="V107">
            <v>149500</v>
          </cell>
          <cell r="W107">
            <v>0</v>
          </cell>
          <cell r="X107">
            <v>575092</v>
          </cell>
        </row>
        <row r="108">
          <cell r="T108">
            <v>1500</v>
          </cell>
          <cell r="V108">
            <v>1500</v>
          </cell>
          <cell r="X108">
            <v>1500</v>
          </cell>
          <cell r="Z108" t="str">
            <v>223 012</v>
          </cell>
        </row>
        <row r="109">
          <cell r="T109">
            <v>0</v>
          </cell>
          <cell r="V109">
            <v>0</v>
          </cell>
          <cell r="X109">
            <v>425592</v>
          </cell>
          <cell r="Z109" t="str">
            <v>223 016</v>
          </cell>
        </row>
        <row r="110">
          <cell r="T110">
            <v>130000</v>
          </cell>
          <cell r="V110">
            <v>130000</v>
          </cell>
          <cell r="X110">
            <v>130000</v>
          </cell>
          <cell r="Z110" t="str">
            <v>223 016</v>
          </cell>
        </row>
        <row r="111">
          <cell r="T111">
            <v>18000</v>
          </cell>
          <cell r="V111">
            <v>18000</v>
          </cell>
          <cell r="X111">
            <v>18000</v>
          </cell>
          <cell r="Z111" t="str">
            <v>225 003</v>
          </cell>
        </row>
        <row r="112">
          <cell r="S112">
            <v>0</v>
          </cell>
          <cell r="T112">
            <v>128913</v>
          </cell>
          <cell r="U112">
            <v>0</v>
          </cell>
          <cell r="V112">
            <v>122774</v>
          </cell>
          <cell r="W112">
            <v>0</v>
          </cell>
          <cell r="X112">
            <v>116928</v>
          </cell>
        </row>
        <row r="113">
          <cell r="T113">
            <v>127810</v>
          </cell>
          <cell r="V113">
            <v>121724</v>
          </cell>
          <cell r="X113">
            <v>115928</v>
          </cell>
          <cell r="Z113" t="str">
            <v>221 004</v>
          </cell>
        </row>
        <row r="114">
          <cell r="T114">
            <v>1103</v>
          </cell>
          <cell r="V114">
            <v>1050</v>
          </cell>
          <cell r="X114">
            <v>1000</v>
          </cell>
          <cell r="Z114" t="str">
            <v>223 012</v>
          </cell>
        </row>
        <row r="115">
          <cell r="Z115" t="str">
            <v>222 001</v>
          </cell>
        </row>
        <row r="116">
          <cell r="S116">
            <v>0</v>
          </cell>
          <cell r="T116">
            <v>11411</v>
          </cell>
          <cell r="U116">
            <v>0</v>
          </cell>
          <cell r="V116">
            <v>10868</v>
          </cell>
          <cell r="W116">
            <v>0</v>
          </cell>
          <cell r="X116">
            <v>5350</v>
          </cell>
        </row>
        <row r="117">
          <cell r="T117">
            <v>386</v>
          </cell>
          <cell r="V117">
            <v>368</v>
          </cell>
          <cell r="X117">
            <v>350</v>
          </cell>
          <cell r="Z117" t="str">
            <v>225 005</v>
          </cell>
        </row>
        <row r="118">
          <cell r="T118">
            <v>11025</v>
          </cell>
          <cell r="V118">
            <v>10500</v>
          </cell>
          <cell r="X118">
            <v>5000</v>
          </cell>
          <cell r="Z118" t="str">
            <v>223 020</v>
          </cell>
        </row>
        <row r="119">
          <cell r="S119">
            <v>0</v>
          </cell>
          <cell r="T119">
            <v>799731</v>
          </cell>
          <cell r="U119">
            <v>0</v>
          </cell>
          <cell r="V119">
            <v>50748</v>
          </cell>
          <cell r="W119">
            <v>0</v>
          </cell>
          <cell r="X119">
            <v>47531</v>
          </cell>
        </row>
        <row r="120">
          <cell r="T120">
            <v>1103</v>
          </cell>
          <cell r="V120">
            <v>1050</v>
          </cell>
          <cell r="X120">
            <v>500</v>
          </cell>
          <cell r="Z120" t="str">
            <v>223 012</v>
          </cell>
        </row>
        <row r="121">
          <cell r="T121">
            <v>331</v>
          </cell>
          <cell r="V121">
            <v>315</v>
          </cell>
          <cell r="Z121" t="str">
            <v>222 001</v>
          </cell>
        </row>
        <row r="122">
          <cell r="T122">
            <v>51852</v>
          </cell>
          <cell r="V122">
            <v>49383</v>
          </cell>
          <cell r="X122">
            <v>47031</v>
          </cell>
          <cell r="Z122" t="str">
            <v>225 002</v>
          </cell>
        </row>
        <row r="123">
          <cell r="T123">
            <v>746445</v>
          </cell>
          <cell r="V123">
            <v>0</v>
          </cell>
          <cell r="Z123" t="str">
            <v>223 016</v>
          </cell>
        </row>
        <row r="124">
          <cell r="S124">
            <v>0</v>
          </cell>
          <cell r="T124">
            <v>600</v>
          </cell>
          <cell r="U124">
            <v>0</v>
          </cell>
          <cell r="V124">
            <v>600</v>
          </cell>
          <cell r="W124">
            <v>0</v>
          </cell>
          <cell r="X124">
            <v>0</v>
          </cell>
        </row>
        <row r="125">
          <cell r="T125">
            <v>600</v>
          </cell>
          <cell r="V125">
            <v>600</v>
          </cell>
          <cell r="Z125" t="str">
            <v>223 012</v>
          </cell>
        </row>
        <row r="126">
          <cell r="S126">
            <v>0</v>
          </cell>
          <cell r="T126">
            <v>114960</v>
          </cell>
          <cell r="U126">
            <v>0</v>
          </cell>
          <cell r="V126">
            <v>114960</v>
          </cell>
          <cell r="W126">
            <v>0</v>
          </cell>
          <cell r="X126">
            <v>114960</v>
          </cell>
        </row>
        <row r="127">
          <cell r="T127">
            <v>79520</v>
          </cell>
          <cell r="V127">
            <v>79520</v>
          </cell>
          <cell r="X127">
            <v>79520</v>
          </cell>
          <cell r="Z127" t="str">
            <v>221 003</v>
          </cell>
        </row>
        <row r="128">
          <cell r="T128">
            <v>1440</v>
          </cell>
          <cell r="V128">
            <v>1440</v>
          </cell>
          <cell r="X128">
            <v>1440</v>
          </cell>
          <cell r="Z128" t="str">
            <v>223 012</v>
          </cell>
        </row>
        <row r="129">
          <cell r="T129">
            <v>34000</v>
          </cell>
          <cell r="V129">
            <v>34000</v>
          </cell>
          <cell r="X129">
            <v>34000</v>
          </cell>
          <cell r="Z129" t="str">
            <v>223 016</v>
          </cell>
        </row>
        <row r="130">
          <cell r="S130">
            <v>0</v>
          </cell>
          <cell r="T130">
            <v>0</v>
          </cell>
          <cell r="U130">
            <v>0</v>
          </cell>
          <cell r="V130">
            <v>0</v>
          </cell>
          <cell r="W130">
            <v>90000</v>
          </cell>
          <cell r="X130">
            <v>0</v>
          </cell>
        </row>
        <row r="131">
          <cell r="Z131" t="str">
            <v>222 001</v>
          </cell>
        </row>
        <row r="132">
          <cell r="W132">
            <v>90000</v>
          </cell>
          <cell r="Z132" t="str">
            <v>423 002</v>
          </cell>
        </row>
        <row r="133">
          <cell r="S133">
            <v>0</v>
          </cell>
          <cell r="T133">
            <v>0</v>
          </cell>
          <cell r="U133">
            <v>0</v>
          </cell>
          <cell r="V133">
            <v>0</v>
          </cell>
          <cell r="W133">
            <v>0</v>
          </cell>
          <cell r="X133">
            <v>0</v>
          </cell>
        </row>
        <row r="134">
          <cell r="Z134" t="str">
            <v>222 001</v>
          </cell>
        </row>
        <row r="135">
          <cell r="S135">
            <v>0</v>
          </cell>
          <cell r="T135">
            <v>0</v>
          </cell>
          <cell r="U135">
            <v>0</v>
          </cell>
          <cell r="V135">
            <v>15000</v>
          </cell>
          <cell r="W135">
            <v>0</v>
          </cell>
          <cell r="X135">
            <v>15000</v>
          </cell>
        </row>
        <row r="136">
          <cell r="X136">
            <v>0</v>
          </cell>
          <cell r="Z136" t="str">
            <v>225 002</v>
          </cell>
        </row>
        <row r="137">
          <cell r="V137">
            <v>15000</v>
          </cell>
          <cell r="X137">
            <v>15000</v>
          </cell>
          <cell r="Z137" t="str">
            <v>225 005</v>
          </cell>
        </row>
        <row r="139">
          <cell r="S139">
            <v>0</v>
          </cell>
          <cell r="T139">
            <v>40902</v>
          </cell>
          <cell r="U139">
            <v>0</v>
          </cell>
          <cell r="V139">
            <v>38955</v>
          </cell>
          <cell r="W139">
            <v>0</v>
          </cell>
          <cell r="X139">
            <v>36000</v>
          </cell>
        </row>
        <row r="140">
          <cell r="S140">
            <v>0</v>
          </cell>
          <cell r="T140">
            <v>40902</v>
          </cell>
          <cell r="U140">
            <v>0</v>
          </cell>
          <cell r="V140">
            <v>38955</v>
          </cell>
          <cell r="W140">
            <v>0</v>
          </cell>
          <cell r="X140">
            <v>36000</v>
          </cell>
        </row>
        <row r="141">
          <cell r="S141">
            <v>0</v>
          </cell>
          <cell r="T141">
            <v>40902</v>
          </cell>
          <cell r="U141">
            <v>0</v>
          </cell>
          <cell r="V141">
            <v>38955</v>
          </cell>
          <cell r="W141">
            <v>0</v>
          </cell>
          <cell r="X141">
            <v>36000</v>
          </cell>
        </row>
        <row r="142">
          <cell r="T142">
            <v>1102</v>
          </cell>
          <cell r="V142">
            <v>1050</v>
          </cell>
          <cell r="Z142" t="str">
            <v>223 012</v>
          </cell>
        </row>
        <row r="143">
          <cell r="T143">
            <v>110</v>
          </cell>
          <cell r="V143">
            <v>105</v>
          </cell>
          <cell r="Z143" t="str">
            <v>222 001</v>
          </cell>
        </row>
        <row r="144">
          <cell r="T144">
            <v>39690</v>
          </cell>
          <cell r="V144">
            <v>37800</v>
          </cell>
          <cell r="X144">
            <v>36000</v>
          </cell>
          <cell r="Z144" t="str">
            <v>223 016</v>
          </cell>
        </row>
        <row r="145">
          <cell r="S145">
            <v>0</v>
          </cell>
          <cell r="T145">
            <v>99151</v>
          </cell>
          <cell r="U145">
            <v>0</v>
          </cell>
          <cell r="V145">
            <v>368</v>
          </cell>
          <cell r="W145">
            <v>0</v>
          </cell>
          <cell r="X145">
            <v>94062</v>
          </cell>
        </row>
        <row r="146">
          <cell r="S146">
            <v>0</v>
          </cell>
          <cell r="T146">
            <v>99151</v>
          </cell>
          <cell r="U146">
            <v>0</v>
          </cell>
          <cell r="V146">
            <v>368</v>
          </cell>
          <cell r="W146">
            <v>0</v>
          </cell>
          <cell r="X146">
            <v>94062</v>
          </cell>
        </row>
        <row r="147">
          <cell r="S147">
            <v>0</v>
          </cell>
          <cell r="T147">
            <v>99151</v>
          </cell>
          <cell r="U147">
            <v>0</v>
          </cell>
          <cell r="V147">
            <v>368</v>
          </cell>
          <cell r="W147">
            <v>0</v>
          </cell>
          <cell r="X147">
            <v>94062</v>
          </cell>
        </row>
        <row r="148">
          <cell r="T148">
            <v>276</v>
          </cell>
          <cell r="U148">
            <v>0</v>
          </cell>
          <cell r="V148">
            <v>263</v>
          </cell>
          <cell r="W148">
            <v>0</v>
          </cell>
          <cell r="Z148" t="str">
            <v>223 012</v>
          </cell>
        </row>
        <row r="149">
          <cell r="T149">
            <v>110</v>
          </cell>
          <cell r="U149">
            <v>0</v>
          </cell>
          <cell r="V149">
            <v>105</v>
          </cell>
          <cell r="W149">
            <v>0</v>
          </cell>
          <cell r="Z149" t="str">
            <v>222 001</v>
          </cell>
        </row>
        <row r="150">
          <cell r="T150">
            <v>98765</v>
          </cell>
          <cell r="U150">
            <v>0</v>
          </cell>
          <cell r="V150">
            <v>0</v>
          </cell>
          <cell r="W150">
            <v>0</v>
          </cell>
          <cell r="X150">
            <v>94062</v>
          </cell>
          <cell r="Z150" t="str">
            <v>225 002</v>
          </cell>
        </row>
        <row r="151">
          <cell r="S151">
            <v>0</v>
          </cell>
          <cell r="T151">
            <v>0</v>
          </cell>
          <cell r="U151">
            <v>0</v>
          </cell>
          <cell r="V151">
            <v>30000</v>
          </cell>
          <cell r="W151">
            <v>0</v>
          </cell>
          <cell r="X151">
            <v>53130</v>
          </cell>
        </row>
        <row r="152">
          <cell r="S152">
            <v>0</v>
          </cell>
          <cell r="T152">
            <v>0</v>
          </cell>
          <cell r="U152">
            <v>0</v>
          </cell>
          <cell r="V152">
            <v>30000</v>
          </cell>
          <cell r="W152">
            <v>0</v>
          </cell>
          <cell r="X152">
            <v>53130</v>
          </cell>
        </row>
        <row r="153">
          <cell r="S153">
            <v>0</v>
          </cell>
          <cell r="T153">
            <v>0</v>
          </cell>
          <cell r="U153">
            <v>0</v>
          </cell>
          <cell r="V153">
            <v>30000</v>
          </cell>
          <cell r="W153">
            <v>0</v>
          </cell>
          <cell r="X153">
            <v>53130</v>
          </cell>
        </row>
        <row r="154">
          <cell r="X154">
            <v>9252</v>
          </cell>
          <cell r="Z154" t="str">
            <v>221 005</v>
          </cell>
        </row>
        <row r="155">
          <cell r="X155">
            <v>13878</v>
          </cell>
          <cell r="Z155" t="str">
            <v>223 016</v>
          </cell>
        </row>
        <row r="156">
          <cell r="V156">
            <v>30000</v>
          </cell>
          <cell r="X156">
            <v>30000</v>
          </cell>
          <cell r="Z156" t="str">
            <v>225 003</v>
          </cell>
        </row>
        <row r="157">
          <cell r="S157">
            <v>0</v>
          </cell>
          <cell r="T157">
            <v>163096.58919999999</v>
          </cell>
          <cell r="U157">
            <v>0</v>
          </cell>
          <cell r="V157">
            <v>237203.24920000002</v>
          </cell>
          <cell r="W157">
            <v>0</v>
          </cell>
          <cell r="X157">
            <v>1361242.1184</v>
          </cell>
        </row>
        <row r="158">
          <cell r="S158">
            <v>0</v>
          </cell>
          <cell r="T158">
            <v>163096.58919999999</v>
          </cell>
          <cell r="U158">
            <v>0</v>
          </cell>
          <cell r="V158">
            <v>237203.24920000002</v>
          </cell>
          <cell r="W158">
            <v>0</v>
          </cell>
          <cell r="X158">
            <v>1361242.1184</v>
          </cell>
        </row>
        <row r="159">
          <cell r="T159">
            <v>25870</v>
          </cell>
          <cell r="V159">
            <v>28690</v>
          </cell>
          <cell r="X159">
            <v>29640</v>
          </cell>
        </row>
        <row r="160">
          <cell r="T160">
            <v>0</v>
          </cell>
          <cell r="V160">
            <v>0</v>
          </cell>
          <cell r="X160">
            <v>0</v>
          </cell>
          <cell r="Z160" t="str">
            <v>223 016</v>
          </cell>
        </row>
        <row r="161">
          <cell r="T161">
            <v>18190</v>
          </cell>
          <cell r="V161">
            <v>17850</v>
          </cell>
          <cell r="X161">
            <v>17000</v>
          </cell>
          <cell r="Z161" t="str">
            <v>223 020</v>
          </cell>
        </row>
        <row r="162">
          <cell r="T162">
            <v>7680</v>
          </cell>
          <cell r="V162">
            <v>10840</v>
          </cell>
          <cell r="X162">
            <v>12640</v>
          </cell>
          <cell r="Z162" t="str">
            <v>225 003</v>
          </cell>
        </row>
        <row r="163">
          <cell r="T163">
            <v>137226.58919999999</v>
          </cell>
          <cell r="V163">
            <v>208513.24920000002</v>
          </cell>
          <cell r="X163">
            <v>1331602.1184</v>
          </cell>
        </row>
        <row r="164">
          <cell r="T164">
            <v>57717.06</v>
          </cell>
          <cell r="V164">
            <v>90839.22</v>
          </cell>
          <cell r="X164">
            <v>593176.56000000006</v>
          </cell>
          <cell r="Z164" t="str">
            <v>221 004</v>
          </cell>
        </row>
        <row r="165">
          <cell r="T165">
            <v>79509.529200000004</v>
          </cell>
          <cell r="V165">
            <v>117674.0292</v>
          </cell>
          <cell r="X165">
            <v>738425.55839999998</v>
          </cell>
          <cell r="Z165" t="str">
            <v>225 002</v>
          </cell>
        </row>
        <row r="166">
          <cell r="W166">
            <v>0</v>
          </cell>
        </row>
        <row r="167">
          <cell r="W167">
            <v>0</v>
          </cell>
          <cell r="Z167" t="str">
            <v>423 007</v>
          </cell>
        </row>
        <row r="173">
          <cell r="S173">
            <v>12000</v>
          </cell>
          <cell r="T173">
            <v>0</v>
          </cell>
          <cell r="U173">
            <v>12000</v>
          </cell>
          <cell r="V173">
            <v>0</v>
          </cell>
          <cell r="W173">
            <v>12000</v>
          </cell>
          <cell r="X173">
            <v>2740260.1791999997</v>
          </cell>
        </row>
        <row r="174">
          <cell r="S174">
            <v>12000</v>
          </cell>
          <cell r="T174">
            <v>0</v>
          </cell>
          <cell r="U174">
            <v>12000</v>
          </cell>
          <cell r="V174">
            <v>0</v>
          </cell>
          <cell r="W174">
            <v>12000</v>
          </cell>
          <cell r="X174">
            <v>2740260.1791999997</v>
          </cell>
        </row>
        <row r="175">
          <cell r="T175">
            <v>0</v>
          </cell>
          <cell r="V175">
            <v>0</v>
          </cell>
          <cell r="X175">
            <v>0</v>
          </cell>
        </row>
        <row r="177">
          <cell r="T177">
            <v>0</v>
          </cell>
          <cell r="V177">
            <v>0</v>
          </cell>
          <cell r="X177">
            <v>1910910.1791999997</v>
          </cell>
        </row>
        <row r="178">
          <cell r="X178">
            <v>1910910.1791999997</v>
          </cell>
          <cell r="Z178" t="str">
            <v>225 002</v>
          </cell>
        </row>
        <row r="179">
          <cell r="W179">
            <v>0</v>
          </cell>
        </row>
        <row r="182">
          <cell r="S182">
            <v>0</v>
          </cell>
          <cell r="T182">
            <v>0</v>
          </cell>
          <cell r="U182">
            <v>0</v>
          </cell>
          <cell r="V182">
            <v>0</v>
          </cell>
          <cell r="W182">
            <v>0</v>
          </cell>
          <cell r="X182">
            <v>829350</v>
          </cell>
        </row>
        <row r="183">
          <cell r="X183">
            <v>829350</v>
          </cell>
          <cell r="Z183" t="str">
            <v>223 016</v>
          </cell>
        </row>
        <row r="190">
          <cell r="S190">
            <v>12000</v>
          </cell>
          <cell r="T190">
            <v>0</v>
          </cell>
          <cell r="U190">
            <v>12000</v>
          </cell>
          <cell r="V190">
            <v>0</v>
          </cell>
          <cell r="W190">
            <v>12000</v>
          </cell>
          <cell r="X190">
            <v>0</v>
          </cell>
        </row>
        <row r="191">
          <cell r="S191">
            <v>12000</v>
          </cell>
          <cell r="U191">
            <v>12000</v>
          </cell>
          <cell r="W191">
            <v>12000</v>
          </cell>
          <cell r="Z191" t="str">
            <v>423 008</v>
          </cell>
        </row>
        <row r="197">
          <cell r="S197">
            <v>0</v>
          </cell>
          <cell r="T197">
            <v>4271147.8900000006</v>
          </cell>
          <cell r="U197">
            <v>4064794.65</v>
          </cell>
          <cell r="V197">
            <v>2148657.75</v>
          </cell>
          <cell r="W197">
            <v>5229644</v>
          </cell>
          <cell r="X197">
            <v>2227486</v>
          </cell>
        </row>
        <row r="198">
          <cell r="S198">
            <v>0</v>
          </cell>
          <cell r="T198">
            <v>4271147.8900000006</v>
          </cell>
          <cell r="U198">
            <v>4064794.65</v>
          </cell>
          <cell r="V198">
            <v>2148657.75</v>
          </cell>
          <cell r="W198">
            <v>5229644</v>
          </cell>
          <cell r="X198">
            <v>2227486</v>
          </cell>
        </row>
        <row r="199">
          <cell r="S199">
            <v>0</v>
          </cell>
          <cell r="T199">
            <v>4271147.8900000006</v>
          </cell>
          <cell r="U199">
            <v>4064794.65</v>
          </cell>
          <cell r="V199">
            <v>2148657.75</v>
          </cell>
          <cell r="W199">
            <v>5229644</v>
          </cell>
          <cell r="X199">
            <v>2227486</v>
          </cell>
        </row>
        <row r="200">
          <cell r="T200">
            <v>0</v>
          </cell>
          <cell r="V200">
            <v>0</v>
          </cell>
          <cell r="X200">
            <v>0</v>
          </cell>
          <cell r="Z200" t="str">
            <v>211 001</v>
          </cell>
        </row>
        <row r="201">
          <cell r="T201">
            <v>0</v>
          </cell>
          <cell r="V201">
            <v>0</v>
          </cell>
          <cell r="X201">
            <v>0</v>
          </cell>
          <cell r="Z201" t="str">
            <v>211 002</v>
          </cell>
        </row>
        <row r="202">
          <cell r="T202">
            <v>0</v>
          </cell>
          <cell r="V202">
            <v>0</v>
          </cell>
          <cell r="X202">
            <v>0</v>
          </cell>
          <cell r="Z202" t="str">
            <v>212 005</v>
          </cell>
        </row>
        <row r="203">
          <cell r="T203">
            <v>0</v>
          </cell>
          <cell r="V203">
            <v>0</v>
          </cell>
          <cell r="X203">
            <v>0</v>
          </cell>
          <cell r="Z203" t="str">
            <v>212 023</v>
          </cell>
        </row>
        <row r="204">
          <cell r="T204">
            <v>0</v>
          </cell>
          <cell r="V204">
            <v>0</v>
          </cell>
          <cell r="X204">
            <v>0</v>
          </cell>
          <cell r="Z204" t="str">
            <v>212 027</v>
          </cell>
        </row>
        <row r="205">
          <cell r="T205">
            <v>88676.25</v>
          </cell>
          <cell r="V205">
            <v>55155</v>
          </cell>
          <cell r="X205">
            <v>27720</v>
          </cell>
          <cell r="Z205" t="str">
            <v>221 001</v>
          </cell>
        </row>
        <row r="206">
          <cell r="T206">
            <v>183111.24</v>
          </cell>
          <cell r="V206">
            <v>40590</v>
          </cell>
          <cell r="X206">
            <v>130542</v>
          </cell>
          <cell r="Z206" t="str">
            <v>221 003</v>
          </cell>
        </row>
        <row r="207">
          <cell r="T207">
            <v>0</v>
          </cell>
          <cell r="V207">
            <v>101802.75</v>
          </cell>
          <cell r="X207">
            <v>132024</v>
          </cell>
          <cell r="Z207" t="str">
            <v>223 012</v>
          </cell>
        </row>
        <row r="208">
          <cell r="T208">
            <v>151479.90000000002</v>
          </cell>
          <cell r="V208">
            <v>62370</v>
          </cell>
          <cell r="X208">
            <v>79200</v>
          </cell>
          <cell r="Z208" t="str">
            <v>222 001</v>
          </cell>
        </row>
        <row r="209">
          <cell r="T209">
            <v>153010</v>
          </cell>
          <cell r="V209">
            <v>63000</v>
          </cell>
          <cell r="X209">
            <v>80000</v>
          </cell>
          <cell r="Z209" t="str">
            <v>222 002</v>
          </cell>
        </row>
        <row r="210">
          <cell r="T210">
            <v>210094.5</v>
          </cell>
          <cell r="V210">
            <v>103950</v>
          </cell>
          <cell r="X210">
            <v>92400</v>
          </cell>
          <cell r="Z210" t="str">
            <v>223 001</v>
          </cell>
        </row>
        <row r="211">
          <cell r="T211">
            <v>3287040</v>
          </cell>
          <cell r="V211">
            <v>1512000</v>
          </cell>
          <cell r="X211">
            <v>1560000</v>
          </cell>
          <cell r="Z211" t="str">
            <v>223 002</v>
          </cell>
        </row>
        <row r="212">
          <cell r="T212">
            <v>197736</v>
          </cell>
          <cell r="V212">
            <v>194040</v>
          </cell>
          <cell r="X212">
            <v>105600</v>
          </cell>
          <cell r="Z212" t="str">
            <v>223 003</v>
          </cell>
        </row>
        <row r="213">
          <cell r="T213">
            <v>0</v>
          </cell>
          <cell r="V213">
            <v>15750</v>
          </cell>
          <cell r="X213">
            <v>20000</v>
          </cell>
          <cell r="Z213" t="str">
            <v>223 011</v>
          </cell>
        </row>
        <row r="214">
          <cell r="S214">
            <v>0</v>
          </cell>
          <cell r="U214">
            <v>2520000</v>
          </cell>
          <cell r="W214">
            <v>3200000</v>
          </cell>
          <cell r="Z214" t="str">
            <v>423 001</v>
          </cell>
        </row>
        <row r="215">
          <cell r="S215">
            <v>0</v>
          </cell>
          <cell r="U215">
            <v>204750</v>
          </cell>
          <cell r="W215">
            <v>260000</v>
          </cell>
          <cell r="Z215" t="str">
            <v>423 002</v>
          </cell>
        </row>
        <row r="216">
          <cell r="S216">
            <v>0</v>
          </cell>
          <cell r="U216">
            <v>32130</v>
          </cell>
          <cell r="W216">
            <v>40800</v>
          </cell>
          <cell r="Z216" t="str">
            <v>423 006</v>
          </cell>
        </row>
        <row r="217">
          <cell r="S217">
            <v>0</v>
          </cell>
          <cell r="U217">
            <v>1307914.6499999999</v>
          </cell>
          <cell r="W217">
            <v>1728844</v>
          </cell>
          <cell r="Z217" t="str">
            <v>423 008</v>
          </cell>
        </row>
        <row r="218">
          <cell r="S218">
            <v>0</v>
          </cell>
          <cell r="T218">
            <v>0</v>
          </cell>
          <cell r="U218">
            <v>0</v>
          </cell>
          <cell r="V218">
            <v>0</v>
          </cell>
          <cell r="W218">
            <v>100000</v>
          </cell>
          <cell r="X218">
            <v>647640</v>
          </cell>
        </row>
        <row r="219">
          <cell r="S219">
            <v>0</v>
          </cell>
          <cell r="T219">
            <v>0</v>
          </cell>
          <cell r="U219">
            <v>0</v>
          </cell>
          <cell r="V219">
            <v>0</v>
          </cell>
          <cell r="W219">
            <v>0</v>
          </cell>
          <cell r="X219">
            <v>0</v>
          </cell>
        </row>
        <row r="220"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</row>
        <row r="221">
          <cell r="T221">
            <v>0</v>
          </cell>
          <cell r="V221">
            <v>0</v>
          </cell>
          <cell r="X221">
            <v>0</v>
          </cell>
          <cell r="Z221" t="str">
            <v>223 016</v>
          </cell>
        </row>
        <row r="223">
          <cell r="S223">
            <v>0</v>
          </cell>
          <cell r="T223">
            <v>0</v>
          </cell>
          <cell r="U223">
            <v>0</v>
          </cell>
          <cell r="V223">
            <v>0</v>
          </cell>
          <cell r="W223">
            <v>100000</v>
          </cell>
          <cell r="X223">
            <v>647640</v>
          </cell>
        </row>
        <row r="224">
          <cell r="S224">
            <v>0</v>
          </cell>
          <cell r="T224">
            <v>0</v>
          </cell>
          <cell r="U224">
            <v>0</v>
          </cell>
          <cell r="V224">
            <v>0</v>
          </cell>
          <cell r="W224">
            <v>100000</v>
          </cell>
          <cell r="X224">
            <v>647640</v>
          </cell>
        </row>
        <row r="225">
          <cell r="X225">
            <v>647640</v>
          </cell>
          <cell r="Z225" t="str">
            <v>223 016</v>
          </cell>
        </row>
        <row r="226">
          <cell r="W226">
            <v>100000</v>
          </cell>
          <cell r="Z226" t="str">
            <v>423 999</v>
          </cell>
        </row>
        <row r="228">
          <cell r="S228">
            <v>0</v>
          </cell>
          <cell r="T228">
            <v>2735147.0750000002</v>
          </cell>
          <cell r="U228">
            <v>0</v>
          </cell>
          <cell r="V228">
            <v>2729918</v>
          </cell>
          <cell r="W228">
            <v>0</v>
          </cell>
          <cell r="X228">
            <v>2709156.5</v>
          </cell>
        </row>
        <row r="229">
          <cell r="S229">
            <v>0</v>
          </cell>
          <cell r="T229">
            <v>2735147.0750000002</v>
          </cell>
          <cell r="U229">
            <v>0</v>
          </cell>
          <cell r="V229">
            <v>2729918</v>
          </cell>
          <cell r="W229">
            <v>0</v>
          </cell>
          <cell r="X229">
            <v>2709156.5</v>
          </cell>
        </row>
        <row r="230">
          <cell r="S230">
            <v>0</v>
          </cell>
          <cell r="T230">
            <v>0</v>
          </cell>
          <cell r="U230">
            <v>0</v>
          </cell>
          <cell r="V230">
            <v>0</v>
          </cell>
          <cell r="W230">
            <v>0</v>
          </cell>
          <cell r="X230">
            <v>0</v>
          </cell>
          <cell r="Z230" t="str">
            <v>223 016</v>
          </cell>
        </row>
        <row r="231">
          <cell r="S231">
            <v>0</v>
          </cell>
          <cell r="U231">
            <v>0</v>
          </cell>
          <cell r="W231">
            <v>0</v>
          </cell>
          <cell r="Z231" t="str">
            <v>423 007</v>
          </cell>
        </row>
        <row r="232">
          <cell r="T232">
            <v>0</v>
          </cell>
          <cell r="V232">
            <v>0</v>
          </cell>
          <cell r="X232">
            <v>0</v>
          </cell>
          <cell r="Z232" t="str">
            <v>222 002</v>
          </cell>
        </row>
        <row r="234">
          <cell r="S234">
            <v>0</v>
          </cell>
          <cell r="T234">
            <v>123940.57500000001</v>
          </cell>
          <cell r="U234">
            <v>0</v>
          </cell>
          <cell r="V234">
            <v>119381.5</v>
          </cell>
          <cell r="W234">
            <v>0</v>
          </cell>
          <cell r="X234">
            <v>99290</v>
          </cell>
        </row>
        <row r="235">
          <cell r="T235">
            <v>55731.375</v>
          </cell>
          <cell r="V235">
            <v>53077.5</v>
          </cell>
          <cell r="X235">
            <v>50550</v>
          </cell>
          <cell r="Z235" t="str">
            <v>221 001</v>
          </cell>
        </row>
        <row r="236">
          <cell r="T236">
            <v>40009.200000000004</v>
          </cell>
          <cell r="V236">
            <v>38104</v>
          </cell>
          <cell r="X236">
            <v>34640</v>
          </cell>
          <cell r="Z236" t="str">
            <v>221 003</v>
          </cell>
        </row>
        <row r="237">
          <cell r="T237">
            <v>28200</v>
          </cell>
          <cell r="V237">
            <v>28200</v>
          </cell>
          <cell r="X237">
            <v>14100</v>
          </cell>
          <cell r="Z237" t="str">
            <v>221 004</v>
          </cell>
        </row>
        <row r="239">
          <cell r="Z239" t="str">
            <v>223 012</v>
          </cell>
        </row>
        <row r="240">
          <cell r="T240">
            <v>0</v>
          </cell>
          <cell r="V240">
            <v>0</v>
          </cell>
          <cell r="X240">
            <v>0</v>
          </cell>
        </row>
        <row r="241">
          <cell r="T241">
            <v>57791.5</v>
          </cell>
          <cell r="V241">
            <v>57791.5</v>
          </cell>
          <cell r="X241">
            <v>57791.5</v>
          </cell>
          <cell r="Z241" t="str">
            <v>225 003</v>
          </cell>
        </row>
        <row r="245">
          <cell r="T245">
            <v>8040</v>
          </cell>
          <cell r="V245">
            <v>7370</v>
          </cell>
          <cell r="X245">
            <v>6700</v>
          </cell>
          <cell r="Z245" t="str">
            <v>223 012</v>
          </cell>
        </row>
        <row r="246">
          <cell r="T246">
            <v>8000</v>
          </cell>
          <cell r="V246">
            <v>8000</v>
          </cell>
          <cell r="X246">
            <v>8000</v>
          </cell>
          <cell r="Z246" t="str">
            <v>223 012</v>
          </cell>
        </row>
        <row r="250">
          <cell r="T250">
            <v>2500000</v>
          </cell>
          <cell r="V250">
            <v>2500000</v>
          </cell>
          <cell r="X250">
            <v>2500000</v>
          </cell>
          <cell r="Z250" t="str">
            <v>223 016</v>
          </cell>
        </row>
        <row r="258">
          <cell r="S258">
            <v>0</v>
          </cell>
          <cell r="T258">
            <v>37375</v>
          </cell>
          <cell r="U258">
            <v>0</v>
          </cell>
          <cell r="V258">
            <v>37375</v>
          </cell>
          <cell r="W258">
            <v>0</v>
          </cell>
          <cell r="X258">
            <v>37375</v>
          </cell>
        </row>
        <row r="259">
          <cell r="T259">
            <v>37375</v>
          </cell>
          <cell r="V259">
            <v>37375</v>
          </cell>
          <cell r="X259">
            <v>37375</v>
          </cell>
          <cell r="Z259" t="str">
            <v>225 004</v>
          </cell>
        </row>
        <row r="260">
          <cell r="T260">
            <v>0</v>
          </cell>
          <cell r="V260">
            <v>0</v>
          </cell>
          <cell r="X260">
            <v>0</v>
          </cell>
          <cell r="Z260" t="str">
            <v>225 006</v>
          </cell>
        </row>
        <row r="265">
          <cell r="Z265" t="str">
            <v>228 003</v>
          </cell>
        </row>
        <row r="268">
          <cell r="Z268" t="str">
            <v>211 001</v>
          </cell>
        </row>
        <row r="269">
          <cell r="Z269" t="str">
            <v>211 002</v>
          </cell>
        </row>
        <row r="270">
          <cell r="Z270" t="str">
            <v>212 001</v>
          </cell>
        </row>
        <row r="271">
          <cell r="Z271" t="str">
            <v>212 002</v>
          </cell>
        </row>
        <row r="272">
          <cell r="Z272" t="str">
            <v>212 003</v>
          </cell>
        </row>
        <row r="273">
          <cell r="Z273" t="str">
            <v>212 004</v>
          </cell>
        </row>
        <row r="274">
          <cell r="Z274" t="str">
            <v>212 005</v>
          </cell>
        </row>
        <row r="275">
          <cell r="Z275" t="str">
            <v>212 006</v>
          </cell>
        </row>
        <row r="276">
          <cell r="Z276" t="str">
            <v>212 007</v>
          </cell>
        </row>
        <row r="277">
          <cell r="Z277" t="str">
            <v>212 008</v>
          </cell>
        </row>
        <row r="278">
          <cell r="Z278" t="str">
            <v>212 009</v>
          </cell>
        </row>
        <row r="279">
          <cell r="Z279" t="str">
            <v>212 010</v>
          </cell>
        </row>
        <row r="280">
          <cell r="Z280" t="str">
            <v>212 011</v>
          </cell>
        </row>
        <row r="281">
          <cell r="Z281" t="str">
            <v>212 012</v>
          </cell>
        </row>
        <row r="282">
          <cell r="Z282" t="str">
            <v>212 013</v>
          </cell>
        </row>
        <row r="283">
          <cell r="Z283" t="str">
            <v>212 014</v>
          </cell>
        </row>
        <row r="284">
          <cell r="Z284" t="str">
            <v>212 015</v>
          </cell>
        </row>
        <row r="285">
          <cell r="Z285" t="str">
            <v>212 016</v>
          </cell>
        </row>
        <row r="286">
          <cell r="Z286" t="str">
            <v>212 017</v>
          </cell>
        </row>
        <row r="287">
          <cell r="Z287" t="str">
            <v>212 018</v>
          </cell>
        </row>
        <row r="288">
          <cell r="Z288" t="str">
            <v>212 019</v>
          </cell>
        </row>
        <row r="289">
          <cell r="Z289" t="str">
            <v>212 020</v>
          </cell>
        </row>
        <row r="290">
          <cell r="Z290" t="str">
            <v>212 021</v>
          </cell>
        </row>
        <row r="291">
          <cell r="Z291" t="str">
            <v>212 022</v>
          </cell>
        </row>
        <row r="292">
          <cell r="Z292" t="str">
            <v>212 023</v>
          </cell>
        </row>
        <row r="293">
          <cell r="Z293" t="str">
            <v>212 024</v>
          </cell>
        </row>
        <row r="294">
          <cell r="Z294" t="str">
            <v>212 025</v>
          </cell>
        </row>
        <row r="295">
          <cell r="Z295" t="str">
            <v>212 026</v>
          </cell>
        </row>
        <row r="296">
          <cell r="Z296" t="str">
            <v>212 027</v>
          </cell>
        </row>
        <row r="297">
          <cell r="Z297" t="str">
            <v>212 028</v>
          </cell>
        </row>
        <row r="298">
          <cell r="Z298" t="str">
            <v>212 999</v>
          </cell>
        </row>
        <row r="299">
          <cell r="Z299" t="str">
            <v>213 001</v>
          </cell>
        </row>
        <row r="300">
          <cell r="Z300" t="str">
            <v>213 002</v>
          </cell>
        </row>
        <row r="301">
          <cell r="Z301" t="str">
            <v>213 003</v>
          </cell>
        </row>
        <row r="302">
          <cell r="Z302" t="str">
            <v>213 004</v>
          </cell>
        </row>
        <row r="303">
          <cell r="Z303" t="str">
            <v>213 005</v>
          </cell>
        </row>
        <row r="304">
          <cell r="Z304" t="str">
            <v>221 001</v>
          </cell>
        </row>
        <row r="305">
          <cell r="Z305" t="str">
            <v>221 002</v>
          </cell>
        </row>
        <row r="306">
          <cell r="Z306" t="str">
            <v>221 003</v>
          </cell>
        </row>
        <row r="307">
          <cell r="Z307" t="str">
            <v>221 004</v>
          </cell>
        </row>
        <row r="308">
          <cell r="Z308" t="str">
            <v>221 005</v>
          </cell>
        </row>
        <row r="309">
          <cell r="Z309" t="str">
            <v>221 999</v>
          </cell>
        </row>
        <row r="310">
          <cell r="Z310" t="str">
            <v>222 001</v>
          </cell>
        </row>
        <row r="311">
          <cell r="Z311" t="str">
            <v>222 002</v>
          </cell>
        </row>
        <row r="312">
          <cell r="Z312" t="str">
            <v>222 003</v>
          </cell>
        </row>
        <row r="313">
          <cell r="Z313" t="str">
            <v>222 004</v>
          </cell>
        </row>
        <row r="314">
          <cell r="Z314" t="str">
            <v>222 005</v>
          </cell>
        </row>
        <row r="315">
          <cell r="Z315" t="str">
            <v>222 006</v>
          </cell>
        </row>
        <row r="316">
          <cell r="Z316" t="str">
            <v>222 007</v>
          </cell>
        </row>
        <row r="317">
          <cell r="Z317" t="str">
            <v>222 008</v>
          </cell>
        </row>
        <row r="318">
          <cell r="Z318" t="str">
            <v>222 009</v>
          </cell>
        </row>
        <row r="319">
          <cell r="Z319" t="str">
            <v>222 010</v>
          </cell>
        </row>
        <row r="320">
          <cell r="Z320" t="str">
            <v>222 011</v>
          </cell>
        </row>
        <row r="321">
          <cell r="Z321" t="str">
            <v>222 999</v>
          </cell>
        </row>
        <row r="322">
          <cell r="Z322" t="str">
            <v>223 001</v>
          </cell>
        </row>
        <row r="323">
          <cell r="Z323" t="str">
            <v>223 002</v>
          </cell>
        </row>
        <row r="324">
          <cell r="Z324" t="str">
            <v>223 003</v>
          </cell>
        </row>
        <row r="325">
          <cell r="Z325" t="str">
            <v>223 004</v>
          </cell>
        </row>
        <row r="326">
          <cell r="Z326" t="str">
            <v>223 005</v>
          </cell>
        </row>
        <row r="327">
          <cell r="Z327" t="str">
            <v>223 006</v>
          </cell>
        </row>
        <row r="328">
          <cell r="Z328" t="str">
            <v>223 007</v>
          </cell>
        </row>
        <row r="329">
          <cell r="Z329" t="str">
            <v>223 008</v>
          </cell>
        </row>
        <row r="330">
          <cell r="Z330" t="str">
            <v>223 009</v>
          </cell>
        </row>
        <row r="331">
          <cell r="Z331" t="str">
            <v>223 010</v>
          </cell>
        </row>
        <row r="332">
          <cell r="Z332" t="str">
            <v>223 011</v>
          </cell>
        </row>
        <row r="333">
          <cell r="Z333" t="str">
            <v>223 012</v>
          </cell>
        </row>
        <row r="334">
          <cell r="Z334" t="str">
            <v>223 013</v>
          </cell>
        </row>
        <row r="335">
          <cell r="Z335" t="str">
            <v>223 014</v>
          </cell>
        </row>
        <row r="336">
          <cell r="Z336" t="str">
            <v>223 015</v>
          </cell>
        </row>
        <row r="337">
          <cell r="Z337" t="str">
            <v>223 016</v>
          </cell>
        </row>
        <row r="338">
          <cell r="Z338" t="str">
            <v>223 017</v>
          </cell>
        </row>
        <row r="339">
          <cell r="Z339" t="str">
            <v>223 018</v>
          </cell>
        </row>
        <row r="340">
          <cell r="Z340" t="str">
            <v>223 019</v>
          </cell>
        </row>
        <row r="341">
          <cell r="Z341" t="str">
            <v>223 020</v>
          </cell>
        </row>
        <row r="342">
          <cell r="Z342" t="str">
            <v>223 021</v>
          </cell>
        </row>
        <row r="343">
          <cell r="Z343" t="str">
            <v>223 022</v>
          </cell>
        </row>
        <row r="344">
          <cell r="Z344" t="str">
            <v>223 023</v>
          </cell>
        </row>
        <row r="345">
          <cell r="Z345" t="str">
            <v>223 024</v>
          </cell>
        </row>
        <row r="346">
          <cell r="Z346" t="str">
            <v>223 025</v>
          </cell>
        </row>
        <row r="347">
          <cell r="Z347" t="str">
            <v>223 999</v>
          </cell>
        </row>
        <row r="348">
          <cell r="Z348" t="str">
            <v>224 001</v>
          </cell>
        </row>
        <row r="349">
          <cell r="Z349" t="str">
            <v>224 011</v>
          </cell>
        </row>
        <row r="350">
          <cell r="Z350" t="str">
            <v>224 021</v>
          </cell>
        </row>
        <row r="351">
          <cell r="Z351" t="str">
            <v>224 022</v>
          </cell>
        </row>
        <row r="352">
          <cell r="Z352" t="str">
            <v>224 999</v>
          </cell>
        </row>
        <row r="353">
          <cell r="Z353" t="str">
            <v>225 001</v>
          </cell>
        </row>
        <row r="354">
          <cell r="Z354" t="str">
            <v>225 002</v>
          </cell>
        </row>
        <row r="355">
          <cell r="Z355" t="str">
            <v>225 003</v>
          </cell>
        </row>
        <row r="356">
          <cell r="Z356" t="str">
            <v>225 004</v>
          </cell>
        </row>
        <row r="357">
          <cell r="Z357" t="str">
            <v>225 005</v>
          </cell>
        </row>
        <row r="358">
          <cell r="Z358" t="str">
            <v>225 006</v>
          </cell>
        </row>
        <row r="359">
          <cell r="Z359" t="str">
            <v>226 001</v>
          </cell>
        </row>
        <row r="360">
          <cell r="Z360" t="str">
            <v>226 002</v>
          </cell>
        </row>
        <row r="361">
          <cell r="Z361" t="str">
            <v>226 003</v>
          </cell>
        </row>
        <row r="362">
          <cell r="Z362" t="str">
            <v>226 004</v>
          </cell>
        </row>
        <row r="363">
          <cell r="Z363" t="str">
            <v>226 005</v>
          </cell>
        </row>
        <row r="364">
          <cell r="Z364" t="str">
            <v>226 006</v>
          </cell>
        </row>
        <row r="365">
          <cell r="Z365" t="str">
            <v>226 007</v>
          </cell>
        </row>
        <row r="366">
          <cell r="Z366" t="str">
            <v>226 008</v>
          </cell>
        </row>
        <row r="367">
          <cell r="Z367" t="str">
            <v>226 009</v>
          </cell>
        </row>
        <row r="368">
          <cell r="Z368" t="str">
            <v>226 010</v>
          </cell>
        </row>
        <row r="369">
          <cell r="Z369" t="str">
            <v>226 011</v>
          </cell>
        </row>
        <row r="370">
          <cell r="Z370" t="str">
            <v>226 012</v>
          </cell>
        </row>
        <row r="371">
          <cell r="Z371" t="str">
            <v>226 013</v>
          </cell>
        </row>
        <row r="372">
          <cell r="Z372" t="str">
            <v>226 014</v>
          </cell>
        </row>
        <row r="373">
          <cell r="Z373" t="str">
            <v>226 015</v>
          </cell>
        </row>
        <row r="374">
          <cell r="Z374" t="str">
            <v>226 016</v>
          </cell>
        </row>
        <row r="375">
          <cell r="Z375" t="str">
            <v>226 017</v>
          </cell>
        </row>
        <row r="376">
          <cell r="Z376" t="str">
            <v>226 018</v>
          </cell>
        </row>
        <row r="377">
          <cell r="Z377" t="str">
            <v>227 001</v>
          </cell>
        </row>
        <row r="378">
          <cell r="Z378" t="str">
            <v>227 002</v>
          </cell>
        </row>
        <row r="379">
          <cell r="Z379" t="str">
            <v>227 003</v>
          </cell>
        </row>
        <row r="380">
          <cell r="Z380" t="str">
            <v>228 001</v>
          </cell>
        </row>
        <row r="381">
          <cell r="Z381" t="str">
            <v>228 002</v>
          </cell>
        </row>
        <row r="382">
          <cell r="Z382" t="str">
            <v>228 003</v>
          </cell>
        </row>
        <row r="383">
          <cell r="Z383" t="str">
            <v>228 004</v>
          </cell>
        </row>
        <row r="384">
          <cell r="Z384" t="str">
            <v>228 005</v>
          </cell>
        </row>
        <row r="385">
          <cell r="Z385" t="str">
            <v>228 006</v>
          </cell>
        </row>
        <row r="386">
          <cell r="Z386" t="str">
            <v>228 007</v>
          </cell>
        </row>
        <row r="387">
          <cell r="Z387" t="str">
            <v>228 008</v>
          </cell>
        </row>
        <row r="388">
          <cell r="Z388" t="str">
            <v>228 009</v>
          </cell>
        </row>
        <row r="389">
          <cell r="Z389" t="str">
            <v>228 010</v>
          </cell>
        </row>
        <row r="390">
          <cell r="Z390" t="str">
            <v>228 999</v>
          </cell>
        </row>
        <row r="391">
          <cell r="Z391" t="str">
            <v>281 001</v>
          </cell>
        </row>
        <row r="392">
          <cell r="Z392" t="str">
            <v>281 002</v>
          </cell>
        </row>
        <row r="393">
          <cell r="Z393" t="str">
            <v>281 003</v>
          </cell>
        </row>
        <row r="394">
          <cell r="Z394" t="str">
            <v>281 004</v>
          </cell>
        </row>
        <row r="395">
          <cell r="Z395" t="str">
            <v>281 005</v>
          </cell>
        </row>
        <row r="396">
          <cell r="Z396" t="str">
            <v>281 006</v>
          </cell>
        </row>
        <row r="397">
          <cell r="Z397" t="str">
            <v>281 007</v>
          </cell>
        </row>
        <row r="398">
          <cell r="Z398" t="str">
            <v>281 008</v>
          </cell>
        </row>
        <row r="399">
          <cell r="Z399" t="str">
            <v>281 999</v>
          </cell>
        </row>
        <row r="400">
          <cell r="Z400" t="str">
            <v>291 001</v>
          </cell>
        </row>
        <row r="401">
          <cell r="Z401" t="str">
            <v>291 002</v>
          </cell>
        </row>
        <row r="402">
          <cell r="Z402" t="str">
            <v>291 003</v>
          </cell>
        </row>
        <row r="403">
          <cell r="Z403" t="str">
            <v>421 001</v>
          </cell>
        </row>
        <row r="404">
          <cell r="Z404" t="str">
            <v>421 002</v>
          </cell>
        </row>
        <row r="405">
          <cell r="Z405" t="str">
            <v>421 003</v>
          </cell>
        </row>
        <row r="406">
          <cell r="Z406" t="str">
            <v>451 011</v>
          </cell>
        </row>
        <row r="407">
          <cell r="Z407" t="str">
            <v>451 012</v>
          </cell>
        </row>
        <row r="408">
          <cell r="Z408" t="str">
            <v>422 001</v>
          </cell>
        </row>
        <row r="409">
          <cell r="Z409" t="str">
            <v>422 002</v>
          </cell>
        </row>
        <row r="410">
          <cell r="Z410" t="str">
            <v>422 003</v>
          </cell>
        </row>
        <row r="411">
          <cell r="Z411" t="str">
            <v>422 004</v>
          </cell>
        </row>
        <row r="412">
          <cell r="Z412" t="str">
            <v>422 005</v>
          </cell>
        </row>
        <row r="413">
          <cell r="Z413" t="str">
            <v>422 999</v>
          </cell>
        </row>
        <row r="414">
          <cell r="Z414" t="str">
            <v>423 001</v>
          </cell>
        </row>
        <row r="415">
          <cell r="Z415" t="str">
            <v>423 002</v>
          </cell>
        </row>
        <row r="416">
          <cell r="Z416" t="str">
            <v>423 003</v>
          </cell>
        </row>
        <row r="417">
          <cell r="Z417" t="str">
            <v>423 004</v>
          </cell>
        </row>
        <row r="418">
          <cell r="Z418" t="str">
            <v>423 005</v>
          </cell>
        </row>
        <row r="419">
          <cell r="Z419" t="str">
            <v>423 006</v>
          </cell>
        </row>
        <row r="420">
          <cell r="Z420" t="str">
            <v>423 007</v>
          </cell>
        </row>
        <row r="421">
          <cell r="Z421" t="str">
            <v>423 008</v>
          </cell>
        </row>
        <row r="422">
          <cell r="Z422" t="str">
            <v>423 999</v>
          </cell>
        </row>
        <row r="423">
          <cell r="Z423" t="str">
            <v>424 001</v>
          </cell>
        </row>
        <row r="424">
          <cell r="Z424" t="str">
            <v>424 002</v>
          </cell>
        </row>
        <row r="425">
          <cell r="Z425" t="str">
            <v>424 003</v>
          </cell>
        </row>
        <row r="426">
          <cell r="Z426" t="str">
            <v>441 001</v>
          </cell>
        </row>
        <row r="427">
          <cell r="Z427" t="str">
            <v>441 002</v>
          </cell>
        </row>
        <row r="428">
          <cell r="Z428" t="str">
            <v>442 001</v>
          </cell>
        </row>
        <row r="429">
          <cell r="Z429" t="str">
            <v>721 001</v>
          </cell>
        </row>
        <row r="430">
          <cell r="Z430" t="str">
            <v>721 002</v>
          </cell>
        </row>
        <row r="431">
          <cell r="Z431" t="str">
            <v>721 003</v>
          </cell>
        </row>
        <row r="432">
          <cell r="Z432" t="str">
            <v>721 004</v>
          </cell>
        </row>
        <row r="433">
          <cell r="Z433" t="str">
            <v>721 999</v>
          </cell>
        </row>
        <row r="434">
          <cell r="Z434" t="str">
            <v>722 001</v>
          </cell>
        </row>
        <row r="435">
          <cell r="Z435" t="str">
            <v>722 002</v>
          </cell>
        </row>
        <row r="436">
          <cell r="Z436" t="str">
            <v>722 003</v>
          </cell>
        </row>
        <row r="437">
          <cell r="Z437" t="str">
            <v>722 004</v>
          </cell>
        </row>
        <row r="438">
          <cell r="Z438" t="str">
            <v>722 999</v>
          </cell>
        </row>
        <row r="439">
          <cell r="Z439" t="str">
            <v>723 001</v>
          </cell>
        </row>
        <row r="440">
          <cell r="Z440" t="str">
            <v>723 002</v>
          </cell>
        </row>
        <row r="441">
          <cell r="Z441" t="str">
            <v>723 003</v>
          </cell>
        </row>
        <row r="442">
          <cell r="Z442" t="str">
            <v>723 004</v>
          </cell>
        </row>
        <row r="443">
          <cell r="Z443" t="str">
            <v>725 001</v>
          </cell>
        </row>
        <row r="444">
          <cell r="Z444" t="str">
            <v>725 002</v>
          </cell>
        </row>
        <row r="445">
          <cell r="Z445" t="str">
            <v>725 003</v>
          </cell>
        </row>
        <row r="446">
          <cell r="Z446" t="str">
            <v>725 004</v>
          </cell>
        </row>
        <row r="447">
          <cell r="Z447" t="str">
            <v>725 999</v>
          </cell>
        </row>
        <row r="448">
          <cell r="Z448" t="str">
            <v>731 001</v>
          </cell>
        </row>
        <row r="449">
          <cell r="Z449" t="str">
            <v>731 002</v>
          </cell>
        </row>
        <row r="450">
          <cell r="Z450" t="str">
            <v>731 003</v>
          </cell>
        </row>
        <row r="451">
          <cell r="Z451" t="str">
            <v>731 004</v>
          </cell>
        </row>
        <row r="452">
          <cell r="Z452" t="str">
            <v>731 999</v>
          </cell>
        </row>
        <row r="453">
          <cell r="Z453" t="str">
            <v>732 002</v>
          </cell>
        </row>
        <row r="454">
          <cell r="Z454" t="str">
            <v>732 003</v>
          </cell>
        </row>
        <row r="455">
          <cell r="Z455" t="str">
            <v>732 004</v>
          </cell>
        </row>
        <row r="456">
          <cell r="Z456" t="str">
            <v>732 999</v>
          </cell>
        </row>
      </sheetData>
      <sheetData sheetId="2">
        <row r="286">
          <cell r="C286">
            <v>35000</v>
          </cell>
          <cell r="D286">
            <v>0</v>
          </cell>
          <cell r="E286">
            <v>4644000</v>
          </cell>
          <cell r="F286">
            <v>0</v>
          </cell>
          <cell r="G286">
            <v>19800</v>
          </cell>
          <cell r="H286">
            <v>246600</v>
          </cell>
          <cell r="I286">
            <v>5962614</v>
          </cell>
          <cell r="J286">
            <v>0</v>
          </cell>
          <cell r="K286">
            <v>88760</v>
          </cell>
          <cell r="L286">
            <v>0</v>
          </cell>
          <cell r="M286">
            <v>0</v>
          </cell>
          <cell r="N286">
            <v>0</v>
          </cell>
          <cell r="O286">
            <v>57300</v>
          </cell>
          <cell r="P286">
            <v>1740000</v>
          </cell>
          <cell r="Q286">
            <v>18000</v>
          </cell>
          <cell r="R286">
            <v>0</v>
          </cell>
          <cell r="S286">
            <v>480000</v>
          </cell>
          <cell r="T286">
            <v>0</v>
          </cell>
          <cell r="U286">
            <v>108000</v>
          </cell>
          <cell r="V286">
            <v>605238.33333333302</v>
          </cell>
          <cell r="W286">
            <v>851802</v>
          </cell>
          <cell r="X286">
            <v>20404440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127"/>
  <sheetViews>
    <sheetView showGridLines="0" tabSelected="1" zoomScaleNormal="100" workbookViewId="0">
      <selection activeCell="D4" sqref="D4"/>
    </sheetView>
  </sheetViews>
  <sheetFormatPr defaultRowHeight="21"/>
  <cols>
    <col min="2" max="2" width="9.85546875" bestFit="1" customWidth="1"/>
    <col min="3" max="14" width="12.85546875" style="117" bestFit="1" customWidth="1"/>
    <col min="15" max="15" width="12" bestFit="1" customWidth="1"/>
    <col min="16" max="16" width="8.5703125" hidden="1" customWidth="1"/>
    <col min="17" max="17" width="11.140625" hidden="1" customWidth="1"/>
    <col min="18" max="18" width="10.140625" hidden="1" customWidth="1"/>
    <col min="19" max="19" width="11.140625" hidden="1" customWidth="1"/>
    <col min="20" max="20" width="10.140625" hidden="1" customWidth="1"/>
    <col min="21" max="21" width="12" hidden="1" customWidth="1"/>
    <col min="22" max="22" width="61.85546875" style="73" bestFit="1" customWidth="1"/>
    <col min="23" max="23" width="10.42578125" bestFit="1" customWidth="1"/>
    <col min="24" max="24" width="29.7109375" style="74" customWidth="1"/>
    <col min="25" max="25" width="7.140625" style="74" customWidth="1"/>
    <col min="26" max="26" width="22.5703125" style="75" bestFit="1" customWidth="1"/>
  </cols>
  <sheetData>
    <row r="1" spans="1:26" ht="30"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1"/>
      <c r="P1" s="1"/>
      <c r="Q1" s="1"/>
      <c r="R1" s="1"/>
      <c r="S1" s="1"/>
      <c r="T1" s="1"/>
      <c r="U1" s="1"/>
      <c r="V1" s="1"/>
      <c r="W1" s="1"/>
      <c r="X1" s="2"/>
      <c r="Y1" s="3"/>
      <c r="Z1" s="4"/>
    </row>
    <row r="2" spans="1:26" s="165" customFormat="1" ht="30" customHeight="1">
      <c r="M2" s="79"/>
      <c r="N2" s="79"/>
      <c r="O2" s="79"/>
      <c r="W2" s="79"/>
    </row>
    <row r="3" spans="1:26" s="165" customFormat="1" ht="30" customHeight="1">
      <c r="M3" s="88"/>
      <c r="N3" s="88"/>
      <c r="O3" s="88"/>
      <c r="W3" s="88"/>
    </row>
    <row r="4" spans="1:26" s="165" customFormat="1" ht="30" customHeight="1">
      <c r="M4" s="88"/>
      <c r="N4" s="164" t="s">
        <v>480</v>
      </c>
      <c r="O4" s="164"/>
      <c r="W4" s="88"/>
    </row>
    <row r="5" spans="1:26" s="165" customFormat="1" ht="30" customHeight="1">
      <c r="M5" s="88"/>
      <c r="N5" s="161" t="s">
        <v>479</v>
      </c>
      <c r="O5" s="88"/>
      <c r="W5" s="88"/>
    </row>
    <row r="6" spans="1:26" s="165" customFormat="1" ht="41.25" customHeight="1">
      <c r="M6" s="92"/>
      <c r="N6" s="163" t="s">
        <v>481</v>
      </c>
      <c r="O6" s="162"/>
      <c r="W6" s="92"/>
    </row>
    <row r="7" spans="1:26" ht="28.5">
      <c r="C7" s="79"/>
      <c r="D7" s="79"/>
      <c r="E7" s="79"/>
      <c r="F7" s="79"/>
      <c r="G7" s="96"/>
      <c r="H7" s="96"/>
      <c r="J7" s="96"/>
      <c r="K7" s="96"/>
      <c r="L7" s="79"/>
      <c r="M7" s="79"/>
      <c r="N7" s="79"/>
      <c r="O7" s="165"/>
      <c r="P7" s="6" t="e">
        <f>+#REF!+#REF!</f>
        <v>#REF!</v>
      </c>
      <c r="Q7" s="6" t="e">
        <f>+#REF!+#REF!</f>
        <v>#REF!</v>
      </c>
      <c r="R7" s="6" t="e">
        <f>+#REF!+#REF!</f>
        <v>#REF!</v>
      </c>
      <c r="S7" s="6" t="e">
        <f>+#REF!+#REF!</f>
        <v>#REF!</v>
      </c>
      <c r="T7" s="6" t="e">
        <f>+#REF!+#REF!</f>
        <v>#REF!</v>
      </c>
      <c r="U7" s="6" t="e">
        <f>+#REF!+#REF!</f>
        <v>#REF!</v>
      </c>
      <c r="V7" s="7"/>
      <c r="W7" s="5"/>
      <c r="X7" s="8"/>
      <c r="Y7" s="8"/>
      <c r="Z7" s="9"/>
    </row>
    <row r="8" spans="1:26" s="10" customFormat="1" ht="21" customHeight="1">
      <c r="A8" s="105"/>
      <c r="B8" s="105" t="s">
        <v>466</v>
      </c>
      <c r="C8" s="105">
        <v>2012</v>
      </c>
      <c r="D8" s="105">
        <v>2012</v>
      </c>
      <c r="E8" s="105">
        <v>2012</v>
      </c>
      <c r="F8" s="105">
        <v>2012</v>
      </c>
      <c r="G8" s="105">
        <v>2012</v>
      </c>
      <c r="H8" s="105">
        <v>2012</v>
      </c>
      <c r="I8" s="105">
        <v>2012</v>
      </c>
      <c r="J8" s="105">
        <v>2012</v>
      </c>
      <c r="K8" s="105">
        <v>2012</v>
      </c>
      <c r="L8" s="105">
        <v>2012</v>
      </c>
      <c r="M8" s="105">
        <v>2012</v>
      </c>
      <c r="N8" s="105">
        <v>2012</v>
      </c>
      <c r="O8" s="157"/>
      <c r="P8" s="175" t="s">
        <v>1</v>
      </c>
      <c r="Q8" s="176"/>
      <c r="R8" s="176"/>
      <c r="S8" s="176"/>
      <c r="T8" s="176"/>
      <c r="U8" s="177"/>
      <c r="V8" s="178" t="s">
        <v>2</v>
      </c>
      <c r="W8" s="178" t="s">
        <v>3</v>
      </c>
      <c r="X8" s="169" t="s">
        <v>4</v>
      </c>
      <c r="Y8" s="170"/>
      <c r="Z8" s="166" t="s">
        <v>5</v>
      </c>
    </row>
    <row r="9" spans="1:26" s="11" customFormat="1" ht="42">
      <c r="A9" s="107"/>
      <c r="B9" s="107" t="s">
        <v>459</v>
      </c>
      <c r="C9" s="107" t="s">
        <v>455</v>
      </c>
      <c r="D9" s="107" t="s">
        <v>456</v>
      </c>
      <c r="E9" s="107" t="s">
        <v>457</v>
      </c>
      <c r="F9" s="107" t="s">
        <v>458</v>
      </c>
      <c r="G9" s="107" t="s">
        <v>454</v>
      </c>
      <c r="H9" s="107" t="s">
        <v>453</v>
      </c>
      <c r="I9" s="107" t="s">
        <v>452</v>
      </c>
      <c r="J9" s="107" t="s">
        <v>451</v>
      </c>
      <c r="K9" s="107" t="s">
        <v>450</v>
      </c>
      <c r="L9" s="107" t="s">
        <v>449</v>
      </c>
      <c r="M9" s="107" t="s">
        <v>448</v>
      </c>
      <c r="N9" s="107" t="s">
        <v>446</v>
      </c>
      <c r="O9" s="158" t="s">
        <v>444</v>
      </c>
      <c r="P9" s="181">
        <v>2014</v>
      </c>
      <c r="Q9" s="182"/>
      <c r="R9" s="181">
        <v>2013</v>
      </c>
      <c r="S9" s="182"/>
      <c r="T9" s="181">
        <v>2012</v>
      </c>
      <c r="U9" s="182"/>
      <c r="V9" s="179"/>
      <c r="W9" s="179"/>
      <c r="X9" s="171"/>
      <c r="Y9" s="172"/>
      <c r="Z9" s="167"/>
    </row>
    <row r="10" spans="1:26" s="10" customFormat="1" ht="21.75">
      <c r="A10" s="109"/>
      <c r="B10" s="109" t="s">
        <v>467</v>
      </c>
      <c r="C10" s="109" t="s">
        <v>447</v>
      </c>
      <c r="D10" s="109" t="s">
        <v>447</v>
      </c>
      <c r="E10" s="109" t="s">
        <v>447</v>
      </c>
      <c r="F10" s="109" t="s">
        <v>447</v>
      </c>
      <c r="G10" s="109" t="s">
        <v>447</v>
      </c>
      <c r="H10" s="109" t="s">
        <v>447</v>
      </c>
      <c r="I10" s="109" t="s">
        <v>447</v>
      </c>
      <c r="J10" s="109" t="s">
        <v>447</v>
      </c>
      <c r="K10" s="109" t="s">
        <v>447</v>
      </c>
      <c r="L10" s="109" t="s">
        <v>447</v>
      </c>
      <c r="M10" s="109" t="s">
        <v>447</v>
      </c>
      <c r="N10" s="109" t="s">
        <v>447</v>
      </c>
      <c r="O10" s="12" t="s">
        <v>443</v>
      </c>
      <c r="P10" s="12" t="s">
        <v>6</v>
      </c>
      <c r="Q10" s="12" t="s">
        <v>7</v>
      </c>
      <c r="R10" s="12" t="s">
        <v>6</v>
      </c>
      <c r="S10" s="12" t="s">
        <v>7</v>
      </c>
      <c r="T10" s="12" t="s">
        <v>6</v>
      </c>
      <c r="U10" s="12" t="s">
        <v>7</v>
      </c>
      <c r="V10" s="180"/>
      <c r="W10" s="180"/>
      <c r="X10" s="173"/>
      <c r="Y10" s="174"/>
      <c r="Z10" s="168"/>
    </row>
    <row r="11" spans="1:26" s="13" customFormat="1" ht="23.25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>
        <f t="shared" ref="P11:U11" si="0">P12</f>
        <v>721962.5</v>
      </c>
      <c r="Q11" s="14">
        <f t="shared" si="0"/>
        <v>13248824.296480002</v>
      </c>
      <c r="R11" s="14">
        <f t="shared" si="0"/>
        <v>710270</v>
      </c>
      <c r="S11" s="14">
        <f t="shared" si="0"/>
        <v>12930235.416000003</v>
      </c>
      <c r="T11" s="14">
        <f t="shared" si="0"/>
        <v>3001631</v>
      </c>
      <c r="U11" s="14">
        <f t="shared" si="0"/>
        <v>12985720.329999998</v>
      </c>
      <c r="V11" s="15"/>
      <c r="W11" s="16"/>
      <c r="X11" s="17" t="s">
        <v>8</v>
      </c>
      <c r="Y11" s="18" t="s">
        <v>9</v>
      </c>
      <c r="Z11" s="19" t="s">
        <v>465</v>
      </c>
    </row>
    <row r="12" spans="1:26" s="13" customFormat="1" ht="23.2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>
        <f t="shared" ref="P12:T12" si="1">P13+P48</f>
        <v>721962.5</v>
      </c>
      <c r="Q12" s="20">
        <f t="shared" si="1"/>
        <v>13248824.296480002</v>
      </c>
      <c r="R12" s="20">
        <f t="shared" si="1"/>
        <v>710270</v>
      </c>
      <c r="S12" s="20">
        <f t="shared" si="1"/>
        <v>12930235.416000003</v>
      </c>
      <c r="T12" s="20">
        <f t="shared" si="1"/>
        <v>3001631</v>
      </c>
      <c r="U12" s="20">
        <f>U13+U48</f>
        <v>12985720.329999998</v>
      </c>
      <c r="V12" s="21"/>
      <c r="W12" s="22"/>
      <c r="X12" s="23" t="s">
        <v>10</v>
      </c>
      <c r="Y12" s="24" t="s">
        <v>11</v>
      </c>
      <c r="Z12" s="25" t="s">
        <v>464</v>
      </c>
    </row>
    <row r="13" spans="1:26" s="39" customFormat="1" ht="23.25" customHeight="1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>
        <f t="shared" ref="P13:U13" si="2">SUM(P14:P47)</f>
        <v>721962.5</v>
      </c>
      <c r="Q13" s="26">
        <f t="shared" si="2"/>
        <v>12194038.496480001</v>
      </c>
      <c r="R13" s="26">
        <f t="shared" si="2"/>
        <v>710270</v>
      </c>
      <c r="S13" s="26">
        <f t="shared" si="2"/>
        <v>11839651.016000003</v>
      </c>
      <c r="T13" s="26">
        <f t="shared" si="2"/>
        <v>3001631</v>
      </c>
      <c r="U13" s="26">
        <f t="shared" si="2"/>
        <v>11495587.199999999</v>
      </c>
      <c r="V13" s="27"/>
      <c r="W13" s="28"/>
      <c r="X13" s="29" t="s">
        <v>10</v>
      </c>
      <c r="Y13" s="30" t="s">
        <v>12</v>
      </c>
      <c r="Z13" s="31" t="s">
        <v>406</v>
      </c>
    </row>
    <row r="14" spans="1:26" s="39" customFormat="1" ht="23.25" customHeight="1">
      <c r="A14" s="34"/>
      <c r="B14" s="34">
        <f>SUM(C14:N14)</f>
        <v>90</v>
      </c>
      <c r="C14" s="34">
        <v>13</v>
      </c>
      <c r="D14" s="34">
        <v>12</v>
      </c>
      <c r="E14" s="34">
        <v>11</v>
      </c>
      <c r="F14" s="34">
        <v>10</v>
      </c>
      <c r="G14" s="34">
        <v>9</v>
      </c>
      <c r="H14" s="34">
        <v>8</v>
      </c>
      <c r="I14" s="34">
        <v>7</v>
      </c>
      <c r="J14" s="34">
        <v>6</v>
      </c>
      <c r="K14" s="34">
        <v>5</v>
      </c>
      <c r="L14" s="34">
        <v>3</v>
      </c>
      <c r="M14" s="34">
        <v>5</v>
      </c>
      <c r="N14" s="34">
        <v>1</v>
      </c>
      <c r="O14" s="34"/>
      <c r="P14" s="32"/>
      <c r="Q14" s="32">
        <v>1022707.6</v>
      </c>
      <c r="R14" s="32"/>
      <c r="S14" s="32">
        <v>992920</v>
      </c>
      <c r="T14" s="32"/>
      <c r="U14" s="32">
        <v>964000</v>
      </c>
      <c r="V14" s="34" t="s">
        <v>13</v>
      </c>
      <c r="W14" s="35" t="s">
        <v>14</v>
      </c>
      <c r="X14" s="36"/>
      <c r="Y14" s="37"/>
      <c r="Z14" s="38"/>
    </row>
    <row r="15" spans="1:26" s="39" customFormat="1" ht="23.25" customHeight="1">
      <c r="A15" s="114"/>
      <c r="B15" s="34">
        <f t="shared" ref="B15:B57" si="3">SUM(C15:N15)</f>
        <v>0</v>
      </c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33"/>
      <c r="P15" s="32"/>
      <c r="Q15" s="32">
        <v>15913.5</v>
      </c>
      <c r="R15" s="32"/>
      <c r="S15" s="32">
        <v>15450</v>
      </c>
      <c r="T15" s="32"/>
      <c r="U15" s="32">
        <v>15000</v>
      </c>
      <c r="V15" s="34" t="s">
        <v>15</v>
      </c>
      <c r="W15" s="35" t="s">
        <v>16</v>
      </c>
      <c r="X15" s="36"/>
      <c r="Y15" s="37"/>
      <c r="Z15" s="38"/>
    </row>
    <row r="16" spans="1:26" s="39" customFormat="1" ht="23.25" customHeight="1">
      <c r="A16" s="114"/>
      <c r="B16" s="34">
        <f t="shared" si="3"/>
        <v>0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33"/>
      <c r="P16" s="32"/>
      <c r="Q16" s="32">
        <v>23339.8</v>
      </c>
      <c r="R16" s="32"/>
      <c r="S16" s="32">
        <v>22660</v>
      </c>
      <c r="T16" s="32"/>
      <c r="U16" s="32">
        <v>22000</v>
      </c>
      <c r="V16" s="34" t="s">
        <v>17</v>
      </c>
      <c r="W16" s="35" t="s">
        <v>18</v>
      </c>
      <c r="X16" s="36"/>
      <c r="Y16" s="37"/>
      <c r="Z16" s="38"/>
    </row>
    <row r="17" spans="1:26" s="39" customFormat="1" ht="23.25" customHeight="1">
      <c r="A17" s="114"/>
      <c r="B17" s="34">
        <f t="shared" si="3"/>
        <v>0</v>
      </c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33"/>
      <c r="P17" s="32"/>
      <c r="Q17" s="32">
        <v>71610.75</v>
      </c>
      <c r="R17" s="32"/>
      <c r="S17" s="32">
        <v>69525</v>
      </c>
      <c r="T17" s="32"/>
      <c r="U17" s="32">
        <v>67500</v>
      </c>
      <c r="V17" s="34" t="s">
        <v>19</v>
      </c>
      <c r="W17" s="35" t="s">
        <v>20</v>
      </c>
      <c r="X17" s="36"/>
      <c r="Y17" s="37"/>
      <c r="Z17" s="38"/>
    </row>
    <row r="18" spans="1:26" s="39" customFormat="1" ht="23.25" customHeight="1">
      <c r="A18" s="114"/>
      <c r="B18" s="34">
        <f t="shared" si="3"/>
        <v>0</v>
      </c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33"/>
      <c r="P18" s="32"/>
      <c r="Q18" s="32">
        <v>48504.347999999998</v>
      </c>
      <c r="R18" s="32"/>
      <c r="S18" s="32">
        <v>47091.6</v>
      </c>
      <c r="T18" s="32"/>
      <c r="U18" s="32">
        <v>45720</v>
      </c>
      <c r="V18" s="34" t="s">
        <v>21</v>
      </c>
      <c r="W18" s="35" t="s">
        <v>22</v>
      </c>
      <c r="X18" s="36"/>
      <c r="Y18" s="37"/>
      <c r="Z18" s="38"/>
    </row>
    <row r="19" spans="1:26" s="39" customFormat="1" ht="23.25" customHeight="1">
      <c r="A19" s="114"/>
      <c r="B19" s="34">
        <f t="shared" si="3"/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33"/>
      <c r="P19" s="32"/>
      <c r="Q19" s="32">
        <v>15913.5</v>
      </c>
      <c r="R19" s="32"/>
      <c r="S19" s="32">
        <v>15450</v>
      </c>
      <c r="T19" s="32"/>
      <c r="U19" s="32">
        <v>15000</v>
      </c>
      <c r="V19" s="34" t="s">
        <v>23</v>
      </c>
      <c r="W19" s="35" t="s">
        <v>24</v>
      </c>
      <c r="X19" s="36"/>
      <c r="Y19" s="37"/>
      <c r="Z19" s="38"/>
    </row>
    <row r="20" spans="1:26" s="39" customFormat="1" ht="23.25" customHeight="1">
      <c r="A20" s="114"/>
      <c r="B20" s="34">
        <f t="shared" si="3"/>
        <v>0</v>
      </c>
      <c r="C20" s="114"/>
      <c r="D20" s="114"/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33"/>
      <c r="P20" s="32"/>
      <c r="Q20" s="32">
        <v>37131.5</v>
      </c>
      <c r="R20" s="32"/>
      <c r="S20" s="32">
        <v>36050</v>
      </c>
      <c r="T20" s="32"/>
      <c r="U20" s="32">
        <v>35000</v>
      </c>
      <c r="V20" s="34" t="s">
        <v>25</v>
      </c>
      <c r="W20" s="35" t="s">
        <v>26</v>
      </c>
      <c r="X20" s="36"/>
      <c r="Y20" s="37"/>
      <c r="Z20" s="38"/>
    </row>
    <row r="21" spans="1:26" s="39" customFormat="1" ht="23.25" customHeight="1">
      <c r="A21" s="114"/>
      <c r="B21" s="34">
        <f t="shared" si="3"/>
        <v>0</v>
      </c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33"/>
      <c r="P21" s="32"/>
      <c r="Q21" s="32">
        <v>14322.15</v>
      </c>
      <c r="R21" s="32"/>
      <c r="S21" s="32">
        <v>13905</v>
      </c>
      <c r="T21" s="32"/>
      <c r="U21" s="32">
        <v>13500</v>
      </c>
      <c r="V21" s="34" t="s">
        <v>27</v>
      </c>
      <c r="W21" s="35" t="s">
        <v>28</v>
      </c>
      <c r="X21" s="36"/>
      <c r="Y21" s="37"/>
      <c r="Z21" s="38"/>
    </row>
    <row r="22" spans="1:26" s="39" customFormat="1" ht="23.25" customHeight="1">
      <c r="A22" s="114"/>
      <c r="B22" s="34">
        <f t="shared" si="3"/>
        <v>0</v>
      </c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  <c r="O22" s="33"/>
      <c r="P22" s="32"/>
      <c r="Q22" s="32">
        <v>5304.5</v>
      </c>
      <c r="R22" s="32"/>
      <c r="S22" s="32">
        <v>5150</v>
      </c>
      <c r="T22" s="32"/>
      <c r="U22" s="32">
        <v>5000</v>
      </c>
      <c r="V22" s="34" t="s">
        <v>29</v>
      </c>
      <c r="W22" s="35" t="s">
        <v>30</v>
      </c>
      <c r="X22" s="36"/>
      <c r="Y22" s="37"/>
      <c r="Z22" s="38"/>
    </row>
    <row r="23" spans="1:26" s="39" customFormat="1" ht="23.25" customHeight="1">
      <c r="A23" s="114"/>
      <c r="B23" s="34">
        <f t="shared" si="3"/>
        <v>0</v>
      </c>
      <c r="C23" s="130"/>
      <c r="D23" s="130"/>
      <c r="E23" s="130"/>
      <c r="F23" s="130"/>
      <c r="G23" s="130"/>
      <c r="H23" s="130"/>
      <c r="I23" s="130"/>
      <c r="J23" s="130"/>
      <c r="K23" s="130"/>
      <c r="L23" s="130"/>
      <c r="M23" s="130"/>
      <c r="N23" s="130"/>
      <c r="O23" s="33"/>
      <c r="P23" s="32"/>
      <c r="Q23" s="32">
        <v>1929.375</v>
      </c>
      <c r="R23" s="32"/>
      <c r="S23" s="32">
        <v>1837.5</v>
      </c>
      <c r="T23" s="32"/>
      <c r="U23" s="32">
        <v>1750</v>
      </c>
      <c r="V23" s="34" t="s">
        <v>31</v>
      </c>
      <c r="W23" s="35" t="s">
        <v>32</v>
      </c>
      <c r="X23" s="36"/>
      <c r="Y23" s="37"/>
      <c r="Z23" s="38"/>
    </row>
    <row r="24" spans="1:26" s="39" customFormat="1" ht="23.25" customHeight="1">
      <c r="A24" s="114"/>
      <c r="B24" s="34">
        <f t="shared" si="3"/>
        <v>0</v>
      </c>
      <c r="C24" s="114"/>
      <c r="D24" s="114"/>
      <c r="E24" s="114"/>
      <c r="F24" s="114"/>
      <c r="G24" s="114"/>
      <c r="H24" s="114"/>
      <c r="I24" s="114"/>
      <c r="J24" s="114"/>
      <c r="K24" s="114"/>
      <c r="L24" s="114"/>
      <c r="M24" s="114"/>
      <c r="N24" s="114"/>
      <c r="O24" s="33"/>
      <c r="P24" s="32"/>
      <c r="Q24" s="32">
        <v>4922584.4872000003</v>
      </c>
      <c r="R24" s="32"/>
      <c r="S24" s="32">
        <v>4779208.24</v>
      </c>
      <c r="T24" s="32"/>
      <c r="U24" s="32">
        <v>4640008</v>
      </c>
      <c r="V24" s="34" t="s">
        <v>33</v>
      </c>
      <c r="W24" s="35" t="s">
        <v>34</v>
      </c>
      <c r="X24" s="36"/>
      <c r="Y24" s="37"/>
      <c r="Z24" s="38"/>
    </row>
    <row r="25" spans="1:26" s="39" customFormat="1" ht="23.25" customHeight="1">
      <c r="A25" s="114"/>
      <c r="B25" s="34">
        <f t="shared" si="3"/>
        <v>0</v>
      </c>
      <c r="C25" s="114"/>
      <c r="D25" s="114"/>
      <c r="E25" s="114"/>
      <c r="F25" s="114"/>
      <c r="G25" s="114"/>
      <c r="H25" s="114"/>
      <c r="I25" s="114"/>
      <c r="J25" s="114"/>
      <c r="K25" s="114"/>
      <c r="L25" s="114"/>
      <c r="M25" s="114"/>
      <c r="N25" s="114"/>
      <c r="O25" s="33"/>
      <c r="P25" s="32"/>
      <c r="Q25" s="32">
        <v>249311.5</v>
      </c>
      <c r="R25" s="32"/>
      <c r="S25" s="32">
        <v>242050</v>
      </c>
      <c r="T25" s="32"/>
      <c r="U25" s="32">
        <v>235000</v>
      </c>
      <c r="V25" s="34" t="s">
        <v>35</v>
      </c>
      <c r="W25" s="35" t="s">
        <v>36</v>
      </c>
      <c r="X25" s="36"/>
      <c r="Y25" s="37"/>
      <c r="Z25" s="38"/>
    </row>
    <row r="26" spans="1:26" s="46" customFormat="1" ht="23.25" customHeight="1">
      <c r="A26" s="114"/>
      <c r="B26" s="34">
        <f t="shared" si="3"/>
        <v>0</v>
      </c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33"/>
      <c r="P26" s="40"/>
      <c r="Q26" s="40">
        <v>318270</v>
      </c>
      <c r="R26" s="40"/>
      <c r="S26" s="40">
        <v>309000</v>
      </c>
      <c r="T26" s="40"/>
      <c r="U26" s="40">
        <v>300000</v>
      </c>
      <c r="V26" s="41" t="s">
        <v>37</v>
      </c>
      <c r="W26" s="42" t="s">
        <v>38</v>
      </c>
      <c r="X26" s="43"/>
      <c r="Y26" s="44"/>
      <c r="Z26" s="45"/>
    </row>
    <row r="27" spans="1:26" s="46" customFormat="1" ht="23.25" customHeight="1">
      <c r="A27" s="114"/>
      <c r="B27" s="34">
        <f t="shared" si="3"/>
        <v>0</v>
      </c>
      <c r="C27" s="114"/>
      <c r="D27" s="114"/>
      <c r="E27" s="114"/>
      <c r="F27" s="114"/>
      <c r="G27" s="114"/>
      <c r="H27" s="114"/>
      <c r="I27" s="114"/>
      <c r="J27" s="114"/>
      <c r="K27" s="114"/>
      <c r="L27" s="114"/>
      <c r="M27" s="114"/>
      <c r="N27" s="114"/>
      <c r="O27" s="33"/>
      <c r="P27" s="40"/>
      <c r="Q27" s="40">
        <v>21218</v>
      </c>
      <c r="R27" s="40"/>
      <c r="S27" s="40">
        <v>20600</v>
      </c>
      <c r="T27" s="40"/>
      <c r="U27" s="40">
        <v>20000</v>
      </c>
      <c r="V27" s="41" t="s">
        <v>39</v>
      </c>
      <c r="W27" s="42" t="s">
        <v>40</v>
      </c>
      <c r="X27" s="43"/>
      <c r="Y27" s="44"/>
      <c r="Z27" s="45"/>
    </row>
    <row r="28" spans="1:26" s="46" customFormat="1" ht="23.25" customHeight="1">
      <c r="A28" s="114"/>
      <c r="B28" s="34">
        <f t="shared" si="3"/>
        <v>0</v>
      </c>
      <c r="C28" s="114"/>
      <c r="D28" s="114"/>
      <c r="E28" s="114"/>
      <c r="F28" s="114"/>
      <c r="G28" s="114"/>
      <c r="H28" s="114"/>
      <c r="I28" s="114"/>
      <c r="J28" s="114"/>
      <c r="K28" s="114"/>
      <c r="L28" s="114"/>
      <c r="M28" s="114"/>
      <c r="N28" s="114"/>
      <c r="O28" s="33"/>
      <c r="P28" s="40"/>
      <c r="Q28" s="40">
        <v>0</v>
      </c>
      <c r="R28" s="40">
        <v>0</v>
      </c>
      <c r="S28" s="40">
        <v>0</v>
      </c>
      <c r="T28" s="40"/>
      <c r="U28" s="40"/>
      <c r="V28" s="41" t="s">
        <v>41</v>
      </c>
      <c r="W28" s="42" t="s">
        <v>42</v>
      </c>
      <c r="X28" s="43"/>
      <c r="Y28" s="44"/>
      <c r="Z28" s="45"/>
    </row>
    <row r="29" spans="1:26" s="46" customFormat="1" ht="23.25" customHeight="1">
      <c r="A29" s="114"/>
      <c r="B29" s="34">
        <f t="shared" si="3"/>
        <v>0</v>
      </c>
      <c r="C29" s="114"/>
      <c r="D29" s="114"/>
      <c r="E29" s="114"/>
      <c r="F29" s="114"/>
      <c r="G29" s="114"/>
      <c r="H29" s="114"/>
      <c r="I29" s="114"/>
      <c r="J29" s="114"/>
      <c r="K29" s="114"/>
      <c r="L29" s="114"/>
      <c r="M29" s="114"/>
      <c r="N29" s="114"/>
      <c r="O29" s="33"/>
      <c r="P29" s="40"/>
      <c r="Q29" s="40">
        <v>318270</v>
      </c>
      <c r="R29" s="40"/>
      <c r="S29" s="40">
        <v>309000</v>
      </c>
      <c r="T29" s="40"/>
      <c r="U29" s="40">
        <v>300000</v>
      </c>
      <c r="V29" s="41" t="s">
        <v>43</v>
      </c>
      <c r="W29" s="42" t="s">
        <v>44</v>
      </c>
      <c r="X29" s="43"/>
      <c r="Y29" s="44"/>
      <c r="Z29" s="45"/>
    </row>
    <row r="30" spans="1:26" s="46" customFormat="1" ht="23.25" customHeight="1">
      <c r="A30" s="114"/>
      <c r="B30" s="34">
        <f t="shared" si="3"/>
        <v>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33"/>
      <c r="P30" s="40"/>
      <c r="Q30" s="40">
        <v>15913.5</v>
      </c>
      <c r="R30" s="40"/>
      <c r="S30" s="40">
        <v>15450</v>
      </c>
      <c r="T30" s="40"/>
      <c r="U30" s="40">
        <v>15000</v>
      </c>
      <c r="V30" s="41" t="s">
        <v>45</v>
      </c>
      <c r="W30" s="42" t="s">
        <v>46</v>
      </c>
      <c r="X30" s="43"/>
      <c r="Y30" s="44"/>
      <c r="Z30" s="45"/>
    </row>
    <row r="31" spans="1:26" s="46" customFormat="1" ht="23.25" customHeight="1">
      <c r="A31" s="114"/>
      <c r="B31" s="34">
        <f t="shared" si="3"/>
        <v>0</v>
      </c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4"/>
      <c r="P31" s="40"/>
      <c r="Q31" s="40">
        <v>5308.7435999999998</v>
      </c>
      <c r="R31" s="40"/>
      <c r="S31" s="40">
        <v>5154.12</v>
      </c>
      <c r="T31" s="40"/>
      <c r="U31" s="40">
        <v>5004</v>
      </c>
      <c r="V31" s="41" t="s">
        <v>47</v>
      </c>
      <c r="W31" s="42" t="s">
        <v>48</v>
      </c>
      <c r="X31" s="43"/>
      <c r="Y31" s="44"/>
      <c r="Z31" s="45"/>
    </row>
    <row r="32" spans="1:26" s="46" customFormat="1" ht="23.25" customHeight="1">
      <c r="A32" s="114"/>
      <c r="B32" s="34">
        <f t="shared" si="3"/>
        <v>0</v>
      </c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40">
        <v>0</v>
      </c>
      <c r="Q32" s="40">
        <v>999367.8</v>
      </c>
      <c r="R32" s="40">
        <v>0</v>
      </c>
      <c r="S32" s="40">
        <v>970260</v>
      </c>
      <c r="T32" s="40">
        <v>0</v>
      </c>
      <c r="U32" s="40">
        <v>942000</v>
      </c>
      <c r="V32" s="41" t="s">
        <v>49</v>
      </c>
      <c r="W32" s="42" t="s">
        <v>50</v>
      </c>
      <c r="X32" s="43"/>
      <c r="Y32" s="44"/>
      <c r="Z32" s="45"/>
    </row>
    <row r="33" spans="1:26" s="46" customFormat="1" ht="23.25" customHeight="1">
      <c r="A33" s="114"/>
      <c r="B33" s="34">
        <f t="shared" si="3"/>
        <v>0</v>
      </c>
      <c r="C33" s="114"/>
      <c r="D33" s="114"/>
      <c r="E33" s="114"/>
      <c r="F33" s="114"/>
      <c r="G33" s="114"/>
      <c r="H33" s="114"/>
      <c r="I33" s="114"/>
      <c r="J33" s="114"/>
      <c r="K33" s="114"/>
      <c r="L33" s="114"/>
      <c r="M33" s="114"/>
      <c r="N33" s="114"/>
      <c r="O33" s="114"/>
      <c r="P33" s="40"/>
      <c r="Q33" s="40">
        <v>3500.97</v>
      </c>
      <c r="R33" s="40"/>
      <c r="S33" s="40">
        <v>3399</v>
      </c>
      <c r="T33" s="40"/>
      <c r="U33" s="40">
        <v>3300</v>
      </c>
      <c r="V33" s="41" t="s">
        <v>51</v>
      </c>
      <c r="W33" s="42" t="s">
        <v>52</v>
      </c>
      <c r="X33" s="43"/>
      <c r="Y33" s="44"/>
      <c r="Z33" s="45"/>
    </row>
    <row r="34" spans="1:26" s="46" customFormat="1" ht="23.25" customHeight="1">
      <c r="A34" s="114"/>
      <c r="B34" s="34">
        <f t="shared" si="3"/>
        <v>0</v>
      </c>
      <c r="C34" s="114"/>
      <c r="D34" s="114"/>
      <c r="E34" s="114"/>
      <c r="F34" s="114"/>
      <c r="G34" s="114"/>
      <c r="H34" s="114"/>
      <c r="I34" s="114"/>
      <c r="J34" s="114"/>
      <c r="K34" s="114"/>
      <c r="L34" s="114"/>
      <c r="M34" s="114"/>
      <c r="N34" s="114"/>
      <c r="O34" s="114"/>
      <c r="P34" s="40"/>
      <c r="Q34" s="40">
        <v>38192.400000000001</v>
      </c>
      <c r="R34" s="40"/>
      <c r="S34" s="40">
        <v>37080</v>
      </c>
      <c r="T34" s="40"/>
      <c r="U34" s="40">
        <v>36000</v>
      </c>
      <c r="V34" s="41" t="s">
        <v>53</v>
      </c>
      <c r="W34" s="42" t="s">
        <v>54</v>
      </c>
      <c r="X34" s="43"/>
      <c r="Y34" s="44"/>
      <c r="Z34" s="45"/>
    </row>
    <row r="35" spans="1:26" s="46" customFormat="1" ht="23.25" customHeight="1">
      <c r="A35" s="159"/>
      <c r="B35" s="34">
        <f t="shared" si="3"/>
        <v>0</v>
      </c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40"/>
      <c r="Q35" s="40">
        <v>27960</v>
      </c>
      <c r="R35" s="40"/>
      <c r="S35" s="40">
        <v>27960</v>
      </c>
      <c r="T35" s="40"/>
      <c r="U35" s="40">
        <v>27960</v>
      </c>
      <c r="V35" s="41" t="s">
        <v>55</v>
      </c>
      <c r="W35" s="42" t="s">
        <v>56</v>
      </c>
      <c r="X35" s="43"/>
      <c r="Y35" s="44"/>
      <c r="Z35" s="45"/>
    </row>
    <row r="36" spans="1:26" s="46" customFormat="1" ht="23.25" customHeight="1">
      <c r="A36" s="114"/>
      <c r="B36" s="34">
        <f t="shared" si="3"/>
        <v>0</v>
      </c>
      <c r="C36" s="114"/>
      <c r="D36" s="114"/>
      <c r="E36" s="114"/>
      <c r="F36" s="114"/>
      <c r="G36" s="114"/>
      <c r="H36" s="114"/>
      <c r="I36" s="114"/>
      <c r="J36" s="114"/>
      <c r="K36" s="114"/>
      <c r="L36" s="114"/>
      <c r="M36" s="114"/>
      <c r="N36" s="114"/>
      <c r="O36" s="114"/>
      <c r="P36" s="40"/>
      <c r="Q36" s="40">
        <v>2273933.06</v>
      </c>
      <c r="R36" s="40"/>
      <c r="S36" s="40">
        <v>2207702</v>
      </c>
      <c r="T36" s="40"/>
      <c r="U36" s="40">
        <v>2143400</v>
      </c>
      <c r="V36" s="41" t="s">
        <v>57</v>
      </c>
      <c r="W36" s="42" t="s">
        <v>58</v>
      </c>
      <c r="X36" s="43"/>
      <c r="Y36" s="44"/>
      <c r="Z36" s="45"/>
    </row>
    <row r="37" spans="1:26" s="46" customFormat="1" ht="23.25" customHeight="1">
      <c r="A37" s="114"/>
      <c r="B37" s="34">
        <f t="shared" si="3"/>
        <v>0</v>
      </c>
      <c r="C37" s="114"/>
      <c r="D37" s="114"/>
      <c r="E37" s="114"/>
      <c r="F37" s="114"/>
      <c r="G37" s="114"/>
      <c r="H37" s="114"/>
      <c r="I37" s="114"/>
      <c r="J37" s="114"/>
      <c r="K37" s="114"/>
      <c r="L37" s="114"/>
      <c r="M37" s="114"/>
      <c r="N37" s="114"/>
      <c r="O37" s="114"/>
      <c r="P37" s="40"/>
      <c r="Q37" s="40">
        <v>21218</v>
      </c>
      <c r="R37" s="40"/>
      <c r="S37" s="40">
        <v>20600</v>
      </c>
      <c r="T37" s="40"/>
      <c r="U37" s="40">
        <v>20000</v>
      </c>
      <c r="V37" s="41" t="s">
        <v>59</v>
      </c>
      <c r="W37" s="42" t="s">
        <v>60</v>
      </c>
      <c r="X37" s="43"/>
      <c r="Y37" s="44"/>
      <c r="Z37" s="45"/>
    </row>
    <row r="38" spans="1:26" s="46" customFormat="1" ht="23.25" customHeight="1">
      <c r="A38" s="114"/>
      <c r="B38" s="34">
        <f t="shared" si="3"/>
        <v>0</v>
      </c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40"/>
      <c r="Q38" s="40">
        <v>73202.100000000006</v>
      </c>
      <c r="R38" s="40"/>
      <c r="S38" s="40">
        <v>71070</v>
      </c>
      <c r="T38" s="40"/>
      <c r="U38" s="40">
        <v>69000</v>
      </c>
      <c r="V38" s="41" t="s">
        <v>61</v>
      </c>
      <c r="W38" s="42" t="s">
        <v>62</v>
      </c>
      <c r="X38" s="43"/>
      <c r="Y38" s="44"/>
      <c r="Z38" s="45"/>
    </row>
    <row r="39" spans="1:26" s="46" customFormat="1" ht="23.25" customHeight="1">
      <c r="A39" s="114"/>
      <c r="B39" s="34">
        <f t="shared" si="3"/>
        <v>0</v>
      </c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40"/>
      <c r="Q39" s="40">
        <v>33948.800000000003</v>
      </c>
      <c r="R39" s="40"/>
      <c r="S39" s="40">
        <v>32960</v>
      </c>
      <c r="T39" s="40"/>
      <c r="U39" s="40">
        <v>32000</v>
      </c>
      <c r="V39" s="41" t="s">
        <v>63</v>
      </c>
      <c r="W39" s="42" t="s">
        <v>64</v>
      </c>
      <c r="X39" s="43"/>
      <c r="Y39" s="44"/>
      <c r="Z39" s="45"/>
    </row>
    <row r="40" spans="1:26" s="46" customFormat="1" ht="23.25" customHeight="1">
      <c r="A40" s="114"/>
      <c r="B40" s="34">
        <f t="shared" si="3"/>
        <v>0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40"/>
      <c r="Q40" s="40">
        <v>307444.57640000002</v>
      </c>
      <c r="R40" s="40"/>
      <c r="S40" s="40">
        <v>298489.88</v>
      </c>
      <c r="T40" s="40"/>
      <c r="U40" s="40">
        <v>289796</v>
      </c>
      <c r="V40" s="41" t="s">
        <v>65</v>
      </c>
      <c r="W40" s="42" t="s">
        <v>66</v>
      </c>
      <c r="X40" s="43"/>
      <c r="Y40" s="44"/>
      <c r="Z40" s="45"/>
    </row>
    <row r="41" spans="1:26" s="46" customFormat="1" ht="23.25" customHeight="1">
      <c r="A41" s="114"/>
      <c r="B41" s="34">
        <f t="shared" si="3"/>
        <v>0</v>
      </c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  <c r="O41" s="114"/>
      <c r="P41" s="40"/>
      <c r="Q41" s="40">
        <v>21218</v>
      </c>
      <c r="R41" s="40"/>
      <c r="S41" s="40">
        <v>20600</v>
      </c>
      <c r="T41" s="40"/>
      <c r="U41" s="40">
        <v>20000</v>
      </c>
      <c r="V41" s="41" t="s">
        <v>67</v>
      </c>
      <c r="W41" s="42" t="s">
        <v>68</v>
      </c>
      <c r="X41" s="43"/>
      <c r="Y41" s="44"/>
      <c r="Z41" s="45"/>
    </row>
    <row r="42" spans="1:26" s="46" customFormat="1" ht="23.25" customHeight="1">
      <c r="A42" s="114"/>
      <c r="B42" s="34">
        <f t="shared" si="3"/>
        <v>0</v>
      </c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40">
        <v>43755</v>
      </c>
      <c r="Q42" s="40"/>
      <c r="R42" s="40">
        <v>30100</v>
      </c>
      <c r="S42" s="40"/>
      <c r="T42" s="40">
        <v>71000</v>
      </c>
      <c r="U42" s="40"/>
      <c r="V42" s="41" t="s">
        <v>69</v>
      </c>
      <c r="W42" s="42" t="s">
        <v>70</v>
      </c>
      <c r="X42" s="43"/>
      <c r="Y42" s="44"/>
      <c r="Z42" s="45"/>
    </row>
    <row r="43" spans="1:26" s="46" customFormat="1" ht="23.25" customHeight="1">
      <c r="A43" s="114"/>
      <c r="B43" s="34">
        <f t="shared" si="3"/>
        <v>0</v>
      </c>
      <c r="C43" s="114"/>
      <c r="D43" s="114"/>
      <c r="E43" s="114"/>
      <c r="F43" s="114"/>
      <c r="G43" s="114"/>
      <c r="H43" s="114"/>
      <c r="I43" s="114"/>
      <c r="J43" s="114"/>
      <c r="K43" s="114"/>
      <c r="L43" s="114"/>
      <c r="M43" s="114"/>
      <c r="N43" s="114"/>
      <c r="O43" s="114"/>
      <c r="P43" s="40">
        <v>88820</v>
      </c>
      <c r="Q43" s="40"/>
      <c r="R43" s="40">
        <v>96820</v>
      </c>
      <c r="S43" s="40"/>
      <c r="T43" s="40">
        <v>256820</v>
      </c>
      <c r="U43" s="40"/>
      <c r="V43" s="41" t="s">
        <v>71</v>
      </c>
      <c r="W43" s="42" t="s">
        <v>72</v>
      </c>
      <c r="X43" s="43"/>
      <c r="Y43" s="44"/>
      <c r="Z43" s="45"/>
    </row>
    <row r="44" spans="1:26" s="46" customFormat="1" ht="23.25" customHeight="1">
      <c r="A44" s="114"/>
      <c r="B44" s="34">
        <f t="shared" si="3"/>
        <v>0</v>
      </c>
      <c r="C44" s="114"/>
      <c r="D44" s="114"/>
      <c r="E44" s="114"/>
      <c r="F44" s="114"/>
      <c r="G44" s="114"/>
      <c r="H44" s="114"/>
      <c r="I44" s="114"/>
      <c r="J44" s="114"/>
      <c r="K44" s="114"/>
      <c r="L44" s="114"/>
      <c r="M44" s="114"/>
      <c r="N44" s="114"/>
      <c r="O44" s="114"/>
      <c r="P44" s="40">
        <v>462600</v>
      </c>
      <c r="Q44" s="40"/>
      <c r="R44" s="40">
        <v>462600</v>
      </c>
      <c r="S44" s="40"/>
      <c r="T44" s="40">
        <v>1509911</v>
      </c>
      <c r="U44" s="40"/>
      <c r="V44" s="41" t="s">
        <v>73</v>
      </c>
      <c r="W44" s="42" t="s">
        <v>74</v>
      </c>
      <c r="X44" s="43"/>
      <c r="Y44" s="44"/>
      <c r="Z44" s="45"/>
    </row>
    <row r="45" spans="1:26" s="46" customFormat="1" ht="23.25" customHeight="1">
      <c r="A45" s="114"/>
      <c r="B45" s="34">
        <f t="shared" si="3"/>
        <v>0</v>
      </c>
      <c r="C45" s="114"/>
      <c r="D45" s="114"/>
      <c r="E45" s="114"/>
      <c r="F45" s="114"/>
      <c r="G45" s="114"/>
      <c r="H45" s="114"/>
      <c r="I45" s="114"/>
      <c r="J45" s="114"/>
      <c r="K45" s="114"/>
      <c r="L45" s="114"/>
      <c r="M45" s="114"/>
      <c r="N45" s="114"/>
      <c r="O45" s="114"/>
      <c r="P45" s="40">
        <v>126787.5</v>
      </c>
      <c r="Q45" s="40"/>
      <c r="R45" s="40">
        <v>120750</v>
      </c>
      <c r="S45" s="40"/>
      <c r="T45" s="40">
        <v>1163900</v>
      </c>
      <c r="U45" s="40"/>
      <c r="V45" s="41" t="s">
        <v>75</v>
      </c>
      <c r="W45" s="42" t="s">
        <v>76</v>
      </c>
      <c r="X45" s="43"/>
      <c r="Y45" s="44"/>
      <c r="Z45" s="45"/>
    </row>
    <row r="46" spans="1:26" s="46" customFormat="1" ht="23.25" customHeight="1">
      <c r="A46" s="114"/>
      <c r="B46" s="34">
        <f t="shared" si="3"/>
        <v>0</v>
      </c>
      <c r="C46" s="114"/>
      <c r="D46" s="114"/>
      <c r="E46" s="114"/>
      <c r="F46" s="114"/>
      <c r="G46" s="114"/>
      <c r="H46" s="114"/>
      <c r="I46" s="114"/>
      <c r="J46" s="114"/>
      <c r="K46" s="114"/>
      <c r="L46" s="114"/>
      <c r="M46" s="114"/>
      <c r="N46" s="114"/>
      <c r="O46" s="114"/>
      <c r="P46" s="40"/>
      <c r="Q46" s="40">
        <v>1286499.5362800001</v>
      </c>
      <c r="R46" s="40"/>
      <c r="S46" s="40">
        <v>1249028.6760000002</v>
      </c>
      <c r="T46" s="40"/>
      <c r="U46" s="40">
        <v>1212649.2000000002</v>
      </c>
      <c r="V46" s="41" t="s">
        <v>77</v>
      </c>
      <c r="W46" s="42" t="s">
        <v>78</v>
      </c>
      <c r="X46" s="43"/>
      <c r="Y46" s="44"/>
      <c r="Z46" s="45"/>
    </row>
    <row r="47" spans="1:26" s="46" customFormat="1" ht="23.25" customHeight="1">
      <c r="A47" s="114"/>
      <c r="B47" s="34">
        <f t="shared" si="3"/>
        <v>0</v>
      </c>
      <c r="C47" s="114"/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4"/>
      <c r="O47" s="114"/>
      <c r="P47" s="40"/>
      <c r="Q47" s="40"/>
      <c r="R47" s="40"/>
      <c r="S47" s="40"/>
      <c r="T47" s="40"/>
      <c r="U47" s="40"/>
      <c r="V47" s="41" t="s">
        <v>79</v>
      </c>
      <c r="W47" s="42" t="s">
        <v>80</v>
      </c>
      <c r="X47" s="43"/>
      <c r="Y47" s="44"/>
      <c r="Z47" s="45"/>
    </row>
    <row r="48" spans="1:26" s="160" customFormat="1" ht="42" customHeight="1">
      <c r="A48" s="48"/>
      <c r="B48" s="48">
        <f t="shared" si="3"/>
        <v>0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7">
        <f t="shared" ref="P48:U48" si="4">SUM(P49:P57)</f>
        <v>0</v>
      </c>
      <c r="Q48" s="47">
        <f t="shared" si="4"/>
        <v>1054785.8</v>
      </c>
      <c r="R48" s="47">
        <f t="shared" si="4"/>
        <v>0</v>
      </c>
      <c r="S48" s="47">
        <f t="shared" si="4"/>
        <v>1090584.3999999999</v>
      </c>
      <c r="T48" s="47">
        <f t="shared" si="4"/>
        <v>0</v>
      </c>
      <c r="U48" s="47">
        <f t="shared" si="4"/>
        <v>1490133.13</v>
      </c>
      <c r="V48" s="48"/>
      <c r="W48" s="49"/>
      <c r="X48" s="50" t="s">
        <v>411</v>
      </c>
      <c r="Y48" s="51" t="s">
        <v>81</v>
      </c>
      <c r="Z48" s="52" t="s">
        <v>407</v>
      </c>
    </row>
    <row r="49" spans="1:26" s="46" customFormat="1" ht="23.25" customHeight="1">
      <c r="A49" s="114"/>
      <c r="B49" s="34">
        <f t="shared" si="3"/>
        <v>0</v>
      </c>
      <c r="C49" s="114"/>
      <c r="D49" s="114"/>
      <c r="E49" s="114"/>
      <c r="F49" s="114"/>
      <c r="G49" s="114"/>
      <c r="H49" s="114"/>
      <c r="I49" s="114"/>
      <c r="J49" s="114"/>
      <c r="K49" s="114"/>
      <c r="L49" s="114"/>
      <c r="M49" s="114"/>
      <c r="N49" s="114"/>
      <c r="O49" s="114"/>
      <c r="P49" s="40"/>
      <c r="Q49" s="40">
        <v>109018.10000000003</v>
      </c>
      <c r="R49" s="40"/>
      <c r="S49" s="40">
        <v>103436</v>
      </c>
      <c r="T49" s="40"/>
      <c r="U49" s="40">
        <v>96710</v>
      </c>
      <c r="V49" s="41" t="s">
        <v>114</v>
      </c>
      <c r="W49" s="42" t="s">
        <v>115</v>
      </c>
      <c r="X49" s="43"/>
      <c r="Y49" s="44"/>
      <c r="Z49" s="45"/>
    </row>
    <row r="50" spans="1:26" s="46" customFormat="1" ht="23.25" customHeight="1">
      <c r="A50" s="114"/>
      <c r="B50" s="34">
        <f t="shared" si="3"/>
        <v>0</v>
      </c>
      <c r="C50" s="114"/>
      <c r="D50" s="114"/>
      <c r="E50" s="114"/>
      <c r="F50" s="114"/>
      <c r="G50" s="114"/>
      <c r="H50" s="114"/>
      <c r="I50" s="114"/>
      <c r="J50" s="114"/>
      <c r="K50" s="114"/>
      <c r="L50" s="114"/>
      <c r="M50" s="114"/>
      <c r="N50" s="114"/>
      <c r="O50" s="114"/>
      <c r="P50" s="40"/>
      <c r="Q50" s="40">
        <v>90612</v>
      </c>
      <c r="R50" s="40"/>
      <c r="S50" s="40">
        <v>83452.5</v>
      </c>
      <c r="T50" s="40"/>
      <c r="U50" s="40">
        <v>76500</v>
      </c>
      <c r="V50" s="41" t="s">
        <v>116</v>
      </c>
      <c r="W50" s="42" t="s">
        <v>117</v>
      </c>
      <c r="X50" s="43"/>
      <c r="Y50" s="44"/>
      <c r="Z50" s="45"/>
    </row>
    <row r="51" spans="1:26" s="46" customFormat="1" ht="23.25" customHeight="1">
      <c r="A51" s="114"/>
      <c r="B51" s="34">
        <f t="shared" si="3"/>
        <v>0</v>
      </c>
      <c r="C51" s="114"/>
      <c r="D51" s="114"/>
      <c r="E51" s="114"/>
      <c r="F51" s="114"/>
      <c r="G51" s="114"/>
      <c r="H51" s="114"/>
      <c r="I51" s="114"/>
      <c r="J51" s="114"/>
      <c r="K51" s="114"/>
      <c r="L51" s="114"/>
      <c r="M51" s="114"/>
      <c r="N51" s="114"/>
      <c r="O51" s="114"/>
      <c r="P51" s="40"/>
      <c r="Q51" s="40">
        <v>460235.69999999995</v>
      </c>
      <c r="R51" s="40"/>
      <c r="S51" s="40">
        <v>418396</v>
      </c>
      <c r="T51" s="40"/>
      <c r="U51" s="40">
        <v>384715.51</v>
      </c>
      <c r="V51" s="41" t="s">
        <v>133</v>
      </c>
      <c r="W51" s="42" t="s">
        <v>134</v>
      </c>
      <c r="X51" s="43"/>
      <c r="Y51" s="44"/>
      <c r="Z51" s="45"/>
    </row>
    <row r="52" spans="1:26" s="46" customFormat="1" ht="23.25" customHeight="1">
      <c r="A52" s="114"/>
      <c r="B52" s="34">
        <f t="shared" si="3"/>
        <v>0</v>
      </c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4"/>
      <c r="P52" s="40"/>
      <c r="Q52" s="40">
        <v>0</v>
      </c>
      <c r="R52" s="40"/>
      <c r="S52" s="40">
        <v>0</v>
      </c>
      <c r="T52" s="40"/>
      <c r="U52" s="40">
        <v>0</v>
      </c>
      <c r="V52" s="41" t="s">
        <v>135</v>
      </c>
      <c r="W52" s="42" t="s">
        <v>136</v>
      </c>
      <c r="X52" s="43"/>
      <c r="Y52" s="44"/>
      <c r="Z52" s="45"/>
    </row>
    <row r="53" spans="1:26" s="46" customFormat="1" ht="23.25" customHeight="1">
      <c r="A53" s="114"/>
      <c r="B53" s="34">
        <f t="shared" si="3"/>
        <v>0</v>
      </c>
      <c r="C53" s="114"/>
      <c r="D53" s="114"/>
      <c r="E53" s="114"/>
      <c r="F53" s="114"/>
      <c r="G53" s="114"/>
      <c r="H53" s="114"/>
      <c r="I53" s="114"/>
      <c r="J53" s="114"/>
      <c r="K53" s="114"/>
      <c r="L53" s="114"/>
      <c r="M53" s="114"/>
      <c r="N53" s="114"/>
      <c r="O53" s="114"/>
      <c r="P53" s="40"/>
      <c r="Q53" s="40">
        <v>0</v>
      </c>
      <c r="R53" s="40"/>
      <c r="S53" s="40">
        <v>0</v>
      </c>
      <c r="T53" s="40"/>
      <c r="U53" s="40">
        <v>0</v>
      </c>
      <c r="V53" s="41" t="s">
        <v>137</v>
      </c>
      <c r="W53" s="42" t="s">
        <v>138</v>
      </c>
      <c r="X53" s="43"/>
      <c r="Y53" s="44"/>
      <c r="Z53" s="45"/>
    </row>
    <row r="54" spans="1:26" s="46" customFormat="1" ht="23.25" customHeight="1">
      <c r="A54" s="114"/>
      <c r="B54" s="34">
        <f t="shared" si="3"/>
        <v>0</v>
      </c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4"/>
      <c r="P54" s="40"/>
      <c r="Q54" s="40">
        <v>18101.600000000006</v>
      </c>
      <c r="R54" s="40"/>
      <c r="S54" s="40">
        <v>16456</v>
      </c>
      <c r="T54" s="40"/>
      <c r="U54" s="40">
        <v>14960</v>
      </c>
      <c r="V54" s="41" t="s">
        <v>139</v>
      </c>
      <c r="W54" s="42" t="s">
        <v>140</v>
      </c>
      <c r="X54" s="43"/>
      <c r="Y54" s="44"/>
      <c r="Z54" s="45"/>
    </row>
    <row r="55" spans="1:26" s="46" customFormat="1" ht="23.25" customHeight="1">
      <c r="A55" s="114"/>
      <c r="B55" s="34">
        <f t="shared" si="3"/>
        <v>0</v>
      </c>
      <c r="C55" s="114"/>
      <c r="D55" s="114"/>
      <c r="E55" s="114"/>
      <c r="F55" s="114"/>
      <c r="G55" s="114"/>
      <c r="H55" s="114"/>
      <c r="I55" s="114"/>
      <c r="J55" s="114"/>
      <c r="K55" s="114"/>
      <c r="L55" s="114"/>
      <c r="M55" s="114"/>
      <c r="N55" s="114"/>
      <c r="O55" s="114"/>
      <c r="P55" s="40"/>
      <c r="Q55" s="40">
        <v>0</v>
      </c>
      <c r="R55" s="40"/>
      <c r="S55" s="40">
        <v>20059.900000000001</v>
      </c>
      <c r="T55" s="40"/>
      <c r="U55" s="40">
        <v>506767.62</v>
      </c>
      <c r="V55" s="41" t="s">
        <v>118</v>
      </c>
      <c r="W55" s="42" t="s">
        <v>119</v>
      </c>
      <c r="X55" s="43"/>
      <c r="Y55" s="44"/>
      <c r="Z55" s="45"/>
    </row>
    <row r="56" spans="1:26" s="46" customFormat="1" ht="23.25" customHeight="1">
      <c r="A56" s="114"/>
      <c r="B56" s="34">
        <f t="shared" si="3"/>
        <v>0</v>
      </c>
      <c r="C56" s="114"/>
      <c r="D56" s="114"/>
      <c r="E56" s="114"/>
      <c r="F56" s="114"/>
      <c r="G56" s="114"/>
      <c r="H56" s="114"/>
      <c r="I56" s="114"/>
      <c r="J56" s="114"/>
      <c r="K56" s="114"/>
      <c r="L56" s="114"/>
      <c r="M56" s="114"/>
      <c r="N56" s="114"/>
      <c r="O56" s="114"/>
      <c r="P56" s="40"/>
      <c r="Q56" s="40">
        <v>376818.4</v>
      </c>
      <c r="R56" s="40"/>
      <c r="S56" s="40">
        <v>448784</v>
      </c>
      <c r="T56" s="40"/>
      <c r="U56" s="40">
        <v>410480</v>
      </c>
      <c r="V56" s="41"/>
      <c r="W56" s="42"/>
      <c r="X56" s="43"/>
      <c r="Y56" s="44"/>
      <c r="Z56" s="45"/>
    </row>
    <row r="57" spans="1:26" s="46" customFormat="1" ht="23.25" customHeight="1">
      <c r="A57" s="114"/>
      <c r="B57" s="34">
        <f t="shared" si="3"/>
        <v>0</v>
      </c>
      <c r="C57" s="114"/>
      <c r="D57" s="114"/>
      <c r="E57" s="114"/>
      <c r="F57" s="114"/>
      <c r="G57" s="114"/>
      <c r="H57" s="114"/>
      <c r="I57" s="114"/>
      <c r="J57" s="114"/>
      <c r="K57" s="114"/>
      <c r="L57" s="114"/>
      <c r="M57" s="114"/>
      <c r="N57" s="114"/>
      <c r="O57" s="114"/>
      <c r="P57" s="40"/>
      <c r="Q57" s="40">
        <v>0</v>
      </c>
      <c r="R57" s="40"/>
      <c r="S57" s="40">
        <v>0</v>
      </c>
      <c r="T57" s="40"/>
      <c r="U57" s="40">
        <v>0</v>
      </c>
      <c r="V57" s="41" t="s">
        <v>183</v>
      </c>
      <c r="W57" s="42" t="s">
        <v>184</v>
      </c>
      <c r="X57" s="43"/>
      <c r="Y57" s="44"/>
      <c r="Z57" s="45"/>
    </row>
    <row r="58" spans="1:26" s="13" customFormat="1" ht="36" customHeight="1">
      <c r="A58" s="19"/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>
        <f t="shared" ref="P58:T58" si="5">P59</f>
        <v>0</v>
      </c>
      <c r="Q58" s="19">
        <f t="shared" si="5"/>
        <v>30000</v>
      </c>
      <c r="R58" s="19">
        <f t="shared" si="5"/>
        <v>0</v>
      </c>
      <c r="S58" s="19">
        <f t="shared" si="5"/>
        <v>50000</v>
      </c>
      <c r="T58" s="19">
        <f t="shared" si="5"/>
        <v>0</v>
      </c>
      <c r="U58" s="19">
        <f>U59</f>
        <v>23130</v>
      </c>
      <c r="V58" s="19"/>
      <c r="W58" s="53"/>
      <c r="X58" s="17" t="s">
        <v>408</v>
      </c>
      <c r="Y58" s="18" t="s">
        <v>99</v>
      </c>
      <c r="Z58" s="19" t="s">
        <v>462</v>
      </c>
    </row>
    <row r="59" spans="1:26" s="13" customFormat="1" ht="31.5" customHeight="1">
      <c r="A59" s="55"/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>
        <f>+O60+O62</f>
        <v>0</v>
      </c>
      <c r="P59" s="54">
        <f t="shared" ref="P59:T59" si="6">+P60+P62</f>
        <v>0</v>
      </c>
      <c r="Q59" s="54">
        <f t="shared" si="6"/>
        <v>30000</v>
      </c>
      <c r="R59" s="54">
        <f t="shared" si="6"/>
        <v>0</v>
      </c>
      <c r="S59" s="54">
        <f t="shared" si="6"/>
        <v>50000</v>
      </c>
      <c r="T59" s="54">
        <f t="shared" si="6"/>
        <v>0</v>
      </c>
      <c r="U59" s="54">
        <f>+U60+U62</f>
        <v>23130</v>
      </c>
      <c r="V59" s="55"/>
      <c r="W59" s="56"/>
      <c r="X59" s="57" t="s">
        <v>409</v>
      </c>
      <c r="Y59" s="24" t="s">
        <v>100</v>
      </c>
      <c r="Z59" s="25" t="s">
        <v>461</v>
      </c>
    </row>
    <row r="60" spans="1:26" s="39" customFormat="1" ht="44.25" customHeight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>
        <f t="shared" ref="O60:U60" si="7">O61</f>
        <v>0</v>
      </c>
      <c r="P60" s="26">
        <f t="shared" si="7"/>
        <v>0</v>
      </c>
      <c r="Q60" s="26">
        <f t="shared" si="7"/>
        <v>0</v>
      </c>
      <c r="R60" s="26">
        <f t="shared" si="7"/>
        <v>0</v>
      </c>
      <c r="S60" s="26">
        <f t="shared" si="7"/>
        <v>0</v>
      </c>
      <c r="T60" s="26">
        <f t="shared" si="7"/>
        <v>0</v>
      </c>
      <c r="U60" s="26">
        <f t="shared" si="7"/>
        <v>0</v>
      </c>
      <c r="V60" s="27"/>
      <c r="W60" s="58"/>
      <c r="X60" s="29" t="s">
        <v>410</v>
      </c>
      <c r="Y60" s="30" t="s">
        <v>12</v>
      </c>
      <c r="Z60" s="59" t="s">
        <v>460</v>
      </c>
    </row>
    <row r="61" spans="1:26" s="39" customFormat="1" ht="23.25" customHeight="1">
      <c r="A61" s="114"/>
      <c r="B61" s="34">
        <f t="shared" ref="B61" si="8">SUM(C61:N61)</f>
        <v>0</v>
      </c>
      <c r="C61" s="114"/>
      <c r="D61" s="114"/>
      <c r="E61" s="114"/>
      <c r="F61" s="114"/>
      <c r="G61" s="114"/>
      <c r="H61" s="114"/>
      <c r="I61" s="114"/>
      <c r="J61" s="114"/>
      <c r="K61" s="114"/>
      <c r="L61" s="114"/>
      <c r="M61" s="114"/>
      <c r="N61" s="114"/>
      <c r="O61" s="114"/>
      <c r="P61" s="60">
        <v>0</v>
      </c>
      <c r="Q61" s="60">
        <v>0</v>
      </c>
      <c r="R61" s="60">
        <v>0</v>
      </c>
      <c r="S61" s="60">
        <v>0</v>
      </c>
      <c r="T61" s="60">
        <v>0</v>
      </c>
      <c r="U61" s="61">
        <v>0</v>
      </c>
      <c r="V61" s="62" t="s">
        <v>101</v>
      </c>
      <c r="W61" s="63" t="s">
        <v>50</v>
      </c>
      <c r="X61" s="64"/>
      <c r="Y61" s="37"/>
      <c r="Z61" s="38"/>
    </row>
    <row r="62" spans="1:26" s="13" customFormat="1" ht="23.25" customHeight="1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>
        <f t="shared" ref="O62:U62" si="9">SUM(O63:O66)</f>
        <v>0</v>
      </c>
      <c r="P62" s="26">
        <f t="shared" si="9"/>
        <v>0</v>
      </c>
      <c r="Q62" s="26">
        <f t="shared" si="9"/>
        <v>30000</v>
      </c>
      <c r="R62" s="26">
        <f t="shared" si="9"/>
        <v>0</v>
      </c>
      <c r="S62" s="26">
        <f t="shared" si="9"/>
        <v>50000</v>
      </c>
      <c r="T62" s="26">
        <f t="shared" si="9"/>
        <v>0</v>
      </c>
      <c r="U62" s="26">
        <f t="shared" si="9"/>
        <v>23130</v>
      </c>
      <c r="V62" s="27"/>
      <c r="W62" s="58"/>
      <c r="X62" s="29" t="s">
        <v>410</v>
      </c>
      <c r="Y62" s="30" t="s">
        <v>81</v>
      </c>
      <c r="Z62" s="52" t="s">
        <v>463</v>
      </c>
    </row>
    <row r="63" spans="1:26" s="13" customFormat="1" ht="23.25" customHeight="1">
      <c r="A63" s="114"/>
      <c r="B63" s="34">
        <f t="shared" ref="B63:B66" si="10">SUM(C63:N63)</f>
        <v>0</v>
      </c>
      <c r="C63" s="114"/>
      <c r="D63" s="114"/>
      <c r="E63" s="114"/>
      <c r="F63" s="114"/>
      <c r="G63" s="114"/>
      <c r="H63" s="114"/>
      <c r="I63" s="114"/>
      <c r="J63" s="114"/>
      <c r="K63" s="114"/>
      <c r="L63" s="114"/>
      <c r="M63" s="114"/>
      <c r="N63" s="114"/>
      <c r="O63" s="114"/>
      <c r="P63" s="65">
        <v>0</v>
      </c>
      <c r="Q63" s="66">
        <v>0</v>
      </c>
      <c r="R63" s="66">
        <v>0</v>
      </c>
      <c r="S63" s="66">
        <v>0</v>
      </c>
      <c r="T63" s="61"/>
      <c r="U63" s="60"/>
      <c r="V63" s="67" t="s">
        <v>102</v>
      </c>
      <c r="W63" s="42" t="s">
        <v>70</v>
      </c>
      <c r="X63" s="68"/>
      <c r="Y63" s="37"/>
      <c r="Z63" s="38"/>
    </row>
    <row r="64" spans="1:26" s="13" customFormat="1" ht="23.25" customHeight="1">
      <c r="A64" s="114"/>
      <c r="B64" s="34">
        <f t="shared" si="10"/>
        <v>0</v>
      </c>
      <c r="C64" s="114"/>
      <c r="D64" s="114"/>
      <c r="E64" s="114"/>
      <c r="F64" s="114"/>
      <c r="G64" s="114"/>
      <c r="H64" s="114"/>
      <c r="I64" s="114"/>
      <c r="J64" s="114"/>
      <c r="K64" s="114"/>
      <c r="L64" s="114"/>
      <c r="M64" s="114"/>
      <c r="N64" s="114"/>
      <c r="O64" s="114"/>
      <c r="P64" s="69">
        <v>0</v>
      </c>
      <c r="Q64" s="70">
        <v>0</v>
      </c>
      <c r="R64" s="70">
        <v>0</v>
      </c>
      <c r="S64" s="70">
        <v>0</v>
      </c>
      <c r="T64" s="61"/>
      <c r="U64" s="60"/>
      <c r="V64" s="67" t="s">
        <v>75</v>
      </c>
      <c r="W64" s="42" t="s">
        <v>76</v>
      </c>
      <c r="X64" s="68"/>
      <c r="Y64" s="37"/>
      <c r="Z64" s="38"/>
    </row>
    <row r="65" spans="1:26" s="13" customFormat="1" ht="23.25" customHeight="1">
      <c r="A65" s="114"/>
      <c r="B65" s="34">
        <f t="shared" si="10"/>
        <v>0</v>
      </c>
      <c r="C65" s="114"/>
      <c r="D65" s="114"/>
      <c r="E65" s="114"/>
      <c r="F65" s="114"/>
      <c r="G65" s="114"/>
      <c r="H65" s="114"/>
      <c r="I65" s="114"/>
      <c r="J65" s="114"/>
      <c r="K65" s="114"/>
      <c r="L65" s="114"/>
      <c r="M65" s="114"/>
      <c r="N65" s="114"/>
      <c r="O65" s="114"/>
      <c r="P65" s="69">
        <v>0</v>
      </c>
      <c r="Q65" s="71">
        <v>0</v>
      </c>
      <c r="R65" s="71">
        <v>0</v>
      </c>
      <c r="S65" s="71">
        <v>20000</v>
      </c>
      <c r="T65" s="69">
        <v>0</v>
      </c>
      <c r="U65" s="61"/>
      <c r="V65" s="62" t="s">
        <v>103</v>
      </c>
      <c r="W65" s="63" t="s">
        <v>96</v>
      </c>
      <c r="X65" s="68"/>
      <c r="Y65" s="37"/>
      <c r="Z65" s="38"/>
    </row>
    <row r="66" spans="1:26" s="13" customFormat="1" ht="23.25" customHeight="1">
      <c r="A66" s="114"/>
      <c r="B66" s="34">
        <f t="shared" si="10"/>
        <v>0</v>
      </c>
      <c r="C66" s="114"/>
      <c r="D66" s="114"/>
      <c r="E66" s="114"/>
      <c r="F66" s="114"/>
      <c r="G66" s="114"/>
      <c r="H66" s="114"/>
      <c r="I66" s="114"/>
      <c r="J66" s="114"/>
      <c r="K66" s="114"/>
      <c r="L66" s="114"/>
      <c r="M66" s="114"/>
      <c r="N66" s="114"/>
      <c r="O66" s="114"/>
      <c r="P66" s="69"/>
      <c r="Q66" s="71">
        <v>30000</v>
      </c>
      <c r="R66" s="71"/>
      <c r="S66" s="71">
        <v>30000</v>
      </c>
      <c r="T66" s="69"/>
      <c r="U66" s="60">
        <v>23130</v>
      </c>
      <c r="V66" s="62" t="s">
        <v>55</v>
      </c>
      <c r="W66" s="72" t="s">
        <v>56</v>
      </c>
      <c r="X66" s="68"/>
      <c r="Y66" s="37"/>
      <c r="Z66" s="38"/>
    </row>
    <row r="67" spans="1:26">
      <c r="C67" s="154"/>
      <c r="D67" s="154"/>
      <c r="E67" s="154"/>
      <c r="F67" s="154"/>
      <c r="G67" s="154"/>
      <c r="H67" s="154"/>
      <c r="I67" s="154"/>
      <c r="J67" s="154"/>
      <c r="K67" s="154"/>
      <c r="L67" s="154"/>
      <c r="M67" s="154"/>
      <c r="N67" s="154"/>
    </row>
    <row r="68" spans="1:26">
      <c r="C68" s="154"/>
      <c r="D68" s="154"/>
      <c r="E68" s="154"/>
      <c r="F68" s="154"/>
      <c r="G68" s="154"/>
      <c r="H68" s="154"/>
      <c r="I68" s="154"/>
      <c r="J68" s="154"/>
      <c r="K68" s="154"/>
      <c r="L68" s="154"/>
      <c r="M68" s="154"/>
      <c r="N68" s="154"/>
    </row>
    <row r="69" spans="1:26">
      <c r="C69" s="154"/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</row>
    <row r="70" spans="1:26">
      <c r="C70" s="154"/>
      <c r="D70" s="154"/>
      <c r="E70" s="154"/>
      <c r="F70" s="154"/>
      <c r="G70" s="154"/>
      <c r="H70" s="154"/>
      <c r="I70" s="154"/>
      <c r="J70" s="154"/>
      <c r="K70" s="154"/>
      <c r="L70" s="154"/>
      <c r="M70" s="154"/>
      <c r="N70" s="154"/>
    </row>
    <row r="71" spans="1:26">
      <c r="C71" s="154"/>
      <c r="D71" s="154"/>
      <c r="E71" s="154"/>
      <c r="F71" s="154"/>
      <c r="G71" s="154"/>
      <c r="H71" s="154"/>
      <c r="I71" s="154"/>
      <c r="J71" s="154"/>
      <c r="K71" s="154"/>
      <c r="L71" s="154"/>
      <c r="M71" s="154"/>
      <c r="N71" s="154"/>
    </row>
    <row r="72" spans="1:26">
      <c r="C72" s="154"/>
      <c r="D72" s="154"/>
      <c r="E72" s="154"/>
      <c r="F72" s="154"/>
      <c r="G72" s="154"/>
      <c r="H72" s="154"/>
      <c r="I72" s="154"/>
      <c r="J72" s="154"/>
      <c r="K72" s="154"/>
      <c r="L72" s="154"/>
      <c r="M72" s="154"/>
      <c r="N72" s="154"/>
    </row>
    <row r="73" spans="1:26">
      <c r="C73" s="154"/>
      <c r="D73" s="154"/>
      <c r="E73" s="154"/>
      <c r="F73" s="154"/>
      <c r="G73" s="154"/>
      <c r="H73" s="154"/>
      <c r="I73" s="154"/>
      <c r="J73" s="154"/>
      <c r="K73" s="154"/>
      <c r="L73" s="154"/>
      <c r="M73" s="154"/>
      <c r="N73" s="154"/>
    </row>
    <row r="74" spans="1:26">
      <c r="C74" s="154"/>
      <c r="D74" s="154"/>
      <c r="E74" s="154"/>
      <c r="F74" s="154"/>
      <c r="G74" s="154"/>
      <c r="H74" s="154"/>
      <c r="I74" s="154"/>
      <c r="J74" s="154"/>
      <c r="K74" s="154"/>
      <c r="L74" s="154"/>
      <c r="M74" s="154"/>
      <c r="N74" s="154"/>
    </row>
    <row r="75" spans="1:26">
      <c r="C75" s="154"/>
      <c r="D75" s="154"/>
      <c r="E75" s="154"/>
      <c r="F75" s="154"/>
      <c r="G75" s="154"/>
      <c r="H75" s="154"/>
      <c r="I75" s="154"/>
      <c r="J75" s="154"/>
      <c r="K75" s="154"/>
      <c r="L75" s="154"/>
      <c r="M75" s="154"/>
      <c r="N75" s="154"/>
    </row>
    <row r="76" spans="1:26">
      <c r="C76" s="154"/>
      <c r="D76" s="154"/>
      <c r="E76" s="154"/>
      <c r="F76" s="154"/>
      <c r="G76" s="154"/>
      <c r="H76" s="154"/>
      <c r="I76" s="154"/>
      <c r="J76" s="154"/>
      <c r="K76" s="154"/>
      <c r="L76" s="154"/>
      <c r="M76" s="154"/>
      <c r="N76" s="154"/>
    </row>
    <row r="77" spans="1:26">
      <c r="C77" s="154"/>
      <c r="D77" s="154"/>
      <c r="E77" s="154"/>
      <c r="F77" s="154"/>
      <c r="G77" s="154"/>
      <c r="H77" s="154"/>
      <c r="I77" s="154"/>
      <c r="J77" s="154"/>
      <c r="K77" s="154"/>
      <c r="L77" s="154"/>
      <c r="M77" s="154"/>
      <c r="N77" s="154"/>
    </row>
    <row r="78" spans="1:26">
      <c r="C78" s="154"/>
      <c r="D78" s="154"/>
      <c r="E78" s="154"/>
      <c r="F78" s="154"/>
      <c r="G78" s="154"/>
      <c r="H78" s="154"/>
      <c r="I78" s="154"/>
      <c r="J78" s="154"/>
      <c r="K78" s="154"/>
      <c r="L78" s="154"/>
      <c r="M78" s="154"/>
      <c r="N78" s="154"/>
    </row>
    <row r="79" spans="1:26">
      <c r="C79" s="154"/>
      <c r="D79" s="154"/>
      <c r="E79" s="154"/>
      <c r="F79" s="154"/>
      <c r="G79" s="154"/>
      <c r="H79" s="154"/>
      <c r="I79" s="154"/>
      <c r="J79" s="154"/>
      <c r="K79" s="154"/>
      <c r="L79" s="154"/>
      <c r="M79" s="154"/>
      <c r="N79" s="154"/>
    </row>
    <row r="80" spans="1:26">
      <c r="C80" s="154"/>
      <c r="D80" s="154"/>
      <c r="E80" s="154"/>
      <c r="F80" s="154"/>
      <c r="G80" s="154"/>
      <c r="H80" s="154"/>
      <c r="I80" s="154"/>
      <c r="J80" s="154"/>
      <c r="K80" s="154"/>
      <c r="L80" s="154"/>
      <c r="M80" s="154"/>
      <c r="N80" s="154"/>
    </row>
    <row r="81" spans="3:14">
      <c r="C81" s="154"/>
      <c r="D81" s="154"/>
      <c r="E81" s="154"/>
      <c r="F81" s="154"/>
      <c r="G81" s="154"/>
      <c r="H81" s="154"/>
      <c r="I81" s="154"/>
      <c r="J81" s="154"/>
      <c r="K81" s="154"/>
      <c r="L81" s="154"/>
      <c r="M81" s="154"/>
      <c r="N81" s="154"/>
    </row>
    <row r="82" spans="3:14">
      <c r="C82" s="154"/>
      <c r="D82" s="154"/>
      <c r="E82" s="154"/>
      <c r="F82" s="154"/>
      <c r="G82" s="154"/>
      <c r="H82" s="154"/>
      <c r="I82" s="154"/>
      <c r="J82" s="154"/>
      <c r="K82" s="154"/>
      <c r="L82" s="154"/>
      <c r="M82" s="154"/>
      <c r="N82" s="154"/>
    </row>
    <row r="83" spans="3:14">
      <c r="C83" s="154"/>
      <c r="D83" s="154"/>
      <c r="E83" s="154"/>
      <c r="F83" s="154"/>
      <c r="G83" s="154"/>
      <c r="H83" s="154"/>
      <c r="I83" s="154"/>
      <c r="J83" s="154"/>
      <c r="K83" s="154"/>
      <c r="L83" s="154"/>
      <c r="M83" s="154"/>
      <c r="N83" s="154"/>
    </row>
    <row r="84" spans="3:14">
      <c r="C84" s="154"/>
      <c r="D84" s="154"/>
      <c r="E84" s="154"/>
      <c r="F84" s="154"/>
      <c r="G84" s="154"/>
      <c r="H84" s="154"/>
      <c r="I84" s="154"/>
      <c r="J84" s="154"/>
      <c r="K84" s="154"/>
      <c r="L84" s="154"/>
      <c r="M84" s="154"/>
      <c r="N84" s="154"/>
    </row>
    <row r="85" spans="3:14">
      <c r="C85" s="154"/>
      <c r="D85" s="154"/>
      <c r="E85" s="154"/>
      <c r="F85" s="154"/>
      <c r="G85" s="154"/>
      <c r="H85" s="154"/>
      <c r="I85" s="154"/>
      <c r="J85" s="154"/>
      <c r="K85" s="154"/>
      <c r="L85" s="154"/>
      <c r="M85" s="154"/>
      <c r="N85" s="154"/>
    </row>
    <row r="86" spans="3:14">
      <c r="C86" s="154"/>
      <c r="D86" s="154"/>
      <c r="E86" s="154"/>
      <c r="F86" s="154"/>
      <c r="G86" s="154"/>
      <c r="H86" s="154"/>
      <c r="I86" s="154"/>
      <c r="J86" s="154"/>
      <c r="K86" s="154"/>
      <c r="L86" s="154"/>
      <c r="M86" s="154"/>
      <c r="N86" s="154"/>
    </row>
    <row r="87" spans="3:14">
      <c r="C87" s="154"/>
      <c r="D87" s="154"/>
      <c r="E87" s="154"/>
      <c r="F87" s="154"/>
      <c r="G87" s="154"/>
      <c r="H87" s="154"/>
      <c r="I87" s="154"/>
      <c r="J87" s="154"/>
      <c r="K87" s="154"/>
      <c r="L87" s="154"/>
      <c r="M87" s="154"/>
      <c r="N87" s="154"/>
    </row>
    <row r="88" spans="3:14">
      <c r="C88" s="154"/>
      <c r="D88" s="154"/>
      <c r="E88" s="154"/>
      <c r="F88" s="154"/>
      <c r="G88" s="154"/>
      <c r="H88" s="154"/>
      <c r="I88" s="154"/>
      <c r="J88" s="154"/>
      <c r="K88" s="154"/>
      <c r="L88" s="154"/>
      <c r="M88" s="154"/>
      <c r="N88" s="154"/>
    </row>
    <row r="89" spans="3:14">
      <c r="C89" s="154"/>
      <c r="D89" s="154"/>
      <c r="E89" s="154"/>
      <c r="F89" s="154"/>
      <c r="G89" s="154"/>
      <c r="H89" s="154"/>
      <c r="I89" s="154"/>
      <c r="J89" s="154"/>
      <c r="K89" s="154"/>
      <c r="L89" s="154"/>
      <c r="M89" s="154"/>
      <c r="N89" s="154"/>
    </row>
    <row r="90" spans="3:14">
      <c r="C90" s="154"/>
      <c r="D90" s="154"/>
      <c r="E90" s="154"/>
      <c r="F90" s="154"/>
      <c r="G90" s="154"/>
      <c r="H90" s="154"/>
      <c r="I90" s="154"/>
      <c r="J90" s="154"/>
      <c r="K90" s="154"/>
      <c r="L90" s="154"/>
      <c r="M90" s="154"/>
      <c r="N90" s="154"/>
    </row>
    <row r="91" spans="3:14">
      <c r="C91" s="154"/>
      <c r="D91" s="154"/>
      <c r="E91" s="154"/>
      <c r="F91" s="154"/>
      <c r="G91" s="154"/>
      <c r="H91" s="154"/>
      <c r="I91" s="154"/>
      <c r="J91" s="154"/>
      <c r="K91" s="154"/>
      <c r="L91" s="154"/>
      <c r="M91" s="154"/>
      <c r="N91" s="154"/>
    </row>
    <row r="92" spans="3:14">
      <c r="C92" s="154"/>
      <c r="D92" s="154"/>
      <c r="E92" s="154"/>
      <c r="F92" s="154"/>
      <c r="G92" s="154"/>
      <c r="H92" s="154"/>
      <c r="I92" s="154"/>
      <c r="J92" s="154"/>
      <c r="K92" s="154"/>
      <c r="L92" s="154"/>
      <c r="M92" s="154"/>
      <c r="N92" s="154"/>
    </row>
    <row r="93" spans="3:14">
      <c r="C93" s="154"/>
      <c r="D93" s="154"/>
      <c r="E93" s="154"/>
      <c r="F93" s="154"/>
      <c r="G93" s="154"/>
      <c r="H93" s="154"/>
      <c r="I93" s="154"/>
      <c r="J93" s="154"/>
      <c r="K93" s="154"/>
      <c r="L93" s="154"/>
      <c r="M93" s="154"/>
      <c r="N93" s="154"/>
    </row>
    <row r="94" spans="3:14">
      <c r="C94" s="154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</row>
    <row r="95" spans="3:14"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</row>
    <row r="96" spans="3:14"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</row>
    <row r="97" spans="3:14"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</row>
    <row r="98" spans="3:14">
      <c r="C98" s="154"/>
      <c r="D98" s="154"/>
      <c r="E98" s="154"/>
      <c r="F98" s="154"/>
      <c r="G98" s="154"/>
      <c r="H98" s="154"/>
      <c r="I98" s="154"/>
      <c r="J98" s="154"/>
      <c r="K98" s="154"/>
      <c r="L98" s="154"/>
      <c r="M98" s="154"/>
      <c r="N98" s="154"/>
    </row>
    <row r="99" spans="3:14">
      <c r="C99" s="154"/>
      <c r="D99" s="154"/>
      <c r="E99" s="154"/>
      <c r="F99" s="154"/>
      <c r="G99" s="154"/>
      <c r="H99" s="154"/>
      <c r="I99" s="154"/>
      <c r="J99" s="154"/>
      <c r="K99" s="154"/>
      <c r="L99" s="154"/>
      <c r="M99" s="154"/>
      <c r="N99" s="154"/>
    </row>
    <row r="100" spans="3:14"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</row>
    <row r="101" spans="3:14">
      <c r="C101" s="154"/>
      <c r="D101" s="154"/>
      <c r="E101" s="154"/>
      <c r="F101" s="154"/>
      <c r="G101" s="154"/>
      <c r="H101" s="154"/>
      <c r="I101" s="154"/>
      <c r="J101" s="154"/>
      <c r="K101" s="154"/>
      <c r="L101" s="154"/>
      <c r="M101" s="154"/>
      <c r="N101" s="154"/>
    </row>
    <row r="102" spans="3:14">
      <c r="C102" s="154"/>
      <c r="D102" s="154"/>
      <c r="E102" s="154"/>
      <c r="F102" s="154"/>
      <c r="G102" s="154"/>
      <c r="H102" s="154"/>
      <c r="I102" s="154"/>
      <c r="J102" s="154"/>
      <c r="K102" s="154"/>
      <c r="L102" s="154"/>
      <c r="M102" s="154"/>
      <c r="N102" s="154"/>
    </row>
    <row r="103" spans="3:14">
      <c r="C103" s="154"/>
      <c r="D103" s="154"/>
      <c r="E103" s="154"/>
      <c r="F103" s="154"/>
      <c r="G103" s="154"/>
      <c r="H103" s="154"/>
      <c r="I103" s="154"/>
      <c r="J103" s="154"/>
      <c r="K103" s="154"/>
      <c r="L103" s="154"/>
      <c r="M103" s="154"/>
      <c r="N103" s="154"/>
    </row>
    <row r="104" spans="3:14">
      <c r="C104" s="154"/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</row>
    <row r="105" spans="3:14">
      <c r="C105" s="154"/>
      <c r="D105" s="154"/>
      <c r="E105" s="154"/>
      <c r="F105" s="154"/>
      <c r="G105" s="154"/>
      <c r="H105" s="154"/>
      <c r="I105" s="154"/>
      <c r="J105" s="154"/>
      <c r="K105" s="154"/>
      <c r="L105" s="154"/>
      <c r="M105" s="154"/>
      <c r="N105" s="154"/>
    </row>
    <row r="106" spans="3:14">
      <c r="C106" s="154"/>
      <c r="D106" s="154"/>
      <c r="E106" s="154"/>
      <c r="F106" s="154"/>
      <c r="G106" s="154"/>
      <c r="H106" s="154"/>
      <c r="I106" s="154"/>
      <c r="J106" s="154"/>
      <c r="K106" s="154"/>
      <c r="L106" s="154"/>
      <c r="M106" s="154"/>
      <c r="N106" s="154"/>
    </row>
    <row r="107" spans="3:14">
      <c r="C107" s="154"/>
      <c r="D107" s="154"/>
      <c r="E107" s="154"/>
      <c r="F107" s="154"/>
      <c r="G107" s="154"/>
      <c r="H107" s="154"/>
      <c r="I107" s="154"/>
      <c r="J107" s="154"/>
      <c r="K107" s="154"/>
      <c r="L107" s="154"/>
      <c r="M107" s="154"/>
      <c r="N107" s="154"/>
    </row>
    <row r="108" spans="3:14">
      <c r="C108" s="154"/>
      <c r="D108" s="154"/>
      <c r="E108" s="154"/>
      <c r="F108" s="154"/>
      <c r="G108" s="154"/>
      <c r="H108" s="154"/>
      <c r="I108" s="154"/>
      <c r="J108" s="154"/>
      <c r="K108" s="154"/>
      <c r="L108" s="154"/>
      <c r="M108" s="154"/>
      <c r="N108" s="154"/>
    </row>
    <row r="109" spans="3:14">
      <c r="C109" s="154"/>
      <c r="D109" s="154"/>
      <c r="E109" s="154"/>
      <c r="F109" s="154"/>
      <c r="G109" s="154"/>
      <c r="H109" s="154"/>
      <c r="I109" s="154"/>
      <c r="J109" s="154"/>
      <c r="K109" s="154"/>
      <c r="L109" s="154"/>
      <c r="M109" s="154"/>
      <c r="N109" s="154"/>
    </row>
    <row r="110" spans="3:14">
      <c r="C110" s="154"/>
      <c r="D110" s="154"/>
      <c r="E110" s="154"/>
      <c r="F110" s="154"/>
      <c r="G110" s="154"/>
      <c r="H110" s="154"/>
      <c r="I110" s="154"/>
      <c r="J110" s="154"/>
      <c r="K110" s="154"/>
      <c r="L110" s="154"/>
      <c r="M110" s="154"/>
      <c r="N110" s="154"/>
    </row>
    <row r="111" spans="3:14">
      <c r="C111" s="154"/>
      <c r="D111" s="154"/>
      <c r="E111" s="154"/>
      <c r="F111" s="154"/>
      <c r="G111" s="154"/>
      <c r="H111" s="154"/>
      <c r="I111" s="154"/>
      <c r="J111" s="154"/>
      <c r="K111" s="154"/>
      <c r="L111" s="154"/>
      <c r="M111" s="154"/>
      <c r="N111" s="154"/>
    </row>
    <row r="112" spans="3:14">
      <c r="C112" s="154"/>
      <c r="D112" s="154"/>
      <c r="E112" s="154"/>
      <c r="F112" s="154"/>
      <c r="G112" s="154"/>
      <c r="H112" s="154"/>
      <c r="I112" s="154"/>
      <c r="J112" s="154"/>
      <c r="K112" s="154"/>
      <c r="L112" s="154"/>
      <c r="M112" s="154"/>
      <c r="N112" s="154"/>
    </row>
    <row r="113" spans="3:14">
      <c r="C113" s="154"/>
      <c r="D113" s="154"/>
      <c r="E113" s="154"/>
      <c r="F113" s="154"/>
      <c r="G113" s="154"/>
      <c r="H113" s="154"/>
      <c r="I113" s="154"/>
      <c r="J113" s="154"/>
      <c r="K113" s="154"/>
      <c r="L113" s="154"/>
      <c r="M113" s="154"/>
      <c r="N113" s="154"/>
    </row>
    <row r="114" spans="3:14">
      <c r="C114" s="154"/>
      <c r="D114" s="154"/>
      <c r="E114" s="154"/>
      <c r="F114" s="154"/>
      <c r="G114" s="154"/>
      <c r="H114" s="154"/>
      <c r="I114" s="154"/>
      <c r="J114" s="154"/>
      <c r="K114" s="154"/>
      <c r="L114" s="154"/>
      <c r="M114" s="154"/>
      <c r="N114" s="154"/>
    </row>
    <row r="115" spans="3:14">
      <c r="C115" s="154"/>
      <c r="D115" s="154"/>
      <c r="E115" s="154"/>
      <c r="F115" s="154"/>
      <c r="G115" s="154"/>
      <c r="H115" s="154"/>
      <c r="I115" s="154"/>
      <c r="J115" s="154"/>
      <c r="K115" s="154"/>
      <c r="L115" s="154"/>
      <c r="M115" s="154"/>
      <c r="N115" s="154"/>
    </row>
    <row r="116" spans="3:14">
      <c r="C116" s="154"/>
      <c r="D116" s="154"/>
      <c r="E116" s="154"/>
      <c r="F116" s="154"/>
      <c r="G116" s="154"/>
      <c r="H116" s="154"/>
      <c r="I116" s="154"/>
      <c r="J116" s="154"/>
      <c r="K116" s="154"/>
      <c r="L116" s="154"/>
      <c r="M116" s="154"/>
      <c r="N116" s="154"/>
    </row>
    <row r="117" spans="3:14">
      <c r="C117" s="154"/>
      <c r="D117" s="154"/>
      <c r="E117" s="154"/>
      <c r="F117" s="154"/>
      <c r="G117" s="154"/>
      <c r="H117" s="154"/>
      <c r="I117" s="154"/>
      <c r="J117" s="154"/>
      <c r="K117" s="154"/>
      <c r="L117" s="154"/>
      <c r="M117" s="154"/>
      <c r="N117" s="154"/>
    </row>
    <row r="118" spans="3:14">
      <c r="C118" s="154"/>
      <c r="D118" s="154"/>
      <c r="E118" s="154"/>
      <c r="F118" s="154"/>
      <c r="G118" s="154"/>
      <c r="H118" s="154"/>
      <c r="I118" s="154"/>
      <c r="J118" s="154"/>
      <c r="K118" s="154"/>
      <c r="L118" s="154"/>
      <c r="M118" s="154"/>
      <c r="N118" s="154"/>
    </row>
    <row r="119" spans="3:14">
      <c r="C119" s="154"/>
      <c r="D119" s="154"/>
      <c r="E119" s="154"/>
      <c r="F119" s="154"/>
      <c r="G119" s="154"/>
      <c r="H119" s="154"/>
      <c r="I119" s="154"/>
      <c r="J119" s="154"/>
      <c r="K119" s="154"/>
      <c r="L119" s="154"/>
      <c r="M119" s="154"/>
      <c r="N119" s="154"/>
    </row>
    <row r="120" spans="3:14">
      <c r="C120" s="154"/>
      <c r="D120" s="154"/>
      <c r="E120" s="154"/>
      <c r="F120" s="154"/>
      <c r="G120" s="154"/>
      <c r="H120" s="154"/>
      <c r="I120" s="154"/>
      <c r="J120" s="154"/>
      <c r="K120" s="154"/>
      <c r="L120" s="154"/>
      <c r="M120" s="154"/>
      <c r="N120" s="154"/>
    </row>
    <row r="121" spans="3:14">
      <c r="C121" s="154"/>
      <c r="D121" s="154"/>
      <c r="E121" s="154"/>
      <c r="F121" s="154"/>
      <c r="G121" s="154"/>
      <c r="H121" s="154"/>
      <c r="I121" s="154"/>
      <c r="J121" s="154"/>
      <c r="K121" s="154"/>
      <c r="L121" s="154"/>
      <c r="M121" s="154"/>
      <c r="N121" s="154"/>
    </row>
    <row r="122" spans="3:14">
      <c r="C122" s="154"/>
      <c r="D122" s="154"/>
      <c r="E122" s="154"/>
      <c r="F122" s="154"/>
      <c r="G122" s="154"/>
      <c r="H122" s="154"/>
      <c r="I122" s="154"/>
      <c r="J122" s="154"/>
      <c r="K122" s="154"/>
      <c r="L122" s="154"/>
      <c r="M122" s="154"/>
      <c r="N122" s="154"/>
    </row>
    <row r="123" spans="3:14">
      <c r="C123" s="154"/>
      <c r="D123" s="154"/>
      <c r="E123" s="154"/>
      <c r="F123" s="154"/>
      <c r="G123" s="154"/>
      <c r="H123" s="154"/>
      <c r="I123" s="154"/>
      <c r="J123" s="154"/>
      <c r="K123" s="154"/>
      <c r="L123" s="154"/>
      <c r="M123" s="154"/>
      <c r="N123" s="154"/>
    </row>
    <row r="124" spans="3:14">
      <c r="C124" s="154"/>
      <c r="D124" s="154"/>
      <c r="E124" s="154"/>
      <c r="F124" s="154"/>
      <c r="G124" s="154"/>
      <c r="H124" s="154"/>
      <c r="I124" s="154"/>
      <c r="J124" s="154"/>
      <c r="K124" s="154"/>
      <c r="L124" s="154"/>
      <c r="M124" s="154"/>
      <c r="N124" s="154"/>
    </row>
    <row r="125" spans="3:14">
      <c r="C125" s="154"/>
      <c r="D125" s="154"/>
      <c r="E125" s="154"/>
      <c r="F125" s="154"/>
      <c r="G125" s="154"/>
      <c r="H125" s="154"/>
      <c r="I125" s="154"/>
      <c r="J125" s="154"/>
      <c r="K125" s="154"/>
      <c r="L125" s="154"/>
      <c r="M125" s="154"/>
      <c r="N125" s="154"/>
    </row>
    <row r="126" spans="3:14">
      <c r="C126" s="154"/>
      <c r="D126" s="154"/>
      <c r="E126" s="154"/>
      <c r="F126" s="154"/>
      <c r="G126" s="154"/>
      <c r="H126" s="154"/>
      <c r="I126" s="154"/>
      <c r="J126" s="154"/>
      <c r="K126" s="154"/>
      <c r="L126" s="154"/>
      <c r="M126" s="154"/>
      <c r="N126" s="154"/>
    </row>
    <row r="127" spans="3:14">
      <c r="C127" s="154"/>
      <c r="D127" s="154"/>
      <c r="E127" s="154"/>
      <c r="F127" s="154"/>
      <c r="G127" s="154"/>
      <c r="H127" s="154"/>
      <c r="I127" s="154"/>
      <c r="J127" s="154"/>
      <c r="K127" s="154"/>
      <c r="L127" s="154"/>
      <c r="M127" s="154"/>
      <c r="N127" s="154"/>
    </row>
  </sheetData>
  <mergeCells count="8">
    <mergeCell ref="Z8:Z10"/>
    <mergeCell ref="X8:Y10"/>
    <mergeCell ref="P8:U8"/>
    <mergeCell ref="V8:V10"/>
    <mergeCell ref="W8:W10"/>
    <mergeCell ref="P9:Q9"/>
    <mergeCell ref="R9:S9"/>
    <mergeCell ref="T9:U9"/>
  </mergeCells>
  <dataValidations count="3">
    <dataValidation type="custom" allowBlank="1" showInputMessage="1" showErrorMessage="1" sqref="O14:O47 O63:O66 O61 O49:O55">
      <formula1>W14&lt;&gt;capital</formula1>
    </dataValidation>
    <dataValidation type="custom" allowBlank="1" showInputMessage="1" showErrorMessage="1" sqref="O56">
      <formula1>W57&lt;&gt;capital</formula1>
    </dataValidation>
    <dataValidation type="custom" allowBlank="1" showInputMessage="1" showErrorMessage="1" sqref="O57">
      <formula1>#REF!&lt;&gt;capital</formula1>
    </dataValidation>
  </dataValidations>
  <hyperlinks>
    <hyperlink ref="Z13" display="6.01.01.01.001"/>
    <hyperlink ref="Z48" display="6.01.01.01.002"/>
    <hyperlink ref="Z62" display="2.02.09.04.002"/>
  </hyperlinks>
  <pageMargins left="0.16" right="0.17" top="0.74803149606299213" bottom="0.74803149606299213" header="0.31496062992125984" footer="0.31496062992125984"/>
  <pageSetup paperSize="258" scale="28" fitToHeight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T384"/>
  <sheetViews>
    <sheetView showGridLines="0" topLeftCell="I1" zoomScale="110" zoomScaleNormal="110" zoomScaleSheetLayoutView="100" workbookViewId="0">
      <selection activeCell="L18" sqref="L18"/>
    </sheetView>
  </sheetViews>
  <sheetFormatPr defaultColWidth="9.140625" defaultRowHeight="18.75"/>
  <cols>
    <col min="1" max="1" width="9.140625" style="117"/>
    <col min="2" max="5" width="12.85546875" style="117" bestFit="1" customWidth="1"/>
    <col min="6" max="6" width="15" style="117" bestFit="1" customWidth="1"/>
    <col min="7" max="15" width="12.85546875" style="117" bestFit="1" customWidth="1"/>
    <col min="16" max="18" width="12.5703125" style="117" hidden="1" customWidth="1"/>
    <col min="19" max="19" width="51.85546875" style="117" customWidth="1"/>
    <col min="20" max="20" width="8.85546875" style="116" customWidth="1"/>
    <col min="21" max="16384" width="9.140625" style="117"/>
  </cols>
  <sheetData>
    <row r="1" spans="2:20" s="83" customFormat="1" ht="27.75"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81"/>
      <c r="T1" s="82"/>
    </row>
    <row r="2" spans="2:20" s="86" customFormat="1" ht="36"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84"/>
      <c r="T2" s="85"/>
    </row>
    <row r="3" spans="2:20" s="86" customFormat="1" ht="36"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84"/>
      <c r="T3" s="87"/>
    </row>
    <row r="4" spans="2:20" s="91" customFormat="1" ht="31.5"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9"/>
      <c r="T4" s="90"/>
    </row>
    <row r="5" spans="2:20" s="91" customFormat="1" ht="31.5">
      <c r="B5" s="88"/>
      <c r="C5" s="88"/>
      <c r="D5" s="88"/>
      <c r="E5" s="88"/>
      <c r="F5" s="88"/>
      <c r="G5" s="88"/>
      <c r="H5" s="88"/>
      <c r="I5" s="88"/>
      <c r="J5" s="88"/>
      <c r="K5" s="88"/>
      <c r="L5" s="164" t="str">
        <f>Budget_byProgram!N4</f>
        <v>ކޭޝް ޑިސްބަރސްމަންޓް އަންދާޒާ</v>
      </c>
      <c r="M5" s="88"/>
      <c r="N5" s="88"/>
      <c r="O5" s="88"/>
      <c r="P5" s="88"/>
      <c r="Q5" s="88"/>
      <c r="R5" s="88"/>
      <c r="S5" s="89"/>
      <c r="T5" s="90"/>
    </row>
    <row r="6" spans="2:20" s="95" customFormat="1" ht="25.5">
      <c r="B6" s="92"/>
      <c r="C6" s="92"/>
      <c r="D6" s="92"/>
      <c r="E6" s="92"/>
      <c r="F6" s="92"/>
      <c r="G6" s="92"/>
      <c r="H6" s="92"/>
      <c r="I6" s="92"/>
      <c r="J6" s="92"/>
      <c r="K6" s="92"/>
      <c r="L6" s="161" t="str">
        <f>Budget_byProgram!N5</f>
        <v>(އޮފީސް)</v>
      </c>
      <c r="M6" s="162"/>
      <c r="N6" s="161"/>
      <c r="O6" s="92"/>
      <c r="P6" s="92"/>
      <c r="Q6" s="92"/>
      <c r="R6" s="92"/>
      <c r="S6" s="93"/>
      <c r="T6" s="94"/>
    </row>
    <row r="7" spans="2:20" s="99" customFormat="1" ht="21.75">
      <c r="B7" s="96"/>
      <c r="C7" s="96"/>
      <c r="D7" s="96"/>
      <c r="E7" s="96"/>
      <c r="F7" s="96"/>
      <c r="G7" s="96"/>
      <c r="H7" s="96"/>
      <c r="I7" s="96"/>
      <c r="J7" s="96"/>
      <c r="K7" s="96"/>
      <c r="L7" s="163" t="str">
        <f>Budget_byProgram!N6</f>
        <v>(ބިޒްނަސް އޭރިއާ)</v>
      </c>
      <c r="M7" s="96"/>
      <c r="N7" s="96"/>
      <c r="O7" s="96"/>
      <c r="P7" s="96"/>
      <c r="Q7" s="96"/>
      <c r="R7" s="96"/>
      <c r="S7" s="97"/>
      <c r="T7" s="98"/>
    </row>
    <row r="8" spans="2:20" s="83" customFormat="1"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100"/>
      <c r="T8" s="101"/>
    </row>
    <row r="9" spans="2:20" s="100" customFormat="1" ht="34.5" customHeight="1"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4"/>
      <c r="T9" s="102"/>
    </row>
    <row r="10" spans="2:20" s="100" customFormat="1" ht="25.5" customHeight="1">
      <c r="B10" s="105">
        <v>2012</v>
      </c>
      <c r="C10" s="105" t="s">
        <v>412</v>
      </c>
      <c r="D10" s="105" t="s">
        <v>412</v>
      </c>
      <c r="E10" s="105" t="s">
        <v>412</v>
      </c>
      <c r="F10" s="105" t="s">
        <v>412</v>
      </c>
      <c r="G10" s="105" t="s">
        <v>412</v>
      </c>
      <c r="H10" s="105" t="s">
        <v>412</v>
      </c>
      <c r="I10" s="105" t="s">
        <v>412</v>
      </c>
      <c r="J10" s="105" t="s">
        <v>412</v>
      </c>
      <c r="K10" s="105" t="s">
        <v>412</v>
      </c>
      <c r="L10" s="105" t="s">
        <v>412</v>
      </c>
      <c r="M10" s="105">
        <v>2012</v>
      </c>
      <c r="N10" s="105">
        <v>2012</v>
      </c>
      <c r="O10" s="105" t="s">
        <v>412</v>
      </c>
      <c r="P10" s="106" t="s">
        <v>413</v>
      </c>
      <c r="Q10" s="106" t="s">
        <v>414</v>
      </c>
      <c r="R10" s="106" t="s">
        <v>415</v>
      </c>
      <c r="S10" s="104"/>
      <c r="T10" s="102"/>
    </row>
    <row r="11" spans="2:20" s="100" customFormat="1" ht="25.5" customHeight="1">
      <c r="B11" s="107" t="s">
        <v>478</v>
      </c>
      <c r="C11" s="107" t="s">
        <v>477</v>
      </c>
      <c r="D11" s="107" t="s">
        <v>476</v>
      </c>
      <c r="E11" s="107" t="s">
        <v>475</v>
      </c>
      <c r="F11" s="107" t="s">
        <v>474</v>
      </c>
      <c r="G11" s="107" t="s">
        <v>473</v>
      </c>
      <c r="H11" s="107" t="s">
        <v>472</v>
      </c>
      <c r="I11" s="107" t="s">
        <v>471</v>
      </c>
      <c r="J11" s="107" t="s">
        <v>470</v>
      </c>
      <c r="K11" s="107" t="s">
        <v>469</v>
      </c>
      <c r="L11" s="107" t="s">
        <v>468</v>
      </c>
      <c r="M11" s="107" t="s">
        <v>445</v>
      </c>
      <c r="N11" s="107" t="s">
        <v>446</v>
      </c>
      <c r="O11" s="107" t="s">
        <v>416</v>
      </c>
      <c r="P11" s="107" t="s">
        <v>417</v>
      </c>
      <c r="Q11" s="107" t="s">
        <v>417</v>
      </c>
      <c r="R11" s="107" t="s">
        <v>417</v>
      </c>
      <c r="S11" s="108" t="s">
        <v>418</v>
      </c>
      <c r="T11" s="102"/>
    </row>
    <row r="12" spans="2:20" s="113" customFormat="1" ht="25.5" customHeight="1">
      <c r="B12" s="109"/>
      <c r="C12" s="109" t="s">
        <v>447</v>
      </c>
      <c r="D12" s="109" t="s">
        <v>447</v>
      </c>
      <c r="E12" s="109" t="s">
        <v>447</v>
      </c>
      <c r="F12" s="109" t="s">
        <v>447</v>
      </c>
      <c r="G12" s="109" t="s">
        <v>447</v>
      </c>
      <c r="H12" s="109" t="s">
        <v>447</v>
      </c>
      <c r="I12" s="109" t="s">
        <v>447</v>
      </c>
      <c r="J12" s="109" t="s">
        <v>447</v>
      </c>
      <c r="K12" s="109" t="s">
        <v>447</v>
      </c>
      <c r="L12" s="109" t="s">
        <v>447</v>
      </c>
      <c r="M12" s="109" t="s">
        <v>447</v>
      </c>
      <c r="N12" s="109" t="s">
        <v>447</v>
      </c>
      <c r="O12" s="109" t="s">
        <v>419</v>
      </c>
      <c r="P12" s="109" t="s">
        <v>419</v>
      </c>
      <c r="Q12" s="110" t="s">
        <v>419</v>
      </c>
      <c r="R12" s="110" t="s">
        <v>419</v>
      </c>
      <c r="S12" s="111"/>
      <c r="T12" s="112"/>
    </row>
    <row r="13" spans="2:20" ht="21.6" customHeight="1">
      <c r="B13" s="114">
        <f>O13-N13-M13-L13-K13-J13-I13-H13-G13-F13-E13-D13-C13</f>
        <v>-90</v>
      </c>
      <c r="C13" s="114">
        <f>+C31</f>
        <v>13</v>
      </c>
      <c r="D13" s="114">
        <f>+D31</f>
        <v>12</v>
      </c>
      <c r="E13" s="114">
        <f>+E31</f>
        <v>11</v>
      </c>
      <c r="F13" s="114">
        <f t="shared" ref="F13:M13" si="0">+F31</f>
        <v>10</v>
      </c>
      <c r="G13" s="114">
        <f t="shared" si="0"/>
        <v>9</v>
      </c>
      <c r="H13" s="114">
        <f t="shared" si="0"/>
        <v>8</v>
      </c>
      <c r="I13" s="114">
        <f t="shared" si="0"/>
        <v>7</v>
      </c>
      <c r="J13" s="114">
        <f t="shared" si="0"/>
        <v>6</v>
      </c>
      <c r="K13" s="114">
        <f t="shared" si="0"/>
        <v>5</v>
      </c>
      <c r="L13" s="114">
        <f t="shared" si="0"/>
        <v>3</v>
      </c>
      <c r="M13" s="114">
        <f t="shared" si="0"/>
        <v>5</v>
      </c>
      <c r="N13" s="114">
        <f t="shared" ref="N13" si="1">+N31</f>
        <v>1</v>
      </c>
      <c r="O13" s="114">
        <f t="shared" ref="O13:R13" si="2">+O31</f>
        <v>0</v>
      </c>
      <c r="P13" s="114" t="e">
        <f t="shared" si="2"/>
        <v>#VALUE!</v>
      </c>
      <c r="Q13" s="114" t="e">
        <f t="shared" si="2"/>
        <v>#VALUE!</v>
      </c>
      <c r="R13" s="114" t="e">
        <f t="shared" si="2"/>
        <v>#VALUE!</v>
      </c>
      <c r="S13" s="115" t="s">
        <v>420</v>
      </c>
    </row>
    <row r="14" spans="2:20" ht="21.6" customHeight="1">
      <c r="B14" s="114">
        <f t="shared" ref="B14:B16" si="3">O14-N14-M14-L14-K14-J14-I14-H14-G14-F14-E14-D14-C14</f>
        <v>0</v>
      </c>
      <c r="C14" s="114">
        <f t="shared" ref="C14:M14" si="4">+C39-C16</f>
        <v>0</v>
      </c>
      <c r="D14" s="114">
        <f t="shared" si="4"/>
        <v>0</v>
      </c>
      <c r="E14" s="114">
        <f t="shared" si="4"/>
        <v>0</v>
      </c>
      <c r="F14" s="114">
        <f t="shared" si="4"/>
        <v>0</v>
      </c>
      <c r="G14" s="114">
        <f t="shared" si="4"/>
        <v>0</v>
      </c>
      <c r="H14" s="114">
        <f t="shared" si="4"/>
        <v>0</v>
      </c>
      <c r="I14" s="114">
        <f t="shared" si="4"/>
        <v>0</v>
      </c>
      <c r="J14" s="114">
        <f t="shared" si="4"/>
        <v>0</v>
      </c>
      <c r="K14" s="114">
        <f t="shared" si="4"/>
        <v>0</v>
      </c>
      <c r="L14" s="114">
        <f t="shared" si="4"/>
        <v>0</v>
      </c>
      <c r="M14" s="114">
        <f t="shared" si="4"/>
        <v>0</v>
      </c>
      <c r="N14" s="114">
        <f t="shared" ref="N14" si="5">+N39-N16</f>
        <v>0</v>
      </c>
      <c r="O14" s="114">
        <f t="shared" ref="O14:Q14" si="6">+O39-O16</f>
        <v>0</v>
      </c>
      <c r="P14" s="114" t="e">
        <f t="shared" si="6"/>
        <v>#VALUE!</v>
      </c>
      <c r="Q14" s="114" t="e">
        <f t="shared" si="6"/>
        <v>#VALUE!</v>
      </c>
      <c r="R14" s="114" t="e">
        <f>+R39-R16</f>
        <v>#VALUE!</v>
      </c>
      <c r="S14" s="118" t="s">
        <v>421</v>
      </c>
    </row>
    <row r="15" spans="2:20" ht="21.6" customHeight="1">
      <c r="B15" s="119">
        <f t="shared" si="3"/>
        <v>-90</v>
      </c>
      <c r="C15" s="119">
        <f t="shared" ref="C15:M15" si="7">SUM(C13:C14)</f>
        <v>13</v>
      </c>
      <c r="D15" s="119">
        <f t="shared" si="7"/>
        <v>12</v>
      </c>
      <c r="E15" s="119">
        <f t="shared" si="7"/>
        <v>11</v>
      </c>
      <c r="F15" s="119">
        <f t="shared" si="7"/>
        <v>10</v>
      </c>
      <c r="G15" s="119">
        <f t="shared" si="7"/>
        <v>9</v>
      </c>
      <c r="H15" s="119">
        <f t="shared" si="7"/>
        <v>8</v>
      </c>
      <c r="I15" s="119">
        <f t="shared" si="7"/>
        <v>7</v>
      </c>
      <c r="J15" s="119">
        <f t="shared" si="7"/>
        <v>6</v>
      </c>
      <c r="K15" s="119">
        <f t="shared" si="7"/>
        <v>5</v>
      </c>
      <c r="L15" s="119">
        <f t="shared" si="7"/>
        <v>3</v>
      </c>
      <c r="M15" s="119">
        <f t="shared" si="7"/>
        <v>5</v>
      </c>
      <c r="N15" s="119">
        <f t="shared" ref="N15:O15" si="8">SUM(N13:N14)</f>
        <v>1</v>
      </c>
      <c r="O15" s="119">
        <f t="shared" si="8"/>
        <v>0</v>
      </c>
      <c r="P15" s="119" t="e">
        <f t="shared" ref="P15:R15" si="9">SUM(P13:P14)</f>
        <v>#VALUE!</v>
      </c>
      <c r="Q15" s="119" t="e">
        <f t="shared" si="9"/>
        <v>#VALUE!</v>
      </c>
      <c r="R15" s="119" t="e">
        <f t="shared" si="9"/>
        <v>#VALUE!</v>
      </c>
      <c r="S15" s="120" t="s">
        <v>0</v>
      </c>
    </row>
    <row r="16" spans="2:20" ht="21.6" customHeight="1">
      <c r="B16" s="121">
        <f t="shared" si="3"/>
        <v>0</v>
      </c>
      <c r="C16" s="121">
        <f t="shared" ref="C16:M16" si="10">SUM(C221:C223,C226:C231)</f>
        <v>0</v>
      </c>
      <c r="D16" s="121">
        <f t="shared" si="10"/>
        <v>0</v>
      </c>
      <c r="E16" s="121">
        <f t="shared" si="10"/>
        <v>0</v>
      </c>
      <c r="F16" s="121">
        <f t="shared" si="10"/>
        <v>0</v>
      </c>
      <c r="G16" s="121">
        <f t="shared" si="10"/>
        <v>0</v>
      </c>
      <c r="H16" s="121">
        <f t="shared" si="10"/>
        <v>0</v>
      </c>
      <c r="I16" s="121">
        <f t="shared" si="10"/>
        <v>0</v>
      </c>
      <c r="J16" s="121">
        <f t="shared" si="10"/>
        <v>0</v>
      </c>
      <c r="K16" s="121">
        <f t="shared" si="10"/>
        <v>0</v>
      </c>
      <c r="L16" s="121">
        <f t="shared" si="10"/>
        <v>0</v>
      </c>
      <c r="M16" s="121">
        <f t="shared" si="10"/>
        <v>0</v>
      </c>
      <c r="N16" s="121">
        <f t="shared" ref="N16" si="11">SUM(N221:N223,N226:N231)</f>
        <v>0</v>
      </c>
      <c r="O16" s="121">
        <f t="shared" ref="O16:R16" si="12">SUM(O221:O223,O226:O231)</f>
        <v>0</v>
      </c>
      <c r="P16" s="121" t="e">
        <f t="shared" si="12"/>
        <v>#VALUE!</v>
      </c>
      <c r="Q16" s="121" t="e">
        <f t="shared" si="12"/>
        <v>#VALUE!</v>
      </c>
      <c r="R16" s="121" t="e">
        <f t="shared" si="12"/>
        <v>#VALUE!</v>
      </c>
      <c r="S16" s="122" t="s">
        <v>422</v>
      </c>
    </row>
    <row r="17" spans="2:20" ht="21.6" customHeight="1" thickBot="1">
      <c r="B17" s="123">
        <f t="shared" ref="B17:M17" si="13">SUM(B15:B16)</f>
        <v>-90</v>
      </c>
      <c r="C17" s="123">
        <f t="shared" si="13"/>
        <v>13</v>
      </c>
      <c r="D17" s="123">
        <f t="shared" si="13"/>
        <v>12</v>
      </c>
      <c r="E17" s="123">
        <f t="shared" si="13"/>
        <v>11</v>
      </c>
      <c r="F17" s="123">
        <f t="shared" si="13"/>
        <v>10</v>
      </c>
      <c r="G17" s="123">
        <f t="shared" si="13"/>
        <v>9</v>
      </c>
      <c r="H17" s="123">
        <f t="shared" si="13"/>
        <v>8</v>
      </c>
      <c r="I17" s="123">
        <f t="shared" si="13"/>
        <v>7</v>
      </c>
      <c r="J17" s="123">
        <f t="shared" si="13"/>
        <v>6</v>
      </c>
      <c r="K17" s="123">
        <f t="shared" si="13"/>
        <v>5</v>
      </c>
      <c r="L17" s="123">
        <f t="shared" si="13"/>
        <v>3</v>
      </c>
      <c r="M17" s="123">
        <f t="shared" si="13"/>
        <v>5</v>
      </c>
      <c r="N17" s="123">
        <f t="shared" ref="N17" si="14">SUM(N15:N16)</f>
        <v>1</v>
      </c>
      <c r="O17" s="123">
        <f t="shared" ref="O17:Q17" si="15">SUM(O15:O16)</f>
        <v>0</v>
      </c>
      <c r="P17" s="123" t="e">
        <f t="shared" si="15"/>
        <v>#VALUE!</v>
      </c>
      <c r="Q17" s="123" t="e">
        <f t="shared" si="15"/>
        <v>#VALUE!</v>
      </c>
      <c r="R17" s="123" t="e">
        <f>SUM(R15:R16)</f>
        <v>#VALUE!</v>
      </c>
      <c r="S17" s="120" t="s">
        <v>423</v>
      </c>
    </row>
    <row r="18" spans="2:20" ht="21.6" customHeight="1" thickTop="1">
      <c r="B18" s="124"/>
      <c r="C18" s="124"/>
      <c r="D18" s="124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24"/>
      <c r="Q18" s="124"/>
      <c r="R18" s="124"/>
      <c r="S18" s="125"/>
    </row>
    <row r="19" spans="2:20" ht="21.6" customHeight="1">
      <c r="B19" s="126"/>
      <c r="C19" s="126"/>
      <c r="D19" s="126"/>
      <c r="E19" s="126"/>
      <c r="F19" s="126"/>
      <c r="G19" s="126"/>
      <c r="H19" s="126"/>
      <c r="I19" s="126"/>
      <c r="J19" s="126"/>
      <c r="K19" s="126"/>
      <c r="L19" s="126"/>
      <c r="M19" s="126"/>
      <c r="N19" s="126"/>
      <c r="O19" s="126"/>
      <c r="P19" s="126"/>
      <c r="Q19" s="126"/>
      <c r="R19" s="126"/>
      <c r="S19" s="127" t="s">
        <v>420</v>
      </c>
    </row>
    <row r="20" spans="2:20" ht="21.6" customHeight="1">
      <c r="B20" s="114">
        <f t="shared" ref="B20:B30" si="16">O20-N20-M20-L20-K20-J20-I20-H20-G20-F20-E20-D20-C20</f>
        <v>0</v>
      </c>
      <c r="C20" s="114">
        <f t="shared" ref="C20:M20" si="17">+C44</f>
        <v>0</v>
      </c>
      <c r="D20" s="114">
        <f t="shared" si="17"/>
        <v>0</v>
      </c>
      <c r="E20" s="114">
        <f t="shared" si="17"/>
        <v>0</v>
      </c>
      <c r="F20" s="114">
        <f t="shared" si="17"/>
        <v>0</v>
      </c>
      <c r="G20" s="114">
        <f t="shared" si="17"/>
        <v>0</v>
      </c>
      <c r="H20" s="114">
        <f t="shared" si="17"/>
        <v>0</v>
      </c>
      <c r="I20" s="114">
        <f t="shared" si="17"/>
        <v>0</v>
      </c>
      <c r="J20" s="114">
        <f t="shared" si="17"/>
        <v>0</v>
      </c>
      <c r="K20" s="114">
        <f t="shared" si="17"/>
        <v>0</v>
      </c>
      <c r="L20" s="114">
        <f t="shared" si="17"/>
        <v>0</v>
      </c>
      <c r="M20" s="114">
        <f t="shared" si="17"/>
        <v>0</v>
      </c>
      <c r="N20" s="114">
        <f t="shared" ref="N20" si="18">+N44</f>
        <v>0</v>
      </c>
      <c r="O20" s="114">
        <f t="shared" ref="O20:R20" si="19">+O44</f>
        <v>0</v>
      </c>
      <c r="P20" s="114">
        <f t="shared" si="19"/>
        <v>35261554.333333328</v>
      </c>
      <c r="Q20" s="114">
        <f t="shared" si="19"/>
        <v>35261554.333333328</v>
      </c>
      <c r="R20" s="114">
        <f t="shared" si="19"/>
        <v>35261554.333333328</v>
      </c>
      <c r="S20" s="76" t="s">
        <v>424</v>
      </c>
      <c r="T20" s="77">
        <v>210</v>
      </c>
    </row>
    <row r="21" spans="2:20" ht="21.6" customHeight="1">
      <c r="B21" s="128">
        <f t="shared" si="16"/>
        <v>0</v>
      </c>
      <c r="C21" s="128">
        <f t="shared" ref="C21:M21" si="20">+C89</f>
        <v>0</v>
      </c>
      <c r="D21" s="128">
        <f t="shared" si="20"/>
        <v>0</v>
      </c>
      <c r="E21" s="128">
        <f t="shared" si="20"/>
        <v>0</v>
      </c>
      <c r="F21" s="128">
        <f t="shared" si="20"/>
        <v>0</v>
      </c>
      <c r="G21" s="128">
        <f t="shared" si="20"/>
        <v>0</v>
      </c>
      <c r="H21" s="128">
        <f t="shared" si="20"/>
        <v>0</v>
      </c>
      <c r="I21" s="128">
        <f t="shared" si="20"/>
        <v>0</v>
      </c>
      <c r="J21" s="128">
        <f t="shared" si="20"/>
        <v>0</v>
      </c>
      <c r="K21" s="128">
        <f t="shared" si="20"/>
        <v>0</v>
      </c>
      <c r="L21" s="128">
        <f t="shared" si="20"/>
        <v>0</v>
      </c>
      <c r="M21" s="128">
        <f t="shared" si="20"/>
        <v>0</v>
      </c>
      <c r="N21" s="128">
        <f t="shared" ref="N21" si="21">+N89</f>
        <v>0</v>
      </c>
      <c r="O21" s="128">
        <f t="shared" ref="O21:R21" si="22">+O89</f>
        <v>0</v>
      </c>
      <c r="P21" s="128" t="e">
        <f t="shared" si="22"/>
        <v>#VALUE!</v>
      </c>
      <c r="Q21" s="128" t="e">
        <f t="shared" si="22"/>
        <v>#VALUE!</v>
      </c>
      <c r="R21" s="128" t="e">
        <f t="shared" si="22"/>
        <v>#VALUE!</v>
      </c>
      <c r="S21" s="129" t="s">
        <v>425</v>
      </c>
      <c r="T21" s="77">
        <v>213</v>
      </c>
    </row>
    <row r="22" spans="2:20" s="132" customFormat="1" ht="21.6" customHeight="1">
      <c r="B22" s="130">
        <f t="shared" si="16"/>
        <v>0</v>
      </c>
      <c r="C22" s="130">
        <f t="shared" ref="C22:M22" si="23">+C98</f>
        <v>0</v>
      </c>
      <c r="D22" s="130">
        <f t="shared" si="23"/>
        <v>0</v>
      </c>
      <c r="E22" s="130">
        <f t="shared" si="23"/>
        <v>0</v>
      </c>
      <c r="F22" s="130">
        <f t="shared" si="23"/>
        <v>0</v>
      </c>
      <c r="G22" s="130">
        <f t="shared" si="23"/>
        <v>0</v>
      </c>
      <c r="H22" s="130">
        <f t="shared" si="23"/>
        <v>0</v>
      </c>
      <c r="I22" s="130">
        <f t="shared" si="23"/>
        <v>0</v>
      </c>
      <c r="J22" s="130">
        <f t="shared" si="23"/>
        <v>0</v>
      </c>
      <c r="K22" s="130">
        <f t="shared" si="23"/>
        <v>0</v>
      </c>
      <c r="L22" s="130">
        <f t="shared" si="23"/>
        <v>0</v>
      </c>
      <c r="M22" s="130">
        <f t="shared" si="23"/>
        <v>0</v>
      </c>
      <c r="N22" s="130">
        <f t="shared" ref="N22" si="24">+N98</f>
        <v>0</v>
      </c>
      <c r="O22" s="130">
        <f t="shared" ref="O22:R22" si="25">+O98</f>
        <v>0</v>
      </c>
      <c r="P22" s="130" t="e">
        <f t="shared" si="25"/>
        <v>#VALUE!</v>
      </c>
      <c r="Q22" s="130" t="e">
        <f t="shared" si="25"/>
        <v>#VALUE!</v>
      </c>
      <c r="R22" s="130" t="e">
        <f t="shared" si="25"/>
        <v>#VALUE!</v>
      </c>
      <c r="S22" s="131" t="s">
        <v>426</v>
      </c>
      <c r="T22" s="77">
        <v>221</v>
      </c>
    </row>
    <row r="23" spans="2:20" ht="21.6" customHeight="1">
      <c r="B23" s="114">
        <f t="shared" si="16"/>
        <v>-90</v>
      </c>
      <c r="C23" s="114">
        <f t="shared" ref="C23:M23" si="26">+C113</f>
        <v>13</v>
      </c>
      <c r="D23" s="114">
        <f t="shared" si="26"/>
        <v>12</v>
      </c>
      <c r="E23" s="114">
        <f t="shared" si="26"/>
        <v>11</v>
      </c>
      <c r="F23" s="114">
        <f t="shared" si="26"/>
        <v>10</v>
      </c>
      <c r="G23" s="114">
        <f t="shared" si="26"/>
        <v>9</v>
      </c>
      <c r="H23" s="114">
        <f t="shared" si="26"/>
        <v>8</v>
      </c>
      <c r="I23" s="114">
        <f t="shared" si="26"/>
        <v>7</v>
      </c>
      <c r="J23" s="114">
        <f t="shared" si="26"/>
        <v>6</v>
      </c>
      <c r="K23" s="114">
        <f t="shared" si="26"/>
        <v>5</v>
      </c>
      <c r="L23" s="114">
        <f t="shared" si="26"/>
        <v>3</v>
      </c>
      <c r="M23" s="114">
        <f t="shared" si="26"/>
        <v>5</v>
      </c>
      <c r="N23" s="114">
        <f t="shared" ref="N23" si="27">+N113</f>
        <v>1</v>
      </c>
      <c r="O23" s="114">
        <f t="shared" ref="O23:R23" si="28">+O113</f>
        <v>0</v>
      </c>
      <c r="P23" s="114" t="e">
        <f t="shared" si="28"/>
        <v>#VALUE!</v>
      </c>
      <c r="Q23" s="114" t="e">
        <f t="shared" si="28"/>
        <v>#VALUE!</v>
      </c>
      <c r="R23" s="114" t="e">
        <f t="shared" si="28"/>
        <v>#VALUE!</v>
      </c>
      <c r="S23" s="76" t="s">
        <v>427</v>
      </c>
      <c r="T23" s="77">
        <v>222</v>
      </c>
    </row>
    <row r="24" spans="2:20" ht="21.6" customHeight="1">
      <c r="B24" s="114">
        <f t="shared" si="16"/>
        <v>0</v>
      </c>
      <c r="C24" s="114">
        <f t="shared" ref="C24:M24" si="29">+C142</f>
        <v>0</v>
      </c>
      <c r="D24" s="114">
        <f t="shared" si="29"/>
        <v>0</v>
      </c>
      <c r="E24" s="114">
        <f t="shared" si="29"/>
        <v>0</v>
      </c>
      <c r="F24" s="114">
        <f t="shared" si="29"/>
        <v>0</v>
      </c>
      <c r="G24" s="114">
        <f t="shared" si="29"/>
        <v>0</v>
      </c>
      <c r="H24" s="114">
        <f t="shared" si="29"/>
        <v>0</v>
      </c>
      <c r="I24" s="114">
        <f t="shared" si="29"/>
        <v>0</v>
      </c>
      <c r="J24" s="114">
        <f t="shared" si="29"/>
        <v>0</v>
      </c>
      <c r="K24" s="114">
        <f t="shared" si="29"/>
        <v>0</v>
      </c>
      <c r="L24" s="114">
        <f t="shared" si="29"/>
        <v>0</v>
      </c>
      <c r="M24" s="114">
        <f t="shared" si="29"/>
        <v>0</v>
      </c>
      <c r="N24" s="114">
        <f t="shared" ref="N24" si="30">+N142</f>
        <v>0</v>
      </c>
      <c r="O24" s="114">
        <f t="shared" ref="O24:R24" si="31">+O142</f>
        <v>0</v>
      </c>
      <c r="P24" s="114" t="e">
        <f t="shared" si="31"/>
        <v>#VALUE!</v>
      </c>
      <c r="Q24" s="114" t="e">
        <f t="shared" si="31"/>
        <v>#VALUE!</v>
      </c>
      <c r="R24" s="114" t="e">
        <f t="shared" si="31"/>
        <v>#VALUE!</v>
      </c>
      <c r="S24" s="76" t="s">
        <v>428</v>
      </c>
      <c r="T24" s="77">
        <v>223</v>
      </c>
    </row>
    <row r="25" spans="2:20" ht="21.6" customHeight="1">
      <c r="B25" s="114">
        <f t="shared" si="16"/>
        <v>0</v>
      </c>
      <c r="C25" s="114">
        <f t="shared" ref="C25:M25" si="32">+C150</f>
        <v>0</v>
      </c>
      <c r="D25" s="114">
        <f t="shared" si="32"/>
        <v>0</v>
      </c>
      <c r="E25" s="114">
        <f t="shared" si="32"/>
        <v>0</v>
      </c>
      <c r="F25" s="114">
        <f t="shared" si="32"/>
        <v>0</v>
      </c>
      <c r="G25" s="114">
        <f t="shared" si="32"/>
        <v>0</v>
      </c>
      <c r="H25" s="114">
        <f t="shared" si="32"/>
        <v>0</v>
      </c>
      <c r="I25" s="114">
        <f t="shared" si="32"/>
        <v>0</v>
      </c>
      <c r="J25" s="114">
        <f t="shared" si="32"/>
        <v>0</v>
      </c>
      <c r="K25" s="114">
        <f t="shared" si="32"/>
        <v>0</v>
      </c>
      <c r="L25" s="114">
        <f t="shared" si="32"/>
        <v>0</v>
      </c>
      <c r="M25" s="114">
        <f t="shared" si="32"/>
        <v>0</v>
      </c>
      <c r="N25" s="114">
        <f t="shared" ref="N25" si="33">+N150</f>
        <v>0</v>
      </c>
      <c r="O25" s="114">
        <f t="shared" ref="O25:R25" si="34">+O150</f>
        <v>0</v>
      </c>
      <c r="P25" s="114" t="e">
        <f t="shared" si="34"/>
        <v>#VALUE!</v>
      </c>
      <c r="Q25" s="114" t="e">
        <f t="shared" si="34"/>
        <v>#VALUE!</v>
      </c>
      <c r="R25" s="114" t="e">
        <f t="shared" si="34"/>
        <v>#VALUE!</v>
      </c>
      <c r="S25" s="76" t="s">
        <v>429</v>
      </c>
      <c r="T25" s="77">
        <v>224</v>
      </c>
    </row>
    <row r="26" spans="2:20" ht="21.6" customHeight="1">
      <c r="B26" s="114">
        <f t="shared" si="16"/>
        <v>0</v>
      </c>
      <c r="C26" s="114">
        <f t="shared" ref="C26:M26" si="35">+C159</f>
        <v>0</v>
      </c>
      <c r="D26" s="114">
        <f t="shared" si="35"/>
        <v>0</v>
      </c>
      <c r="E26" s="114">
        <f t="shared" si="35"/>
        <v>0</v>
      </c>
      <c r="F26" s="114">
        <f t="shared" si="35"/>
        <v>0</v>
      </c>
      <c r="G26" s="114">
        <f t="shared" si="35"/>
        <v>0</v>
      </c>
      <c r="H26" s="114">
        <f t="shared" si="35"/>
        <v>0</v>
      </c>
      <c r="I26" s="114">
        <f t="shared" si="35"/>
        <v>0</v>
      </c>
      <c r="J26" s="114">
        <f t="shared" si="35"/>
        <v>0</v>
      </c>
      <c r="K26" s="114">
        <f t="shared" si="35"/>
        <v>0</v>
      </c>
      <c r="L26" s="114">
        <f t="shared" si="35"/>
        <v>0</v>
      </c>
      <c r="M26" s="114">
        <f t="shared" si="35"/>
        <v>0</v>
      </c>
      <c r="N26" s="114">
        <f t="shared" ref="N26" si="36">+N159</f>
        <v>0</v>
      </c>
      <c r="O26" s="114">
        <f t="shared" ref="O26:R26" si="37">+O159</f>
        <v>0</v>
      </c>
      <c r="P26" s="114" t="e">
        <f t="shared" si="37"/>
        <v>#VALUE!</v>
      </c>
      <c r="Q26" s="114" t="e">
        <f t="shared" si="37"/>
        <v>#VALUE!</v>
      </c>
      <c r="R26" s="114" t="e">
        <f t="shared" si="37"/>
        <v>#VALUE!</v>
      </c>
      <c r="S26" s="76" t="s">
        <v>430</v>
      </c>
      <c r="T26" s="77">
        <v>225</v>
      </c>
    </row>
    <row r="27" spans="2:20" ht="21.6" customHeight="1">
      <c r="B27" s="114">
        <f t="shared" si="16"/>
        <v>0</v>
      </c>
      <c r="C27" s="114">
        <f t="shared" ref="C27:M27" si="38">+C180</f>
        <v>0</v>
      </c>
      <c r="D27" s="114">
        <f t="shared" si="38"/>
        <v>0</v>
      </c>
      <c r="E27" s="114">
        <f t="shared" si="38"/>
        <v>0</v>
      </c>
      <c r="F27" s="114">
        <f t="shared" si="38"/>
        <v>0</v>
      </c>
      <c r="G27" s="114">
        <f t="shared" si="38"/>
        <v>0</v>
      </c>
      <c r="H27" s="114">
        <f t="shared" si="38"/>
        <v>0</v>
      </c>
      <c r="I27" s="114">
        <f t="shared" si="38"/>
        <v>0</v>
      </c>
      <c r="J27" s="114">
        <f t="shared" si="38"/>
        <v>0</v>
      </c>
      <c r="K27" s="114">
        <f t="shared" si="38"/>
        <v>0</v>
      </c>
      <c r="L27" s="114">
        <f t="shared" si="38"/>
        <v>0</v>
      </c>
      <c r="M27" s="114">
        <f t="shared" si="38"/>
        <v>0</v>
      </c>
      <c r="N27" s="114">
        <f t="shared" ref="N27" si="39">+N180</f>
        <v>0</v>
      </c>
      <c r="O27" s="114">
        <f t="shared" ref="O27:R27" si="40">+O180</f>
        <v>0</v>
      </c>
      <c r="P27" s="114" t="e">
        <f t="shared" si="40"/>
        <v>#VALUE!</v>
      </c>
      <c r="Q27" s="114" t="e">
        <f t="shared" si="40"/>
        <v>#VALUE!</v>
      </c>
      <c r="R27" s="114" t="e">
        <f t="shared" si="40"/>
        <v>#VALUE!</v>
      </c>
      <c r="S27" s="76" t="s">
        <v>431</v>
      </c>
      <c r="T27" s="77">
        <v>226</v>
      </c>
    </row>
    <row r="28" spans="2:20" ht="21.6" customHeight="1">
      <c r="B28" s="114">
        <f t="shared" si="16"/>
        <v>0</v>
      </c>
      <c r="C28" s="114">
        <f t="shared" ref="C28:M28" si="41">+C186</f>
        <v>0</v>
      </c>
      <c r="D28" s="114">
        <f t="shared" si="41"/>
        <v>0</v>
      </c>
      <c r="E28" s="114">
        <f t="shared" si="41"/>
        <v>0</v>
      </c>
      <c r="F28" s="114">
        <f t="shared" si="41"/>
        <v>0</v>
      </c>
      <c r="G28" s="114">
        <f t="shared" si="41"/>
        <v>0</v>
      </c>
      <c r="H28" s="114">
        <f t="shared" si="41"/>
        <v>0</v>
      </c>
      <c r="I28" s="114">
        <f t="shared" si="41"/>
        <v>0</v>
      </c>
      <c r="J28" s="114">
        <f t="shared" si="41"/>
        <v>0</v>
      </c>
      <c r="K28" s="114">
        <f t="shared" si="41"/>
        <v>0</v>
      </c>
      <c r="L28" s="114">
        <f t="shared" si="41"/>
        <v>0</v>
      </c>
      <c r="M28" s="114">
        <f t="shared" si="41"/>
        <v>0</v>
      </c>
      <c r="N28" s="114">
        <f t="shared" ref="N28" si="42">+N186</f>
        <v>0</v>
      </c>
      <c r="O28" s="114">
        <f t="shared" ref="O28:R28" si="43">+O186</f>
        <v>0</v>
      </c>
      <c r="P28" s="114" t="e">
        <f t="shared" si="43"/>
        <v>#VALUE!</v>
      </c>
      <c r="Q28" s="114" t="e">
        <f t="shared" si="43"/>
        <v>#VALUE!</v>
      </c>
      <c r="R28" s="114" t="e">
        <f t="shared" si="43"/>
        <v>#VALUE!</v>
      </c>
      <c r="S28" s="76" t="s">
        <v>432</v>
      </c>
      <c r="T28" s="77">
        <v>227</v>
      </c>
    </row>
    <row r="29" spans="2:20" ht="21.6" customHeight="1">
      <c r="B29" s="114">
        <f t="shared" si="16"/>
        <v>0</v>
      </c>
      <c r="C29" s="114">
        <f t="shared" ref="C29:M29" si="44">+C200</f>
        <v>0</v>
      </c>
      <c r="D29" s="114">
        <f t="shared" si="44"/>
        <v>0</v>
      </c>
      <c r="E29" s="114">
        <f t="shared" si="44"/>
        <v>0</v>
      </c>
      <c r="F29" s="114">
        <f t="shared" si="44"/>
        <v>0</v>
      </c>
      <c r="G29" s="114">
        <f t="shared" si="44"/>
        <v>0</v>
      </c>
      <c r="H29" s="114">
        <f t="shared" si="44"/>
        <v>0</v>
      </c>
      <c r="I29" s="114">
        <f t="shared" si="44"/>
        <v>0</v>
      </c>
      <c r="J29" s="114">
        <f t="shared" si="44"/>
        <v>0</v>
      </c>
      <c r="K29" s="114">
        <f t="shared" si="44"/>
        <v>0</v>
      </c>
      <c r="L29" s="114">
        <f t="shared" si="44"/>
        <v>0</v>
      </c>
      <c r="M29" s="114">
        <f t="shared" si="44"/>
        <v>0</v>
      </c>
      <c r="N29" s="114">
        <f t="shared" ref="N29" si="45">+N200</f>
        <v>0</v>
      </c>
      <c r="O29" s="114">
        <f t="shared" ref="O29:R29" si="46">+O200</f>
        <v>0</v>
      </c>
      <c r="P29" s="114" t="e">
        <f t="shared" si="46"/>
        <v>#VALUE!</v>
      </c>
      <c r="Q29" s="114" t="e">
        <f t="shared" si="46"/>
        <v>#VALUE!</v>
      </c>
      <c r="R29" s="114" t="e">
        <f t="shared" si="46"/>
        <v>#VALUE!</v>
      </c>
      <c r="S29" s="76" t="s">
        <v>433</v>
      </c>
      <c r="T29" s="77">
        <v>228</v>
      </c>
    </row>
    <row r="30" spans="2:20" ht="21.6" customHeight="1">
      <c r="B30" s="133">
        <f t="shared" si="16"/>
        <v>0</v>
      </c>
      <c r="C30" s="133">
        <f t="shared" ref="C30:M30" si="47">+C212</f>
        <v>0</v>
      </c>
      <c r="D30" s="133">
        <f t="shared" si="47"/>
        <v>0</v>
      </c>
      <c r="E30" s="133">
        <f t="shared" si="47"/>
        <v>0</v>
      </c>
      <c r="F30" s="133">
        <f t="shared" si="47"/>
        <v>0</v>
      </c>
      <c r="G30" s="133">
        <f t="shared" si="47"/>
        <v>0</v>
      </c>
      <c r="H30" s="133">
        <f t="shared" si="47"/>
        <v>0</v>
      </c>
      <c r="I30" s="133">
        <f t="shared" si="47"/>
        <v>0</v>
      </c>
      <c r="J30" s="133">
        <f t="shared" si="47"/>
        <v>0</v>
      </c>
      <c r="K30" s="133">
        <f t="shared" si="47"/>
        <v>0</v>
      </c>
      <c r="L30" s="133">
        <f t="shared" si="47"/>
        <v>0</v>
      </c>
      <c r="M30" s="133">
        <f t="shared" si="47"/>
        <v>0</v>
      </c>
      <c r="N30" s="133">
        <f t="shared" ref="N30" si="48">+N212</f>
        <v>0</v>
      </c>
      <c r="O30" s="133">
        <f t="shared" ref="O30:R30" si="49">+O212</f>
        <v>0</v>
      </c>
      <c r="P30" s="133" t="e">
        <f t="shared" si="49"/>
        <v>#VALUE!</v>
      </c>
      <c r="Q30" s="133" t="e">
        <f t="shared" si="49"/>
        <v>#VALUE!</v>
      </c>
      <c r="R30" s="133" t="e">
        <f t="shared" si="49"/>
        <v>#VALUE!</v>
      </c>
      <c r="S30" s="76" t="s">
        <v>434</v>
      </c>
      <c r="T30" s="77">
        <v>281</v>
      </c>
    </row>
    <row r="31" spans="2:20" ht="21.6" customHeight="1" thickBot="1">
      <c r="B31" s="123">
        <f t="shared" ref="B31:M31" si="50">SUM(B20:B30)</f>
        <v>-90</v>
      </c>
      <c r="C31" s="123">
        <f t="shared" si="50"/>
        <v>13</v>
      </c>
      <c r="D31" s="123">
        <f t="shared" si="50"/>
        <v>12</v>
      </c>
      <c r="E31" s="123">
        <f t="shared" si="50"/>
        <v>11</v>
      </c>
      <c r="F31" s="123">
        <f t="shared" si="50"/>
        <v>10</v>
      </c>
      <c r="G31" s="123">
        <f t="shared" si="50"/>
        <v>9</v>
      </c>
      <c r="H31" s="123">
        <f t="shared" si="50"/>
        <v>8</v>
      </c>
      <c r="I31" s="123">
        <f t="shared" si="50"/>
        <v>7</v>
      </c>
      <c r="J31" s="123">
        <f t="shared" si="50"/>
        <v>6</v>
      </c>
      <c r="K31" s="123">
        <f t="shared" si="50"/>
        <v>5</v>
      </c>
      <c r="L31" s="123">
        <f t="shared" si="50"/>
        <v>3</v>
      </c>
      <c r="M31" s="123">
        <f t="shared" si="50"/>
        <v>5</v>
      </c>
      <c r="N31" s="123">
        <f t="shared" ref="N31" si="51">SUM(N20:N30)</f>
        <v>1</v>
      </c>
      <c r="O31" s="123">
        <f t="shared" ref="O31:R31" si="52">SUM(O20:O30)</f>
        <v>0</v>
      </c>
      <c r="P31" s="123" t="e">
        <f t="shared" si="52"/>
        <v>#VALUE!</v>
      </c>
      <c r="Q31" s="123" t="e">
        <f t="shared" si="52"/>
        <v>#VALUE!</v>
      </c>
      <c r="R31" s="123" t="e">
        <f t="shared" si="52"/>
        <v>#VALUE!</v>
      </c>
      <c r="S31" s="125" t="s">
        <v>0</v>
      </c>
      <c r="T31" s="77"/>
    </row>
    <row r="32" spans="2:20" ht="21.6" customHeight="1" thickTop="1">
      <c r="B32" s="124"/>
      <c r="C32" s="124"/>
      <c r="D32" s="124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24"/>
      <c r="Q32" s="124"/>
      <c r="R32" s="124"/>
      <c r="S32" s="134"/>
      <c r="T32" s="77"/>
    </row>
    <row r="33" spans="2:20" ht="21.6" customHeight="1">
      <c r="B33" s="126"/>
      <c r="C33" s="126"/>
      <c r="D33" s="126"/>
      <c r="E33" s="126"/>
      <c r="F33" s="126"/>
      <c r="G33" s="126"/>
      <c r="H33" s="126"/>
      <c r="I33" s="126"/>
      <c r="J33" s="126"/>
      <c r="K33" s="126"/>
      <c r="L33" s="126"/>
      <c r="M33" s="126"/>
      <c r="N33" s="126"/>
      <c r="O33" s="126"/>
      <c r="P33" s="126"/>
      <c r="Q33" s="126"/>
      <c r="R33" s="126"/>
      <c r="S33" s="127" t="s">
        <v>435</v>
      </c>
      <c r="T33" s="77"/>
    </row>
    <row r="34" spans="2:20" ht="21.6" customHeight="1">
      <c r="B34" s="114">
        <f t="shared" ref="B34:B38" si="53">O34-N34-M34-L34-K34-J34-I34-H34-G34-F34-E34-D34-C34</f>
        <v>0</v>
      </c>
      <c r="C34" s="114">
        <f t="shared" ref="C34:M34" si="54">+C218</f>
        <v>0</v>
      </c>
      <c r="D34" s="114">
        <f t="shared" si="54"/>
        <v>0</v>
      </c>
      <c r="E34" s="114">
        <f t="shared" si="54"/>
        <v>0</v>
      </c>
      <c r="F34" s="114">
        <f t="shared" si="54"/>
        <v>0</v>
      </c>
      <c r="G34" s="114">
        <f t="shared" si="54"/>
        <v>0</v>
      </c>
      <c r="H34" s="114">
        <f t="shared" si="54"/>
        <v>0</v>
      </c>
      <c r="I34" s="114">
        <f t="shared" si="54"/>
        <v>0</v>
      </c>
      <c r="J34" s="114">
        <f t="shared" si="54"/>
        <v>0</v>
      </c>
      <c r="K34" s="114">
        <f t="shared" si="54"/>
        <v>0</v>
      </c>
      <c r="L34" s="114">
        <f t="shared" si="54"/>
        <v>0</v>
      </c>
      <c r="M34" s="114">
        <f t="shared" si="54"/>
        <v>0</v>
      </c>
      <c r="N34" s="114">
        <f t="shared" ref="N34" si="55">+N218</f>
        <v>0</v>
      </c>
      <c r="O34" s="114">
        <f t="shared" ref="O34:Q34" si="56">+O218</f>
        <v>0</v>
      </c>
      <c r="P34" s="114" t="e">
        <f t="shared" si="56"/>
        <v>#VALUE!</v>
      </c>
      <c r="Q34" s="114" t="e">
        <f t="shared" si="56"/>
        <v>#VALUE!</v>
      </c>
      <c r="R34" s="114" t="e">
        <f>+R218</f>
        <v>#VALUE!</v>
      </c>
      <c r="S34" s="76" t="s">
        <v>436</v>
      </c>
      <c r="T34" s="77">
        <v>291</v>
      </c>
    </row>
    <row r="35" spans="2:20" ht="21.6" customHeight="1">
      <c r="B35" s="114">
        <f t="shared" si="53"/>
        <v>0</v>
      </c>
      <c r="C35" s="114">
        <f t="shared" ref="C35:M35" si="57">+C244</f>
        <v>0</v>
      </c>
      <c r="D35" s="114">
        <f t="shared" si="57"/>
        <v>0</v>
      </c>
      <c r="E35" s="114">
        <f t="shared" si="57"/>
        <v>0</v>
      </c>
      <c r="F35" s="114">
        <f t="shared" si="57"/>
        <v>0</v>
      </c>
      <c r="G35" s="114">
        <f t="shared" si="57"/>
        <v>0</v>
      </c>
      <c r="H35" s="114">
        <f t="shared" si="57"/>
        <v>0</v>
      </c>
      <c r="I35" s="114">
        <f t="shared" si="57"/>
        <v>0</v>
      </c>
      <c r="J35" s="114">
        <f t="shared" si="57"/>
        <v>0</v>
      </c>
      <c r="K35" s="114">
        <f t="shared" si="57"/>
        <v>0</v>
      </c>
      <c r="L35" s="114">
        <f t="shared" si="57"/>
        <v>0</v>
      </c>
      <c r="M35" s="114">
        <f t="shared" si="57"/>
        <v>0</v>
      </c>
      <c r="N35" s="114">
        <f t="shared" ref="N35" si="58">+N244</f>
        <v>0</v>
      </c>
      <c r="O35" s="114">
        <f t="shared" ref="O35:R35" si="59">+O244</f>
        <v>0</v>
      </c>
      <c r="P35" s="114" t="e">
        <f t="shared" si="59"/>
        <v>#VALUE!</v>
      </c>
      <c r="Q35" s="114" t="e">
        <f t="shared" si="59"/>
        <v>#VALUE!</v>
      </c>
      <c r="R35" s="114" t="e">
        <f t="shared" si="59"/>
        <v>#VALUE!</v>
      </c>
      <c r="S35" s="76" t="s">
        <v>437</v>
      </c>
      <c r="T35" s="77">
        <v>421</v>
      </c>
    </row>
    <row r="36" spans="2:20" ht="21.6" customHeight="1">
      <c r="B36" s="114">
        <f t="shared" si="53"/>
        <v>0</v>
      </c>
      <c r="C36" s="114">
        <f t="shared" ref="C36:M36" si="60">+C250</f>
        <v>0</v>
      </c>
      <c r="D36" s="114">
        <f t="shared" si="60"/>
        <v>0</v>
      </c>
      <c r="E36" s="114">
        <f t="shared" si="60"/>
        <v>0</v>
      </c>
      <c r="F36" s="114">
        <f t="shared" si="60"/>
        <v>0</v>
      </c>
      <c r="G36" s="114">
        <f t="shared" si="60"/>
        <v>0</v>
      </c>
      <c r="H36" s="114">
        <f t="shared" si="60"/>
        <v>0</v>
      </c>
      <c r="I36" s="114">
        <f t="shared" si="60"/>
        <v>0</v>
      </c>
      <c r="J36" s="114">
        <f t="shared" si="60"/>
        <v>0</v>
      </c>
      <c r="K36" s="114">
        <f t="shared" si="60"/>
        <v>0</v>
      </c>
      <c r="L36" s="114">
        <f t="shared" si="60"/>
        <v>0</v>
      </c>
      <c r="M36" s="114">
        <f t="shared" si="60"/>
        <v>0</v>
      </c>
      <c r="N36" s="114">
        <f t="shared" ref="N36" si="61">+N250</f>
        <v>0</v>
      </c>
      <c r="O36" s="114">
        <f t="shared" ref="O36:R36" si="62">+O250</f>
        <v>0</v>
      </c>
      <c r="P36" s="114" t="e">
        <f t="shared" si="62"/>
        <v>#VALUE!</v>
      </c>
      <c r="Q36" s="114" t="e">
        <f t="shared" si="62"/>
        <v>#VALUE!</v>
      </c>
      <c r="R36" s="114" t="e">
        <f t="shared" si="62"/>
        <v>#VALUE!</v>
      </c>
      <c r="S36" s="76" t="s">
        <v>438</v>
      </c>
      <c r="T36" s="77">
        <v>440</v>
      </c>
    </row>
    <row r="37" spans="2:20" ht="21.6" customHeight="1">
      <c r="B37" s="114">
        <f t="shared" si="53"/>
        <v>0</v>
      </c>
      <c r="C37" s="114">
        <f t="shared" ref="C37:M37" si="63">+C272</f>
        <v>0</v>
      </c>
      <c r="D37" s="114">
        <f t="shared" si="63"/>
        <v>0</v>
      </c>
      <c r="E37" s="114">
        <f t="shared" si="63"/>
        <v>0</v>
      </c>
      <c r="F37" s="114">
        <f t="shared" si="63"/>
        <v>0</v>
      </c>
      <c r="G37" s="114">
        <f t="shared" si="63"/>
        <v>0</v>
      </c>
      <c r="H37" s="114">
        <f t="shared" si="63"/>
        <v>0</v>
      </c>
      <c r="I37" s="114">
        <f t="shared" si="63"/>
        <v>0</v>
      </c>
      <c r="J37" s="114">
        <f t="shared" si="63"/>
        <v>0</v>
      </c>
      <c r="K37" s="114">
        <f t="shared" si="63"/>
        <v>0</v>
      </c>
      <c r="L37" s="114">
        <f t="shared" si="63"/>
        <v>0</v>
      </c>
      <c r="M37" s="114">
        <f t="shared" si="63"/>
        <v>0</v>
      </c>
      <c r="N37" s="114">
        <f t="shared" ref="N37" si="64">+N272</f>
        <v>0</v>
      </c>
      <c r="O37" s="114">
        <f t="shared" ref="O37:R37" si="65">+O272</f>
        <v>0</v>
      </c>
      <c r="P37" s="114" t="e">
        <f t="shared" si="65"/>
        <v>#VALUE!</v>
      </c>
      <c r="Q37" s="114" t="e">
        <f t="shared" si="65"/>
        <v>#VALUE!</v>
      </c>
      <c r="R37" s="114" t="e">
        <f t="shared" si="65"/>
        <v>#VALUE!</v>
      </c>
      <c r="S37" s="76" t="s">
        <v>439</v>
      </c>
      <c r="T37" s="77">
        <v>720</v>
      </c>
    </row>
    <row r="38" spans="2:20" ht="21.6" customHeight="1">
      <c r="B38" s="133">
        <f t="shared" si="53"/>
        <v>0</v>
      </c>
      <c r="C38" s="133">
        <f t="shared" ref="C38:M38" si="66">+C284</f>
        <v>0</v>
      </c>
      <c r="D38" s="133">
        <f t="shared" si="66"/>
        <v>0</v>
      </c>
      <c r="E38" s="133">
        <f t="shared" si="66"/>
        <v>0</v>
      </c>
      <c r="F38" s="133">
        <f t="shared" si="66"/>
        <v>0</v>
      </c>
      <c r="G38" s="133">
        <f t="shared" si="66"/>
        <v>0</v>
      </c>
      <c r="H38" s="133">
        <f t="shared" si="66"/>
        <v>0</v>
      </c>
      <c r="I38" s="133">
        <f t="shared" si="66"/>
        <v>0</v>
      </c>
      <c r="J38" s="133">
        <f t="shared" si="66"/>
        <v>0</v>
      </c>
      <c r="K38" s="133">
        <f t="shared" si="66"/>
        <v>0</v>
      </c>
      <c r="L38" s="133">
        <f t="shared" si="66"/>
        <v>0</v>
      </c>
      <c r="M38" s="133">
        <f t="shared" si="66"/>
        <v>0</v>
      </c>
      <c r="N38" s="133">
        <f t="shared" ref="N38" si="67">+N284</f>
        <v>0</v>
      </c>
      <c r="O38" s="133">
        <f t="shared" ref="O38:R38" si="68">+O284</f>
        <v>0</v>
      </c>
      <c r="P38" s="133" t="e">
        <f t="shared" si="68"/>
        <v>#VALUE!</v>
      </c>
      <c r="Q38" s="133" t="e">
        <f t="shared" si="68"/>
        <v>#VALUE!</v>
      </c>
      <c r="R38" s="133" t="e">
        <f t="shared" si="68"/>
        <v>#VALUE!</v>
      </c>
      <c r="S38" s="76" t="s">
        <v>440</v>
      </c>
      <c r="T38" s="77">
        <v>730</v>
      </c>
    </row>
    <row r="39" spans="2:20" ht="21.6" customHeight="1" thickBot="1">
      <c r="B39" s="123">
        <f t="shared" ref="B39:M39" si="69">SUM(B34:B38)</f>
        <v>0</v>
      </c>
      <c r="C39" s="123">
        <f t="shared" si="69"/>
        <v>0</v>
      </c>
      <c r="D39" s="123">
        <f t="shared" si="69"/>
        <v>0</v>
      </c>
      <c r="E39" s="123">
        <f t="shared" si="69"/>
        <v>0</v>
      </c>
      <c r="F39" s="123">
        <f t="shared" si="69"/>
        <v>0</v>
      </c>
      <c r="G39" s="123">
        <f t="shared" si="69"/>
        <v>0</v>
      </c>
      <c r="H39" s="123">
        <f t="shared" si="69"/>
        <v>0</v>
      </c>
      <c r="I39" s="123">
        <f t="shared" si="69"/>
        <v>0</v>
      </c>
      <c r="J39" s="123">
        <f t="shared" si="69"/>
        <v>0</v>
      </c>
      <c r="K39" s="123">
        <f t="shared" si="69"/>
        <v>0</v>
      </c>
      <c r="L39" s="123">
        <f t="shared" si="69"/>
        <v>0</v>
      </c>
      <c r="M39" s="123">
        <f t="shared" si="69"/>
        <v>0</v>
      </c>
      <c r="N39" s="123">
        <f t="shared" ref="N39:O39" si="70">SUM(N34:N38)</f>
        <v>0</v>
      </c>
      <c r="O39" s="123">
        <f t="shared" si="70"/>
        <v>0</v>
      </c>
      <c r="P39" s="123" t="e">
        <f t="shared" ref="P39:R39" si="71">SUM(P34:P38)</f>
        <v>#VALUE!</v>
      </c>
      <c r="Q39" s="123" t="e">
        <f t="shared" si="71"/>
        <v>#VALUE!</v>
      </c>
      <c r="R39" s="123" t="e">
        <f t="shared" si="71"/>
        <v>#VALUE!</v>
      </c>
      <c r="S39" s="125" t="s">
        <v>0</v>
      </c>
      <c r="T39" s="77"/>
    </row>
    <row r="40" spans="2:20" ht="21.6" customHeight="1" thickTop="1">
      <c r="B40" s="135"/>
      <c r="C40" s="135"/>
      <c r="D40" s="135"/>
      <c r="E40" s="135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  <c r="R40" s="135"/>
      <c r="S40" s="125"/>
      <c r="T40" s="77"/>
    </row>
    <row r="41" spans="2:20" ht="21.6" customHeight="1">
      <c r="B41" s="126"/>
      <c r="C41" s="126"/>
      <c r="D41" s="126"/>
      <c r="E41" s="126"/>
      <c r="F41" s="126"/>
      <c r="G41" s="126"/>
      <c r="H41" s="126"/>
      <c r="I41" s="126"/>
      <c r="J41" s="126"/>
      <c r="K41" s="126"/>
      <c r="L41" s="126"/>
      <c r="M41" s="126"/>
      <c r="N41" s="126"/>
      <c r="O41" s="126"/>
      <c r="P41" s="126"/>
      <c r="Q41" s="126"/>
      <c r="R41" s="126"/>
      <c r="S41" s="127" t="s">
        <v>424</v>
      </c>
      <c r="T41" s="77">
        <v>210</v>
      </c>
    </row>
    <row r="42" spans="2:20" ht="21.6" customHeight="1">
      <c r="B42" s="114">
        <f t="shared" ref="B42:B43" si="72">O42-N42-M42-L42-K42-J42-I42-H42-G42-F42-E42-D42-C42</f>
        <v>0</v>
      </c>
      <c r="C42" s="114">
        <f t="shared" ref="C42:M42" si="73">+C49</f>
        <v>0</v>
      </c>
      <c r="D42" s="114">
        <f t="shared" si="73"/>
        <v>0</v>
      </c>
      <c r="E42" s="114">
        <f t="shared" si="73"/>
        <v>0</v>
      </c>
      <c r="F42" s="114">
        <f t="shared" si="73"/>
        <v>0</v>
      </c>
      <c r="G42" s="114">
        <f t="shared" si="73"/>
        <v>0</v>
      </c>
      <c r="H42" s="114">
        <f t="shared" si="73"/>
        <v>0</v>
      </c>
      <c r="I42" s="114">
        <f t="shared" si="73"/>
        <v>0</v>
      </c>
      <c r="J42" s="114">
        <f t="shared" si="73"/>
        <v>0</v>
      </c>
      <c r="K42" s="114">
        <f t="shared" si="73"/>
        <v>0</v>
      </c>
      <c r="L42" s="114">
        <f t="shared" si="73"/>
        <v>0</v>
      </c>
      <c r="M42" s="114">
        <f t="shared" si="73"/>
        <v>0</v>
      </c>
      <c r="N42" s="114">
        <f t="shared" ref="N42" si="74">+N49</f>
        <v>0</v>
      </c>
      <c r="O42" s="114">
        <f t="shared" ref="O42:R42" si="75">+O49</f>
        <v>0</v>
      </c>
      <c r="P42" s="114">
        <f t="shared" si="75"/>
        <v>21256242</v>
      </c>
      <c r="Q42" s="114">
        <f t="shared" si="75"/>
        <v>21256242</v>
      </c>
      <c r="R42" s="114">
        <f t="shared" si="75"/>
        <v>21256242</v>
      </c>
      <c r="S42" s="76" t="s">
        <v>441</v>
      </c>
      <c r="T42" s="77">
        <v>211</v>
      </c>
    </row>
    <row r="43" spans="2:20" ht="21.6" customHeight="1">
      <c r="B43" s="114">
        <f t="shared" si="72"/>
        <v>0</v>
      </c>
      <c r="C43" s="114">
        <f t="shared" ref="C43:M43" si="76">+C81</f>
        <v>0</v>
      </c>
      <c r="D43" s="114">
        <f t="shared" si="76"/>
        <v>0</v>
      </c>
      <c r="E43" s="114">
        <f t="shared" si="76"/>
        <v>0</v>
      </c>
      <c r="F43" s="114">
        <f t="shared" si="76"/>
        <v>0</v>
      </c>
      <c r="G43" s="114">
        <f t="shared" si="76"/>
        <v>0</v>
      </c>
      <c r="H43" s="114">
        <f t="shared" si="76"/>
        <v>0</v>
      </c>
      <c r="I43" s="114">
        <f t="shared" si="76"/>
        <v>0</v>
      </c>
      <c r="J43" s="114">
        <f t="shared" si="76"/>
        <v>0</v>
      </c>
      <c r="K43" s="114">
        <f t="shared" si="76"/>
        <v>0</v>
      </c>
      <c r="L43" s="114">
        <f t="shared" si="76"/>
        <v>0</v>
      </c>
      <c r="M43" s="114">
        <f t="shared" si="76"/>
        <v>0</v>
      </c>
      <c r="N43" s="114">
        <f t="shared" ref="N43" si="77">+N81</f>
        <v>0</v>
      </c>
      <c r="O43" s="114">
        <f t="shared" ref="O43:Q43" si="78">+O81</f>
        <v>0</v>
      </c>
      <c r="P43" s="114">
        <f t="shared" si="78"/>
        <v>14005312.333333332</v>
      </c>
      <c r="Q43" s="114">
        <f t="shared" si="78"/>
        <v>14005312.333333332</v>
      </c>
      <c r="R43" s="114">
        <f>+R81</f>
        <v>14005312.333333332</v>
      </c>
      <c r="S43" s="76" t="s">
        <v>442</v>
      </c>
      <c r="T43" s="77">
        <v>212</v>
      </c>
    </row>
    <row r="44" spans="2:20" ht="21.6" customHeight="1" thickBot="1">
      <c r="B44" s="123">
        <f t="shared" ref="B44:M44" si="79">SUM(B42:B43)</f>
        <v>0</v>
      </c>
      <c r="C44" s="123">
        <f t="shared" si="79"/>
        <v>0</v>
      </c>
      <c r="D44" s="123">
        <f t="shared" si="79"/>
        <v>0</v>
      </c>
      <c r="E44" s="123">
        <f t="shared" si="79"/>
        <v>0</v>
      </c>
      <c r="F44" s="123">
        <f t="shared" si="79"/>
        <v>0</v>
      </c>
      <c r="G44" s="123">
        <f t="shared" si="79"/>
        <v>0</v>
      </c>
      <c r="H44" s="123">
        <f t="shared" si="79"/>
        <v>0</v>
      </c>
      <c r="I44" s="123">
        <f t="shared" si="79"/>
        <v>0</v>
      </c>
      <c r="J44" s="123">
        <f t="shared" si="79"/>
        <v>0</v>
      </c>
      <c r="K44" s="123">
        <f t="shared" si="79"/>
        <v>0</v>
      </c>
      <c r="L44" s="123">
        <f t="shared" si="79"/>
        <v>0</v>
      </c>
      <c r="M44" s="123">
        <f t="shared" si="79"/>
        <v>0</v>
      </c>
      <c r="N44" s="123">
        <f t="shared" ref="N44" si="80">SUM(N42:N43)</f>
        <v>0</v>
      </c>
      <c r="O44" s="123">
        <f t="shared" ref="O44:R44" si="81">SUM(O42:O43)</f>
        <v>0</v>
      </c>
      <c r="P44" s="123">
        <f t="shared" si="81"/>
        <v>35261554.333333328</v>
      </c>
      <c r="Q44" s="123">
        <f t="shared" si="81"/>
        <v>35261554.333333328</v>
      </c>
      <c r="R44" s="123">
        <f t="shared" si="81"/>
        <v>35261554.333333328</v>
      </c>
      <c r="S44" s="125" t="s">
        <v>0</v>
      </c>
      <c r="T44" s="77"/>
    </row>
    <row r="45" spans="2:20" ht="21.6" customHeight="1" thickTop="1">
      <c r="B45" s="135"/>
      <c r="C45" s="135"/>
      <c r="D45" s="135"/>
      <c r="E45" s="135"/>
      <c r="F45" s="135"/>
      <c r="G45" s="135"/>
      <c r="H45" s="135"/>
      <c r="I45" s="135"/>
      <c r="J45" s="135"/>
      <c r="K45" s="135"/>
      <c r="L45" s="135"/>
      <c r="M45" s="135"/>
      <c r="N45" s="135"/>
      <c r="O45" s="135"/>
      <c r="P45" s="135"/>
      <c r="Q45" s="135"/>
      <c r="R45" s="135"/>
      <c r="S45" s="125"/>
      <c r="T45" s="77"/>
    </row>
    <row r="46" spans="2:20" ht="21.6" customHeight="1"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126"/>
      <c r="Q46" s="126"/>
      <c r="R46" s="126"/>
      <c r="S46" s="127" t="s">
        <v>441</v>
      </c>
      <c r="T46" s="77">
        <v>211</v>
      </c>
    </row>
    <row r="47" spans="2:20" ht="21.6" customHeight="1">
      <c r="B47" s="114">
        <f t="shared" ref="B47:B48" si="82">O47-N47-M47-L47-K47-J47-I47-H47-G47-F47-E47-D47-C47</f>
        <v>0</v>
      </c>
      <c r="C47" s="114">
        <f>SUMIF(Budget_byProgram!W:W,Budget_Eitems!T47,Budget_byProgram!C:C)</f>
        <v>0</v>
      </c>
      <c r="D47" s="114">
        <f>SUMIF(Budget_byProgram!W:W,Budget_Eitems!T47,Budget_byProgram!D:D)</f>
        <v>0</v>
      </c>
      <c r="E47" s="114">
        <f>SUMIF(Budget_byProgram!W:W,Budget_Eitems!T47,Budget_byProgram!E:E)</f>
        <v>0</v>
      </c>
      <c r="F47" s="114">
        <f>SUMIF(Budget_byProgram!W:W,Budget_Eitems!T47,Budget_byProgram!F:F)</f>
        <v>0</v>
      </c>
      <c r="G47" s="114">
        <f>SUMIF(Budget_byProgram!W:W,Budget_Eitems!T47,Budget_byProgram!G:G)</f>
        <v>0</v>
      </c>
      <c r="H47" s="114">
        <f>SUMIF(Budget_byProgram!W:W,Budget_Eitems!T47,Budget_byProgram!H:H)</f>
        <v>0</v>
      </c>
      <c r="I47" s="114">
        <f>SUMIF(Budget_byProgram!W:W,Budget_Eitems!T47,Budget_byProgram!I:I)</f>
        <v>0</v>
      </c>
      <c r="J47" s="114">
        <f>SUMIF(Budget_byProgram!W:W,Budget_Eitems!T47,Budget_byProgram!J:J)</f>
        <v>0</v>
      </c>
      <c r="K47" s="114">
        <f>SUMIF(Budget_byProgram!W:W,Budget_Eitems!T47,Budget_byProgram!K:K)</f>
        <v>0</v>
      </c>
      <c r="L47" s="114">
        <f>SUMIF(Budget_byProgram!W:W,Budget_Eitems!T47,Budget_byProgram!L:L)</f>
        <v>0</v>
      </c>
      <c r="M47" s="114">
        <f>SUMIF(Budget_byProgram!W:W,Budget_Eitems!T47,Budget_byProgram!M:M)</f>
        <v>0</v>
      </c>
      <c r="N47" s="114">
        <f>SUMIF(Budget_byProgram!W:W,Budget_Eitems!T47,Budget_byProgram!N:N)</f>
        <v>0</v>
      </c>
      <c r="O47" s="114">
        <f>SUMIF(Budget_byProgram!W:W,Budget_Eitems!T47,Budget_byProgram!O:O)</f>
        <v>0</v>
      </c>
      <c r="P47" s="114">
        <f>'[2]Salaries &amp; Wages'!$X$286</f>
        <v>20404440</v>
      </c>
      <c r="Q47" s="114">
        <f>'[2]Salaries &amp; Wages'!$X$286</f>
        <v>20404440</v>
      </c>
      <c r="R47" s="114">
        <f>'[2]Salaries &amp; Wages'!$X$286</f>
        <v>20404440</v>
      </c>
      <c r="S47" s="76" t="s">
        <v>114</v>
      </c>
      <c r="T47" s="77" t="s">
        <v>115</v>
      </c>
    </row>
    <row r="48" spans="2:20" ht="21.6" customHeight="1">
      <c r="B48" s="114">
        <f t="shared" si="82"/>
        <v>0</v>
      </c>
      <c r="C48" s="114">
        <f>SUMIF(Budget_byProgram!W:W,Budget_Eitems!T48,Budget_byProgram!C:C)</f>
        <v>0</v>
      </c>
      <c r="D48" s="114">
        <f>SUMIF(Budget_byProgram!W:W,Budget_Eitems!T48,Budget_byProgram!D:D)</f>
        <v>0</v>
      </c>
      <c r="E48" s="114">
        <f>SUMIF(Budget_byProgram!W:W,Budget_Eitems!T48,Budget_byProgram!E:E)</f>
        <v>0</v>
      </c>
      <c r="F48" s="114">
        <f>SUMIF(Budget_byProgram!W:W,Budget_Eitems!T48,Budget_byProgram!F:F)</f>
        <v>0</v>
      </c>
      <c r="G48" s="114">
        <f>SUMIF(Budget_byProgram!W:W,Budget_Eitems!T48,Budget_byProgram!G:G)</f>
        <v>0</v>
      </c>
      <c r="H48" s="114">
        <f>SUMIF(Budget_byProgram!W:W,Budget_Eitems!T48,Budget_byProgram!H:H)</f>
        <v>0</v>
      </c>
      <c r="I48" s="114">
        <f>SUMIF(Budget_byProgram!W:W,Budget_Eitems!T48,Budget_byProgram!I:I)</f>
        <v>0</v>
      </c>
      <c r="J48" s="114">
        <f>SUMIF(Budget_byProgram!W:W,Budget_Eitems!T48,Budget_byProgram!J:J)</f>
        <v>0</v>
      </c>
      <c r="K48" s="114">
        <f>SUMIF(Budget_byProgram!W:W,Budget_Eitems!T48,Budget_byProgram!K:K)</f>
        <v>0</v>
      </c>
      <c r="L48" s="114">
        <f>SUMIF(Budget_byProgram!W:W,Budget_Eitems!T48,Budget_byProgram!L:L)</f>
        <v>0</v>
      </c>
      <c r="M48" s="114">
        <f>SUMIF(Budget_byProgram!W:W,Budget_Eitems!T48,Budget_byProgram!M:M)</f>
        <v>0</v>
      </c>
      <c r="N48" s="114">
        <f>SUMIF(Budget_byProgram!W:W,Budget_Eitems!T48,Budget_byProgram!N:N)</f>
        <v>0</v>
      </c>
      <c r="O48" s="114">
        <f>SUMIF(Budget_byProgram!W:W,Budget_Eitems!T48,Budget_byProgram!O:O)</f>
        <v>0</v>
      </c>
      <c r="P48" s="114">
        <f>'[2]Salaries &amp; Wages'!$W$286</f>
        <v>851802</v>
      </c>
      <c r="Q48" s="114">
        <f>'[2]Salaries &amp; Wages'!$W$286</f>
        <v>851802</v>
      </c>
      <c r="R48" s="114">
        <f>'[2]Salaries &amp; Wages'!$W$286</f>
        <v>851802</v>
      </c>
      <c r="S48" s="76" t="s">
        <v>116</v>
      </c>
      <c r="T48" s="77" t="s">
        <v>117</v>
      </c>
    </row>
    <row r="49" spans="2:20" ht="21.6" customHeight="1" thickBot="1">
      <c r="B49" s="123">
        <f t="shared" ref="B49:M49" si="83">SUM(B47:B48)</f>
        <v>0</v>
      </c>
      <c r="C49" s="123">
        <f t="shared" si="83"/>
        <v>0</v>
      </c>
      <c r="D49" s="123">
        <f t="shared" si="83"/>
        <v>0</v>
      </c>
      <c r="E49" s="123">
        <f t="shared" si="83"/>
        <v>0</v>
      </c>
      <c r="F49" s="123">
        <f t="shared" si="83"/>
        <v>0</v>
      </c>
      <c r="G49" s="123">
        <f t="shared" si="83"/>
        <v>0</v>
      </c>
      <c r="H49" s="123">
        <f t="shared" si="83"/>
        <v>0</v>
      </c>
      <c r="I49" s="123">
        <f t="shared" si="83"/>
        <v>0</v>
      </c>
      <c r="J49" s="123">
        <f t="shared" si="83"/>
        <v>0</v>
      </c>
      <c r="K49" s="123">
        <f t="shared" si="83"/>
        <v>0</v>
      </c>
      <c r="L49" s="123">
        <f t="shared" si="83"/>
        <v>0</v>
      </c>
      <c r="M49" s="123">
        <f t="shared" si="83"/>
        <v>0</v>
      </c>
      <c r="N49" s="123">
        <f t="shared" ref="N49" si="84">SUM(N47:N48)</f>
        <v>0</v>
      </c>
      <c r="O49" s="123">
        <f t="shared" ref="O49:R49" si="85">SUM(O47:O48)</f>
        <v>0</v>
      </c>
      <c r="P49" s="123">
        <f t="shared" si="85"/>
        <v>21256242</v>
      </c>
      <c r="Q49" s="123">
        <f t="shared" si="85"/>
        <v>21256242</v>
      </c>
      <c r="R49" s="123">
        <f t="shared" si="85"/>
        <v>21256242</v>
      </c>
      <c r="S49" s="125" t="s">
        <v>0</v>
      </c>
      <c r="T49" s="77"/>
    </row>
    <row r="50" spans="2:20" ht="21.6" customHeight="1" thickTop="1">
      <c r="B50" s="124"/>
      <c r="C50" s="124"/>
      <c r="D50" s="12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24"/>
      <c r="Q50" s="124"/>
      <c r="R50" s="124"/>
      <c r="S50" s="125"/>
      <c r="T50" s="77"/>
    </row>
    <row r="51" spans="2:20" ht="21.6" customHeight="1">
      <c r="B51" s="137"/>
      <c r="C51" s="137"/>
      <c r="D51" s="137"/>
      <c r="E51" s="137"/>
      <c r="F51" s="137"/>
      <c r="G51" s="137"/>
      <c r="H51" s="137"/>
      <c r="I51" s="137"/>
      <c r="J51" s="137"/>
      <c r="K51" s="137"/>
      <c r="L51" s="137"/>
      <c r="M51" s="137"/>
      <c r="N51" s="137"/>
      <c r="O51" s="137"/>
      <c r="P51" s="137"/>
      <c r="Q51" s="137"/>
      <c r="R51" s="137"/>
      <c r="S51" s="127" t="s">
        <v>442</v>
      </c>
      <c r="T51" s="77">
        <v>212</v>
      </c>
    </row>
    <row r="52" spans="2:20" ht="21.6" customHeight="1">
      <c r="B52" s="114">
        <f t="shared" ref="B52:B80" si="86">O52-N52-M52-L52-K52-J52-I52-H52-G52-F52-E52-D52-C52</f>
        <v>0</v>
      </c>
      <c r="C52" s="114">
        <f>SUMIF(Budget_byProgram!W:W,Budget_Eitems!T52,Budget_byProgram!C:C)</f>
        <v>0</v>
      </c>
      <c r="D52" s="114">
        <f>SUMIF(Budget_byProgram!W:W,Budget_Eitems!T52,Budget_byProgram!D:D)</f>
        <v>0</v>
      </c>
      <c r="E52" s="114">
        <f>SUMIF(Budget_byProgram!W:W,Budget_Eitems!T52,Budget_byProgram!E:E)</f>
        <v>0</v>
      </c>
      <c r="F52" s="114">
        <f>SUMIF(Budget_byProgram!W:W,Budget_Eitems!T52,Budget_byProgram!F:F)</f>
        <v>0</v>
      </c>
      <c r="G52" s="114">
        <f>SUMIF(Budget_byProgram!W:W,Budget_Eitems!T52,Budget_byProgram!G:G)</f>
        <v>0</v>
      </c>
      <c r="H52" s="114">
        <f>SUMIF(Budget_byProgram!W:W,Budget_Eitems!T52,Budget_byProgram!H:H)</f>
        <v>0</v>
      </c>
      <c r="I52" s="114">
        <f>SUMIF(Budget_byProgram!W:W,Budget_Eitems!T52,Budget_byProgram!I:I)</f>
        <v>0</v>
      </c>
      <c r="J52" s="114">
        <f>SUMIF(Budget_byProgram!W:W,Budget_Eitems!T52,Budget_byProgram!J:J)</f>
        <v>0</v>
      </c>
      <c r="K52" s="114">
        <f>SUMIF(Budget_byProgram!W:W,Budget_Eitems!T52,Budget_byProgram!K:K)</f>
        <v>0</v>
      </c>
      <c r="L52" s="114">
        <f>SUMIF(Budget_byProgram!W:W,Budget_Eitems!T52,Budget_byProgram!L:L)</f>
        <v>0</v>
      </c>
      <c r="M52" s="114">
        <f>SUMIF(Budget_byProgram!W:W,Budget_Eitems!T52,Budget_byProgram!M:M)</f>
        <v>0</v>
      </c>
      <c r="N52" s="114">
        <f>SUMIF(Budget_byProgram!W:W,Budget_Eitems!T52,Budget_byProgram!N:N)</f>
        <v>0</v>
      </c>
      <c r="O52" s="114">
        <f>SUMIF(Budget_byProgram!W:W,Budget_Eitems!T52,Budget_byProgram!O:O)</f>
        <v>0</v>
      </c>
      <c r="P52" s="136"/>
      <c r="Q52" s="136"/>
      <c r="R52" s="136"/>
      <c r="S52" s="76" t="s">
        <v>133</v>
      </c>
      <c r="T52" s="78" t="s">
        <v>134</v>
      </c>
    </row>
    <row r="53" spans="2:20" ht="21.6" customHeight="1">
      <c r="B53" s="114">
        <f t="shared" si="86"/>
        <v>0</v>
      </c>
      <c r="C53" s="114">
        <f>SUMIF(Budget_byProgram!W:W,Budget_Eitems!T53,Budget_byProgram!C:C)</f>
        <v>0</v>
      </c>
      <c r="D53" s="114">
        <f>SUMIF(Budget_byProgram!W:W,Budget_Eitems!T53,Budget_byProgram!D:D)</f>
        <v>0</v>
      </c>
      <c r="E53" s="114">
        <f>SUMIF(Budget_byProgram!W:W,Budget_Eitems!T53,Budget_byProgram!E:E)</f>
        <v>0</v>
      </c>
      <c r="F53" s="114">
        <f>SUMIF(Budget_byProgram!W:W,Budget_Eitems!T53,Budget_byProgram!F:F)</f>
        <v>0</v>
      </c>
      <c r="G53" s="114">
        <f>SUMIF(Budget_byProgram!W:W,Budget_Eitems!T53,Budget_byProgram!G:G)</f>
        <v>0</v>
      </c>
      <c r="H53" s="114">
        <f>SUMIF(Budget_byProgram!W:W,Budget_Eitems!T53,Budget_byProgram!H:H)</f>
        <v>0</v>
      </c>
      <c r="I53" s="114">
        <f>SUMIF(Budget_byProgram!W:W,Budget_Eitems!T53,Budget_byProgram!I:I)</f>
        <v>0</v>
      </c>
      <c r="J53" s="114">
        <f>SUMIF(Budget_byProgram!W:W,Budget_Eitems!T53,Budget_byProgram!J:J)</f>
        <v>0</v>
      </c>
      <c r="K53" s="114">
        <f>SUMIF(Budget_byProgram!W:W,Budget_Eitems!T53,Budget_byProgram!K:K)</f>
        <v>0</v>
      </c>
      <c r="L53" s="114">
        <f>SUMIF(Budget_byProgram!W:W,Budget_Eitems!T53,Budget_byProgram!L:L)</f>
        <v>0</v>
      </c>
      <c r="M53" s="114">
        <f>SUMIF(Budget_byProgram!W:W,Budget_Eitems!T53,Budget_byProgram!M:M)</f>
        <v>0</v>
      </c>
      <c r="N53" s="114">
        <f>SUMIF(Budget_byProgram!W:W,Budget_Eitems!T53,Budget_byProgram!N:N)</f>
        <v>0</v>
      </c>
      <c r="O53" s="114">
        <f>SUMIF(Budget_byProgram!W:W,Budget_Eitems!T53,Budget_byProgram!O:O)</f>
        <v>0</v>
      </c>
      <c r="P53" s="114"/>
      <c r="Q53" s="114"/>
      <c r="R53" s="114"/>
      <c r="S53" s="76" t="s">
        <v>135</v>
      </c>
      <c r="T53" s="78" t="s">
        <v>136</v>
      </c>
    </row>
    <row r="54" spans="2:20" ht="21.6" customHeight="1">
      <c r="B54" s="114">
        <f t="shared" si="86"/>
        <v>0</v>
      </c>
      <c r="C54" s="114">
        <f>SUMIF(Budget_byProgram!W:W,Budget_Eitems!T54,Budget_byProgram!C:C)</f>
        <v>0</v>
      </c>
      <c r="D54" s="114">
        <f>SUMIF(Budget_byProgram!W:W,Budget_Eitems!T54,Budget_byProgram!D:D)</f>
        <v>0</v>
      </c>
      <c r="E54" s="114">
        <f>SUMIF(Budget_byProgram!W:W,Budget_Eitems!T54,Budget_byProgram!E:E)</f>
        <v>0</v>
      </c>
      <c r="F54" s="114">
        <f>SUMIF(Budget_byProgram!W:W,Budget_Eitems!T54,Budget_byProgram!F:F)</f>
        <v>0</v>
      </c>
      <c r="G54" s="114">
        <f>SUMIF(Budget_byProgram!W:W,Budget_Eitems!T54,Budget_byProgram!G:G)</f>
        <v>0</v>
      </c>
      <c r="H54" s="114">
        <f>SUMIF(Budget_byProgram!W:W,Budget_Eitems!T54,Budget_byProgram!H:H)</f>
        <v>0</v>
      </c>
      <c r="I54" s="114">
        <f>SUMIF(Budget_byProgram!W:W,Budget_Eitems!T54,Budget_byProgram!I:I)</f>
        <v>0</v>
      </c>
      <c r="J54" s="114">
        <f>SUMIF(Budget_byProgram!W:W,Budget_Eitems!T54,Budget_byProgram!J:J)</f>
        <v>0</v>
      </c>
      <c r="K54" s="114">
        <f>SUMIF(Budget_byProgram!W:W,Budget_Eitems!T54,Budget_byProgram!K:K)</f>
        <v>0</v>
      </c>
      <c r="L54" s="114">
        <f>SUMIF(Budget_byProgram!W:W,Budget_Eitems!T54,Budget_byProgram!L:L)</f>
        <v>0</v>
      </c>
      <c r="M54" s="114">
        <f>SUMIF(Budget_byProgram!W:W,Budget_Eitems!T54,Budget_byProgram!M:M)</f>
        <v>0</v>
      </c>
      <c r="N54" s="114">
        <f>SUMIF(Budget_byProgram!W:W,Budget_Eitems!T54,Budget_byProgram!N:N)</f>
        <v>0</v>
      </c>
      <c r="O54" s="114">
        <f>SUMIF(Budget_byProgram!W:W,Budget_Eitems!T54,Budget_byProgram!O:O)</f>
        <v>0</v>
      </c>
      <c r="P54" s="114"/>
      <c r="Q54" s="114"/>
      <c r="R54" s="114"/>
      <c r="S54" s="76" t="s">
        <v>137</v>
      </c>
      <c r="T54" s="78" t="s">
        <v>138</v>
      </c>
    </row>
    <row r="55" spans="2:20" ht="21.6" customHeight="1">
      <c r="B55" s="114">
        <f t="shared" si="86"/>
        <v>0</v>
      </c>
      <c r="C55" s="114">
        <f>SUMIF(Budget_byProgram!W:W,Budget_Eitems!T55,Budget_byProgram!C:C)</f>
        <v>0</v>
      </c>
      <c r="D55" s="114">
        <f>SUMIF(Budget_byProgram!W:W,Budget_Eitems!T55,Budget_byProgram!D:D)</f>
        <v>0</v>
      </c>
      <c r="E55" s="114">
        <f>SUMIF(Budget_byProgram!W:W,Budget_Eitems!T55,Budget_byProgram!E:E)</f>
        <v>0</v>
      </c>
      <c r="F55" s="114">
        <f>SUMIF(Budget_byProgram!W:W,Budget_Eitems!T55,Budget_byProgram!F:F)</f>
        <v>0</v>
      </c>
      <c r="G55" s="114">
        <f>SUMIF(Budget_byProgram!W:W,Budget_Eitems!T55,Budget_byProgram!G:G)</f>
        <v>0</v>
      </c>
      <c r="H55" s="114">
        <f>SUMIF(Budget_byProgram!W:W,Budget_Eitems!T55,Budget_byProgram!H:H)</f>
        <v>0</v>
      </c>
      <c r="I55" s="114">
        <f>SUMIF(Budget_byProgram!W:W,Budget_Eitems!T55,Budget_byProgram!I:I)</f>
        <v>0</v>
      </c>
      <c r="J55" s="114">
        <f>SUMIF(Budget_byProgram!W:W,Budget_Eitems!T55,Budget_byProgram!J:J)</f>
        <v>0</v>
      </c>
      <c r="K55" s="114">
        <f>SUMIF(Budget_byProgram!W:W,Budget_Eitems!T55,Budget_byProgram!K:K)</f>
        <v>0</v>
      </c>
      <c r="L55" s="114">
        <f>SUMIF(Budget_byProgram!W:W,Budget_Eitems!T55,Budget_byProgram!L:L)</f>
        <v>0</v>
      </c>
      <c r="M55" s="114">
        <f>SUMIF(Budget_byProgram!W:W,Budget_Eitems!T55,Budget_byProgram!M:M)</f>
        <v>0</v>
      </c>
      <c r="N55" s="114">
        <f>SUMIF(Budget_byProgram!W:W,Budget_Eitems!T55,Budget_byProgram!N:N)</f>
        <v>0</v>
      </c>
      <c r="O55" s="114">
        <f>SUMIF(Budget_byProgram!W:W,Budget_Eitems!T55,Budget_byProgram!O:O)</f>
        <v>0</v>
      </c>
      <c r="P55" s="114"/>
      <c r="Q55" s="114"/>
      <c r="R55" s="114"/>
      <c r="S55" s="76" t="s">
        <v>139</v>
      </c>
      <c r="T55" s="78" t="s">
        <v>140</v>
      </c>
    </row>
    <row r="56" spans="2:20" ht="21.6" customHeight="1">
      <c r="B56" s="114">
        <f t="shared" si="86"/>
        <v>0</v>
      </c>
      <c r="C56" s="114">
        <f>SUMIF(Budget_byProgram!W:W,Budget_Eitems!T56,Budget_byProgram!C:C)</f>
        <v>0</v>
      </c>
      <c r="D56" s="114">
        <f>SUMIF(Budget_byProgram!W:W,Budget_Eitems!T56,Budget_byProgram!D:D)</f>
        <v>0</v>
      </c>
      <c r="E56" s="114">
        <f>SUMIF(Budget_byProgram!W:W,Budget_Eitems!T56,Budget_byProgram!E:E)</f>
        <v>0</v>
      </c>
      <c r="F56" s="114">
        <f>SUMIF(Budget_byProgram!W:W,Budget_Eitems!T56,Budget_byProgram!F:F)</f>
        <v>0</v>
      </c>
      <c r="G56" s="114">
        <f>SUMIF(Budget_byProgram!W:W,Budget_Eitems!T56,Budget_byProgram!G:G)</f>
        <v>0</v>
      </c>
      <c r="H56" s="114">
        <f>SUMIF(Budget_byProgram!W:W,Budget_Eitems!T56,Budget_byProgram!H:H)</f>
        <v>0</v>
      </c>
      <c r="I56" s="114">
        <f>SUMIF(Budget_byProgram!W:W,Budget_Eitems!T56,Budget_byProgram!I:I)</f>
        <v>0</v>
      </c>
      <c r="J56" s="114">
        <f>SUMIF(Budget_byProgram!W:W,Budget_Eitems!T56,Budget_byProgram!J:J)</f>
        <v>0</v>
      </c>
      <c r="K56" s="114">
        <f>SUMIF(Budget_byProgram!W:W,Budget_Eitems!T56,Budget_byProgram!K:K)</f>
        <v>0</v>
      </c>
      <c r="L56" s="114">
        <f>SUMIF(Budget_byProgram!W:W,Budget_Eitems!T56,Budget_byProgram!L:L)</f>
        <v>0</v>
      </c>
      <c r="M56" s="114">
        <f>SUMIF(Budget_byProgram!W:W,Budget_Eitems!T56,Budget_byProgram!M:M)</f>
        <v>0</v>
      </c>
      <c r="N56" s="114">
        <f>SUMIF(Budget_byProgram!W:W,Budget_Eitems!T56,Budget_byProgram!N:N)</f>
        <v>0</v>
      </c>
      <c r="O56" s="114">
        <f>SUMIF(Budget_byProgram!W:W,Budget_Eitems!T56,Budget_byProgram!O:O)</f>
        <v>0</v>
      </c>
      <c r="P56" s="114">
        <f>'[2]Salaries &amp; Wages'!$V$286</f>
        <v>605238.33333333302</v>
      </c>
      <c r="Q56" s="114">
        <f>'[2]Salaries &amp; Wages'!$V$286</f>
        <v>605238.33333333302</v>
      </c>
      <c r="R56" s="114">
        <f>'[2]Salaries &amp; Wages'!$V$286</f>
        <v>605238.33333333302</v>
      </c>
      <c r="S56" s="76" t="s">
        <v>118</v>
      </c>
      <c r="T56" s="78" t="s">
        <v>119</v>
      </c>
    </row>
    <row r="57" spans="2:20" ht="21.6" customHeight="1">
      <c r="B57" s="114">
        <f t="shared" si="86"/>
        <v>0</v>
      </c>
      <c r="C57" s="114">
        <f>SUMIF(Budget_byProgram!W:W,Budget_Eitems!T57,Budget_byProgram!C:C)</f>
        <v>0</v>
      </c>
      <c r="D57" s="114">
        <f>SUMIF(Budget_byProgram!W:W,Budget_Eitems!T57,Budget_byProgram!D:D)</f>
        <v>0</v>
      </c>
      <c r="E57" s="114">
        <f>SUMIF(Budget_byProgram!W:W,Budget_Eitems!T57,Budget_byProgram!E:E)</f>
        <v>0</v>
      </c>
      <c r="F57" s="114">
        <f>SUMIF(Budget_byProgram!W:W,Budget_Eitems!T57,Budget_byProgram!F:F)</f>
        <v>0</v>
      </c>
      <c r="G57" s="114">
        <f>SUMIF(Budget_byProgram!W:W,Budget_Eitems!T57,Budget_byProgram!G:G)</f>
        <v>0</v>
      </c>
      <c r="H57" s="114">
        <f>SUMIF(Budget_byProgram!W:W,Budget_Eitems!T57,Budget_byProgram!H:H)</f>
        <v>0</v>
      </c>
      <c r="I57" s="114">
        <f>SUMIF(Budget_byProgram!W:W,Budget_Eitems!T57,Budget_byProgram!I:I)</f>
        <v>0</v>
      </c>
      <c r="J57" s="114">
        <f>SUMIF(Budget_byProgram!W:W,Budget_Eitems!T57,Budget_byProgram!J:J)</f>
        <v>0</v>
      </c>
      <c r="K57" s="114">
        <f>SUMIF(Budget_byProgram!W:W,Budget_Eitems!T57,Budget_byProgram!K:K)</f>
        <v>0</v>
      </c>
      <c r="L57" s="114">
        <f>SUMIF(Budget_byProgram!W:W,Budget_Eitems!T57,Budget_byProgram!L:L)</f>
        <v>0</v>
      </c>
      <c r="M57" s="114">
        <f>SUMIF(Budget_byProgram!W:W,Budget_Eitems!T57,Budget_byProgram!M:M)</f>
        <v>0</v>
      </c>
      <c r="N57" s="114">
        <f>SUMIF(Budget_byProgram!W:W,Budget_Eitems!T57,Budget_byProgram!N:N)</f>
        <v>0</v>
      </c>
      <c r="O57" s="114">
        <f>SUMIF(Budget_byProgram!W:W,Budget_Eitems!T57,Budget_byProgram!O:O)</f>
        <v>0</v>
      </c>
      <c r="P57" s="114"/>
      <c r="Q57" s="114"/>
      <c r="R57" s="114"/>
      <c r="S57" s="76" t="s">
        <v>141</v>
      </c>
      <c r="T57" s="78" t="s">
        <v>142</v>
      </c>
    </row>
    <row r="58" spans="2:20" ht="21.6" customHeight="1">
      <c r="B58" s="114">
        <f t="shared" si="86"/>
        <v>0</v>
      </c>
      <c r="C58" s="114">
        <f>SUMIF(Budget_byProgram!W:W,Budget_Eitems!T58,Budget_byProgram!C:C)</f>
        <v>0</v>
      </c>
      <c r="D58" s="114">
        <f>SUMIF(Budget_byProgram!W:W,Budget_Eitems!T58,Budget_byProgram!D:D)</f>
        <v>0</v>
      </c>
      <c r="E58" s="114">
        <f>SUMIF(Budget_byProgram!W:W,Budget_Eitems!T58,Budget_byProgram!E:E)</f>
        <v>0</v>
      </c>
      <c r="F58" s="114">
        <f>SUMIF(Budget_byProgram!W:W,Budget_Eitems!T58,Budget_byProgram!F:F)</f>
        <v>0</v>
      </c>
      <c r="G58" s="114">
        <f>SUMIF(Budget_byProgram!W:W,Budget_Eitems!T58,Budget_byProgram!G:G)</f>
        <v>0</v>
      </c>
      <c r="H58" s="114">
        <f>SUMIF(Budget_byProgram!W:W,Budget_Eitems!T58,Budget_byProgram!H:H)</f>
        <v>0</v>
      </c>
      <c r="I58" s="114">
        <f>SUMIF(Budget_byProgram!W:W,Budget_Eitems!T58,Budget_byProgram!I:I)</f>
        <v>0</v>
      </c>
      <c r="J58" s="114">
        <f>SUMIF(Budget_byProgram!W:W,Budget_Eitems!T58,Budget_byProgram!J:J)</f>
        <v>0</v>
      </c>
      <c r="K58" s="114">
        <f>SUMIF(Budget_byProgram!W:W,Budget_Eitems!T58,Budget_byProgram!K:K)</f>
        <v>0</v>
      </c>
      <c r="L58" s="114">
        <f>SUMIF(Budget_byProgram!W:W,Budget_Eitems!T58,Budget_byProgram!L:L)</f>
        <v>0</v>
      </c>
      <c r="M58" s="114">
        <f>SUMIF(Budget_byProgram!W:W,Budget_Eitems!T58,Budget_byProgram!M:M)</f>
        <v>0</v>
      </c>
      <c r="N58" s="114">
        <f>SUMIF(Budget_byProgram!W:W,Budget_Eitems!T58,Budget_byProgram!N:N)</f>
        <v>0</v>
      </c>
      <c r="O58" s="114">
        <f>SUMIF(Budget_byProgram!W:W,Budget_Eitems!T58,Budget_byProgram!O:O)</f>
        <v>0</v>
      </c>
      <c r="P58" s="114"/>
      <c r="Q58" s="114"/>
      <c r="R58" s="114"/>
      <c r="S58" s="76" t="s">
        <v>143</v>
      </c>
      <c r="T58" s="78" t="s">
        <v>144</v>
      </c>
    </row>
    <row r="59" spans="2:20" ht="21.6" customHeight="1">
      <c r="B59" s="114">
        <f t="shared" si="86"/>
        <v>0</v>
      </c>
      <c r="C59" s="114">
        <f>SUMIF(Budget_byProgram!W:W,Budget_Eitems!T59,Budget_byProgram!C:C)</f>
        <v>0</v>
      </c>
      <c r="D59" s="114">
        <f>SUMIF(Budget_byProgram!W:W,Budget_Eitems!T59,Budget_byProgram!D:D)</f>
        <v>0</v>
      </c>
      <c r="E59" s="114">
        <f>SUMIF(Budget_byProgram!W:W,Budget_Eitems!T59,Budget_byProgram!E:E)</f>
        <v>0</v>
      </c>
      <c r="F59" s="114">
        <f>SUMIF(Budget_byProgram!W:W,Budget_Eitems!T59,Budget_byProgram!F:F)</f>
        <v>0</v>
      </c>
      <c r="G59" s="114">
        <f>SUMIF(Budget_byProgram!W:W,Budget_Eitems!T59,Budget_byProgram!G:G)</f>
        <v>0</v>
      </c>
      <c r="H59" s="114">
        <f>SUMIF(Budget_byProgram!W:W,Budget_Eitems!T59,Budget_byProgram!H:H)</f>
        <v>0</v>
      </c>
      <c r="I59" s="114">
        <f>SUMIF(Budget_byProgram!W:W,Budget_Eitems!T59,Budget_byProgram!I:I)</f>
        <v>0</v>
      </c>
      <c r="J59" s="114">
        <f>SUMIF(Budget_byProgram!W:W,Budget_Eitems!T59,Budget_byProgram!J:J)</f>
        <v>0</v>
      </c>
      <c r="K59" s="114">
        <f>SUMIF(Budget_byProgram!W:W,Budget_Eitems!T59,Budget_byProgram!K:K)</f>
        <v>0</v>
      </c>
      <c r="L59" s="114">
        <f>SUMIF(Budget_byProgram!W:W,Budget_Eitems!T59,Budget_byProgram!L:L)</f>
        <v>0</v>
      </c>
      <c r="M59" s="114">
        <f>SUMIF(Budget_byProgram!W:W,Budget_Eitems!T59,Budget_byProgram!M:M)</f>
        <v>0</v>
      </c>
      <c r="N59" s="114">
        <f>SUMIF(Budget_byProgram!W:W,Budget_Eitems!T59,Budget_byProgram!N:N)</f>
        <v>0</v>
      </c>
      <c r="O59" s="114">
        <f>SUMIF(Budget_byProgram!W:W,Budget_Eitems!T59,Budget_byProgram!O:O)</f>
        <v>0</v>
      </c>
      <c r="P59" s="114"/>
      <c r="Q59" s="114"/>
      <c r="R59" s="114"/>
      <c r="S59" s="76" t="s">
        <v>145</v>
      </c>
      <c r="T59" s="78" t="s">
        <v>146</v>
      </c>
    </row>
    <row r="60" spans="2:20" ht="21.6" customHeight="1">
      <c r="B60" s="114">
        <f t="shared" si="86"/>
        <v>0</v>
      </c>
      <c r="C60" s="114">
        <f>SUMIF(Budget_byProgram!W:W,Budget_Eitems!T60,Budget_byProgram!C:C)</f>
        <v>0</v>
      </c>
      <c r="D60" s="114">
        <f>SUMIF(Budget_byProgram!W:W,Budget_Eitems!T60,Budget_byProgram!D:D)</f>
        <v>0</v>
      </c>
      <c r="E60" s="114">
        <f>SUMIF(Budget_byProgram!W:W,Budget_Eitems!T60,Budget_byProgram!E:E)</f>
        <v>0</v>
      </c>
      <c r="F60" s="114">
        <f>SUMIF(Budget_byProgram!W:W,Budget_Eitems!T60,Budget_byProgram!F:F)</f>
        <v>0</v>
      </c>
      <c r="G60" s="114">
        <f>SUMIF(Budget_byProgram!W:W,Budget_Eitems!T60,Budget_byProgram!G:G)</f>
        <v>0</v>
      </c>
      <c r="H60" s="114">
        <f>SUMIF(Budget_byProgram!W:W,Budget_Eitems!T60,Budget_byProgram!H:H)</f>
        <v>0</v>
      </c>
      <c r="I60" s="114">
        <f>SUMIF(Budget_byProgram!W:W,Budget_Eitems!T60,Budget_byProgram!I:I)</f>
        <v>0</v>
      </c>
      <c r="J60" s="114">
        <f>SUMIF(Budget_byProgram!W:W,Budget_Eitems!T60,Budget_byProgram!J:J)</f>
        <v>0</v>
      </c>
      <c r="K60" s="114">
        <f>SUMIF(Budget_byProgram!W:W,Budget_Eitems!T60,Budget_byProgram!K:K)</f>
        <v>0</v>
      </c>
      <c r="L60" s="114">
        <f>SUMIF(Budget_byProgram!W:W,Budget_Eitems!T60,Budget_byProgram!L:L)</f>
        <v>0</v>
      </c>
      <c r="M60" s="114">
        <f>SUMIF(Budget_byProgram!W:W,Budget_Eitems!T60,Budget_byProgram!M:M)</f>
        <v>0</v>
      </c>
      <c r="N60" s="114">
        <f>SUMIF(Budget_byProgram!W:W,Budget_Eitems!T60,Budget_byProgram!N:N)</f>
        <v>0</v>
      </c>
      <c r="O60" s="114">
        <f>SUMIF(Budget_byProgram!W:W,Budget_Eitems!T60,Budget_byProgram!O:O)</f>
        <v>0</v>
      </c>
      <c r="P60" s="114">
        <f>'[2]Salaries &amp; Wages'!$U$286</f>
        <v>108000</v>
      </c>
      <c r="Q60" s="114">
        <f>'[2]Salaries &amp; Wages'!$U$286</f>
        <v>108000</v>
      </c>
      <c r="R60" s="114">
        <f>'[2]Salaries &amp; Wages'!$U$286</f>
        <v>108000</v>
      </c>
      <c r="S60" s="76" t="s">
        <v>147</v>
      </c>
      <c r="T60" s="78" t="s">
        <v>148</v>
      </c>
    </row>
    <row r="61" spans="2:20" ht="21.6" customHeight="1">
      <c r="B61" s="114">
        <f t="shared" si="86"/>
        <v>0</v>
      </c>
      <c r="C61" s="114">
        <f>SUMIF(Budget_byProgram!W:W,Budget_Eitems!T61,Budget_byProgram!C:C)</f>
        <v>0</v>
      </c>
      <c r="D61" s="114">
        <f>SUMIF(Budget_byProgram!W:W,Budget_Eitems!T61,Budget_byProgram!D:D)</f>
        <v>0</v>
      </c>
      <c r="E61" s="114">
        <f>SUMIF(Budget_byProgram!W:W,Budget_Eitems!T61,Budget_byProgram!E:E)</f>
        <v>0</v>
      </c>
      <c r="F61" s="114">
        <f>SUMIF(Budget_byProgram!W:W,Budget_Eitems!T61,Budget_byProgram!F:F)</f>
        <v>0</v>
      </c>
      <c r="G61" s="114">
        <f>SUMIF(Budget_byProgram!W:W,Budget_Eitems!T61,Budget_byProgram!G:G)</f>
        <v>0</v>
      </c>
      <c r="H61" s="114">
        <f>SUMIF(Budget_byProgram!W:W,Budget_Eitems!T61,Budget_byProgram!H:H)</f>
        <v>0</v>
      </c>
      <c r="I61" s="114">
        <f>SUMIF(Budget_byProgram!W:W,Budget_Eitems!T61,Budget_byProgram!I:I)</f>
        <v>0</v>
      </c>
      <c r="J61" s="114">
        <f>SUMIF(Budget_byProgram!W:W,Budget_Eitems!T61,Budget_byProgram!J:J)</f>
        <v>0</v>
      </c>
      <c r="K61" s="114">
        <f>SUMIF(Budget_byProgram!W:W,Budget_Eitems!T61,Budget_byProgram!K:K)</f>
        <v>0</v>
      </c>
      <c r="L61" s="114">
        <f>SUMIF(Budget_byProgram!W:W,Budget_Eitems!T61,Budget_byProgram!L:L)</f>
        <v>0</v>
      </c>
      <c r="M61" s="114">
        <f>SUMIF(Budget_byProgram!W:W,Budget_Eitems!T61,Budget_byProgram!M:M)</f>
        <v>0</v>
      </c>
      <c r="N61" s="114">
        <f>SUMIF(Budget_byProgram!W:W,Budget_Eitems!T61,Budget_byProgram!N:N)</f>
        <v>0</v>
      </c>
      <c r="O61" s="114">
        <f>SUMIF(Budget_byProgram!W:W,Budget_Eitems!T61,Budget_byProgram!O:O)</f>
        <v>0</v>
      </c>
      <c r="P61" s="114">
        <f>'[2]Salaries &amp; Wages'!$T$286</f>
        <v>0</v>
      </c>
      <c r="Q61" s="114">
        <f>'[2]Salaries &amp; Wages'!$T$286</f>
        <v>0</v>
      </c>
      <c r="R61" s="114">
        <f>'[2]Salaries &amp; Wages'!$T$286</f>
        <v>0</v>
      </c>
      <c r="S61" s="76" t="s">
        <v>149</v>
      </c>
      <c r="T61" s="78" t="s">
        <v>150</v>
      </c>
    </row>
    <row r="62" spans="2:20" ht="21.6" customHeight="1">
      <c r="B62" s="114">
        <f t="shared" si="86"/>
        <v>0</v>
      </c>
      <c r="C62" s="114">
        <f>SUMIF(Budget_byProgram!W:W,Budget_Eitems!T62,Budget_byProgram!C:C)</f>
        <v>0</v>
      </c>
      <c r="D62" s="114">
        <f>SUMIF(Budget_byProgram!W:W,Budget_Eitems!T62,Budget_byProgram!D:D)</f>
        <v>0</v>
      </c>
      <c r="E62" s="114">
        <f>SUMIF(Budget_byProgram!W:W,Budget_Eitems!T62,Budget_byProgram!E:E)</f>
        <v>0</v>
      </c>
      <c r="F62" s="114">
        <f>SUMIF(Budget_byProgram!W:W,Budget_Eitems!T62,Budget_byProgram!F:F)</f>
        <v>0</v>
      </c>
      <c r="G62" s="114">
        <f>SUMIF(Budget_byProgram!W:W,Budget_Eitems!T62,Budget_byProgram!G:G)</f>
        <v>0</v>
      </c>
      <c r="H62" s="114">
        <f>SUMIF(Budget_byProgram!W:W,Budget_Eitems!T62,Budget_byProgram!H:H)</f>
        <v>0</v>
      </c>
      <c r="I62" s="114">
        <f>SUMIF(Budget_byProgram!W:W,Budget_Eitems!T62,Budget_byProgram!I:I)</f>
        <v>0</v>
      </c>
      <c r="J62" s="114">
        <f>SUMIF(Budget_byProgram!W:W,Budget_Eitems!T62,Budget_byProgram!J:J)</f>
        <v>0</v>
      </c>
      <c r="K62" s="114">
        <f>SUMIF(Budget_byProgram!W:W,Budget_Eitems!T62,Budget_byProgram!K:K)</f>
        <v>0</v>
      </c>
      <c r="L62" s="114">
        <f>SUMIF(Budget_byProgram!W:W,Budget_Eitems!T62,Budget_byProgram!L:L)</f>
        <v>0</v>
      </c>
      <c r="M62" s="114">
        <f>SUMIF(Budget_byProgram!W:W,Budget_Eitems!T62,Budget_byProgram!M:M)</f>
        <v>0</v>
      </c>
      <c r="N62" s="114">
        <f>SUMIF(Budget_byProgram!W:W,Budget_Eitems!T62,Budget_byProgram!N:N)</f>
        <v>0</v>
      </c>
      <c r="O62" s="114">
        <f>SUMIF(Budget_byProgram!W:W,Budget_Eitems!T62,Budget_byProgram!O:O)</f>
        <v>0</v>
      </c>
      <c r="P62" s="114">
        <f>'[2]Salaries &amp; Wages'!$S$286</f>
        <v>480000</v>
      </c>
      <c r="Q62" s="114">
        <f>'[2]Salaries &amp; Wages'!$S$286</f>
        <v>480000</v>
      </c>
      <c r="R62" s="114">
        <f>'[2]Salaries &amp; Wages'!$S$286</f>
        <v>480000</v>
      </c>
      <c r="S62" s="76" t="s">
        <v>151</v>
      </c>
      <c r="T62" s="78" t="s">
        <v>152</v>
      </c>
    </row>
    <row r="63" spans="2:20" ht="21.6" customHeight="1">
      <c r="B63" s="114">
        <f t="shared" si="86"/>
        <v>0</v>
      </c>
      <c r="C63" s="114">
        <f>SUMIF(Budget_byProgram!W:W,Budget_Eitems!T63,Budget_byProgram!C:C)</f>
        <v>0</v>
      </c>
      <c r="D63" s="114">
        <f>SUMIF(Budget_byProgram!W:W,Budget_Eitems!T63,Budget_byProgram!D:D)</f>
        <v>0</v>
      </c>
      <c r="E63" s="114">
        <f>SUMIF(Budget_byProgram!W:W,Budget_Eitems!T63,Budget_byProgram!E:E)</f>
        <v>0</v>
      </c>
      <c r="F63" s="114">
        <f>SUMIF(Budget_byProgram!W:W,Budget_Eitems!T63,Budget_byProgram!F:F)</f>
        <v>0</v>
      </c>
      <c r="G63" s="114">
        <f>SUMIF(Budget_byProgram!W:W,Budget_Eitems!T63,Budget_byProgram!G:G)</f>
        <v>0</v>
      </c>
      <c r="H63" s="114">
        <f>SUMIF(Budget_byProgram!W:W,Budget_Eitems!T63,Budget_byProgram!H:H)</f>
        <v>0</v>
      </c>
      <c r="I63" s="114">
        <f>SUMIF(Budget_byProgram!W:W,Budget_Eitems!T63,Budget_byProgram!I:I)</f>
        <v>0</v>
      </c>
      <c r="J63" s="114">
        <f>SUMIF(Budget_byProgram!W:W,Budget_Eitems!T63,Budget_byProgram!J:J)</f>
        <v>0</v>
      </c>
      <c r="K63" s="114">
        <f>SUMIF(Budget_byProgram!W:W,Budget_Eitems!T63,Budget_byProgram!K:K)</f>
        <v>0</v>
      </c>
      <c r="L63" s="114">
        <f>SUMIF(Budget_byProgram!W:W,Budget_Eitems!T63,Budget_byProgram!L:L)</f>
        <v>0</v>
      </c>
      <c r="M63" s="114">
        <f>SUMIF(Budget_byProgram!W:W,Budget_Eitems!T63,Budget_byProgram!M:M)</f>
        <v>0</v>
      </c>
      <c r="N63" s="114">
        <f>SUMIF(Budget_byProgram!W:W,Budget_Eitems!T63,Budget_byProgram!N:N)</f>
        <v>0</v>
      </c>
      <c r="O63" s="114">
        <f>SUMIF(Budget_byProgram!W:W,Budget_Eitems!T63,Budget_byProgram!O:O)</f>
        <v>0</v>
      </c>
      <c r="P63" s="114">
        <f>'[2]Salaries &amp; Wages'!$R$286</f>
        <v>0</v>
      </c>
      <c r="Q63" s="114">
        <f>'[2]Salaries &amp; Wages'!$R$286</f>
        <v>0</v>
      </c>
      <c r="R63" s="114">
        <f>'[2]Salaries &amp; Wages'!$R$286</f>
        <v>0</v>
      </c>
      <c r="S63" s="76" t="s">
        <v>153</v>
      </c>
      <c r="T63" s="78" t="s">
        <v>154</v>
      </c>
    </row>
    <row r="64" spans="2:20" ht="21.6" customHeight="1">
      <c r="B64" s="114">
        <f t="shared" si="86"/>
        <v>0</v>
      </c>
      <c r="C64" s="114">
        <f>SUMIF(Budget_byProgram!W:W,Budget_Eitems!T64,Budget_byProgram!C:C)</f>
        <v>0</v>
      </c>
      <c r="D64" s="114">
        <f>SUMIF(Budget_byProgram!W:W,Budget_Eitems!T64,Budget_byProgram!D:D)</f>
        <v>0</v>
      </c>
      <c r="E64" s="114">
        <f>SUMIF(Budget_byProgram!W:W,Budget_Eitems!T64,Budget_byProgram!E:E)</f>
        <v>0</v>
      </c>
      <c r="F64" s="114">
        <f>SUMIF(Budget_byProgram!W:W,Budget_Eitems!T64,Budget_byProgram!F:F)</f>
        <v>0</v>
      </c>
      <c r="G64" s="114">
        <f>SUMIF(Budget_byProgram!W:W,Budget_Eitems!T64,Budget_byProgram!G:G)</f>
        <v>0</v>
      </c>
      <c r="H64" s="114">
        <f>SUMIF(Budget_byProgram!W:W,Budget_Eitems!T64,Budget_byProgram!H:H)</f>
        <v>0</v>
      </c>
      <c r="I64" s="114">
        <f>SUMIF(Budget_byProgram!W:W,Budget_Eitems!T64,Budget_byProgram!I:I)</f>
        <v>0</v>
      </c>
      <c r="J64" s="114">
        <f>SUMIF(Budget_byProgram!W:W,Budget_Eitems!T64,Budget_byProgram!J:J)</f>
        <v>0</v>
      </c>
      <c r="K64" s="114">
        <f>SUMIF(Budget_byProgram!W:W,Budget_Eitems!T64,Budget_byProgram!K:K)</f>
        <v>0</v>
      </c>
      <c r="L64" s="114">
        <f>SUMIF(Budget_byProgram!W:W,Budget_Eitems!T64,Budget_byProgram!L:L)</f>
        <v>0</v>
      </c>
      <c r="M64" s="114">
        <f>SUMIF(Budget_byProgram!W:W,Budget_Eitems!T64,Budget_byProgram!M:M)</f>
        <v>0</v>
      </c>
      <c r="N64" s="114">
        <f>SUMIF(Budget_byProgram!W:W,Budget_Eitems!T64,Budget_byProgram!N:N)</f>
        <v>0</v>
      </c>
      <c r="O64" s="114">
        <f>SUMIF(Budget_byProgram!W:W,Budget_Eitems!T64,Budget_byProgram!O:O)</f>
        <v>0</v>
      </c>
      <c r="P64" s="114">
        <f>'[2]Salaries &amp; Wages'!$Q$286</f>
        <v>18000</v>
      </c>
      <c r="Q64" s="114">
        <f>'[2]Salaries &amp; Wages'!$Q$286</f>
        <v>18000</v>
      </c>
      <c r="R64" s="114">
        <f>'[2]Salaries &amp; Wages'!$Q$286</f>
        <v>18000</v>
      </c>
      <c r="S64" s="76" t="s">
        <v>155</v>
      </c>
      <c r="T64" s="78" t="s">
        <v>156</v>
      </c>
    </row>
    <row r="65" spans="2:20" ht="21.6" customHeight="1">
      <c r="B65" s="114">
        <f t="shared" si="86"/>
        <v>0</v>
      </c>
      <c r="C65" s="114">
        <f>SUMIF(Budget_byProgram!W:W,Budget_Eitems!T65,Budget_byProgram!C:C)</f>
        <v>0</v>
      </c>
      <c r="D65" s="114">
        <f>SUMIF(Budget_byProgram!W:W,Budget_Eitems!T65,Budget_byProgram!D:D)</f>
        <v>0</v>
      </c>
      <c r="E65" s="114">
        <f>SUMIF(Budget_byProgram!W:W,Budget_Eitems!T65,Budget_byProgram!E:E)</f>
        <v>0</v>
      </c>
      <c r="F65" s="114">
        <f>SUMIF(Budget_byProgram!W:W,Budget_Eitems!T65,Budget_byProgram!F:F)</f>
        <v>0</v>
      </c>
      <c r="G65" s="114">
        <f>SUMIF(Budget_byProgram!W:W,Budget_Eitems!T65,Budget_byProgram!G:G)</f>
        <v>0</v>
      </c>
      <c r="H65" s="114">
        <f>SUMIF(Budget_byProgram!W:W,Budget_Eitems!T65,Budget_byProgram!H:H)</f>
        <v>0</v>
      </c>
      <c r="I65" s="114">
        <f>SUMIF(Budget_byProgram!W:W,Budget_Eitems!T65,Budget_byProgram!I:I)</f>
        <v>0</v>
      </c>
      <c r="J65" s="114">
        <f>SUMIF(Budget_byProgram!W:W,Budget_Eitems!T65,Budget_byProgram!J:J)</f>
        <v>0</v>
      </c>
      <c r="K65" s="114">
        <f>SUMIF(Budget_byProgram!W:W,Budget_Eitems!T65,Budget_byProgram!K:K)</f>
        <v>0</v>
      </c>
      <c r="L65" s="114">
        <f>SUMIF(Budget_byProgram!W:W,Budget_Eitems!T65,Budget_byProgram!L:L)</f>
        <v>0</v>
      </c>
      <c r="M65" s="114">
        <f>SUMIF(Budget_byProgram!W:W,Budget_Eitems!T65,Budget_byProgram!M:M)</f>
        <v>0</v>
      </c>
      <c r="N65" s="114">
        <f>SUMIF(Budget_byProgram!W:W,Budget_Eitems!T65,Budget_byProgram!N:N)</f>
        <v>0</v>
      </c>
      <c r="O65" s="114">
        <f>SUMIF(Budget_byProgram!W:W,Budget_Eitems!T65,Budget_byProgram!O:O)</f>
        <v>0</v>
      </c>
      <c r="P65" s="114">
        <f>'[2]Salaries &amp; Wages'!$P$286</f>
        <v>1740000</v>
      </c>
      <c r="Q65" s="114">
        <f>'[2]Salaries &amp; Wages'!$P$286</f>
        <v>1740000</v>
      </c>
      <c r="R65" s="114">
        <f>'[2]Salaries &amp; Wages'!$P$286</f>
        <v>1740000</v>
      </c>
      <c r="S65" s="76" t="s">
        <v>157</v>
      </c>
      <c r="T65" s="78" t="s">
        <v>158</v>
      </c>
    </row>
    <row r="66" spans="2:20" ht="21.6" customHeight="1">
      <c r="B66" s="114">
        <f t="shared" si="86"/>
        <v>0</v>
      </c>
      <c r="C66" s="114">
        <f>SUMIF(Budget_byProgram!W:W,Budget_Eitems!T66,Budget_byProgram!C:C)</f>
        <v>0</v>
      </c>
      <c r="D66" s="114">
        <f>SUMIF(Budget_byProgram!W:W,Budget_Eitems!T66,Budget_byProgram!D:D)</f>
        <v>0</v>
      </c>
      <c r="E66" s="114">
        <f>SUMIF(Budget_byProgram!W:W,Budget_Eitems!T66,Budget_byProgram!E:E)</f>
        <v>0</v>
      </c>
      <c r="F66" s="114">
        <f>SUMIF(Budget_byProgram!W:W,Budget_Eitems!T66,Budget_byProgram!F:F)</f>
        <v>0</v>
      </c>
      <c r="G66" s="114">
        <f>SUMIF(Budget_byProgram!W:W,Budget_Eitems!T66,Budget_byProgram!G:G)</f>
        <v>0</v>
      </c>
      <c r="H66" s="114">
        <f>SUMIF(Budget_byProgram!W:W,Budget_Eitems!T66,Budget_byProgram!H:H)</f>
        <v>0</v>
      </c>
      <c r="I66" s="114">
        <f>SUMIF(Budget_byProgram!W:W,Budget_Eitems!T66,Budget_byProgram!I:I)</f>
        <v>0</v>
      </c>
      <c r="J66" s="114">
        <f>SUMIF(Budget_byProgram!W:W,Budget_Eitems!T66,Budget_byProgram!J:J)</f>
        <v>0</v>
      </c>
      <c r="K66" s="114">
        <f>SUMIF(Budget_byProgram!W:W,Budget_Eitems!T66,Budget_byProgram!K:K)</f>
        <v>0</v>
      </c>
      <c r="L66" s="114">
        <f>SUMIF(Budget_byProgram!W:W,Budget_Eitems!T66,Budget_byProgram!L:L)</f>
        <v>0</v>
      </c>
      <c r="M66" s="114">
        <f>SUMIF(Budget_byProgram!W:W,Budget_Eitems!T66,Budget_byProgram!M:M)</f>
        <v>0</v>
      </c>
      <c r="N66" s="114">
        <f>SUMIF(Budget_byProgram!W:W,Budget_Eitems!T66,Budget_byProgram!N:N)</f>
        <v>0</v>
      </c>
      <c r="O66" s="114">
        <f>SUMIF(Budget_byProgram!W:W,Budget_Eitems!T66,Budget_byProgram!O:O)</f>
        <v>0</v>
      </c>
      <c r="P66" s="114">
        <f>'[2]Salaries &amp; Wages'!$O$286</f>
        <v>57300</v>
      </c>
      <c r="Q66" s="114">
        <f>'[2]Salaries &amp; Wages'!$O$286</f>
        <v>57300</v>
      </c>
      <c r="R66" s="114">
        <f>'[2]Salaries &amp; Wages'!$O$286</f>
        <v>57300</v>
      </c>
      <c r="S66" s="76" t="s">
        <v>159</v>
      </c>
      <c r="T66" s="78" t="s">
        <v>160</v>
      </c>
    </row>
    <row r="67" spans="2:20" ht="21.6" customHeight="1">
      <c r="B67" s="114">
        <f t="shared" si="86"/>
        <v>0</v>
      </c>
      <c r="C67" s="114">
        <f>SUMIF(Budget_byProgram!W:W,Budget_Eitems!T67,Budget_byProgram!C:C)</f>
        <v>0</v>
      </c>
      <c r="D67" s="114">
        <f>SUMIF(Budget_byProgram!W:W,Budget_Eitems!T67,Budget_byProgram!D:D)</f>
        <v>0</v>
      </c>
      <c r="E67" s="114">
        <f>SUMIF(Budget_byProgram!W:W,Budget_Eitems!T67,Budget_byProgram!E:E)</f>
        <v>0</v>
      </c>
      <c r="F67" s="114">
        <f>SUMIF(Budget_byProgram!W:W,Budget_Eitems!T67,Budget_byProgram!F:F)</f>
        <v>0</v>
      </c>
      <c r="G67" s="114">
        <f>SUMIF(Budget_byProgram!W:W,Budget_Eitems!T67,Budget_byProgram!G:G)</f>
        <v>0</v>
      </c>
      <c r="H67" s="114">
        <f>SUMIF(Budget_byProgram!W:W,Budget_Eitems!T67,Budget_byProgram!H:H)</f>
        <v>0</v>
      </c>
      <c r="I67" s="114">
        <f>SUMIF(Budget_byProgram!W:W,Budget_Eitems!T67,Budget_byProgram!I:I)</f>
        <v>0</v>
      </c>
      <c r="J67" s="114">
        <f>SUMIF(Budget_byProgram!W:W,Budget_Eitems!T67,Budget_byProgram!J:J)</f>
        <v>0</v>
      </c>
      <c r="K67" s="114">
        <f>SUMIF(Budget_byProgram!W:W,Budget_Eitems!T67,Budget_byProgram!K:K)</f>
        <v>0</v>
      </c>
      <c r="L67" s="114">
        <f>SUMIF(Budget_byProgram!W:W,Budget_Eitems!T67,Budget_byProgram!L:L)</f>
        <v>0</v>
      </c>
      <c r="M67" s="114">
        <f>SUMIF(Budget_byProgram!W:W,Budget_Eitems!T67,Budget_byProgram!M:M)</f>
        <v>0</v>
      </c>
      <c r="N67" s="114">
        <f>SUMIF(Budget_byProgram!W:W,Budget_Eitems!T67,Budget_byProgram!N:N)</f>
        <v>0</v>
      </c>
      <c r="O67" s="114">
        <f>SUMIF(Budget_byProgram!W:W,Budget_Eitems!T67,Budget_byProgram!O:O)</f>
        <v>0</v>
      </c>
      <c r="P67" s="114"/>
      <c r="Q67" s="114"/>
      <c r="R67" s="114"/>
      <c r="S67" s="76" t="s">
        <v>161</v>
      </c>
      <c r="T67" s="78" t="s">
        <v>162</v>
      </c>
    </row>
    <row r="68" spans="2:20" ht="21.6" customHeight="1">
      <c r="B68" s="114">
        <f t="shared" si="86"/>
        <v>0</v>
      </c>
      <c r="C68" s="114">
        <f>SUMIF(Budget_byProgram!W:W,Budget_Eitems!T68,Budget_byProgram!C:C)</f>
        <v>0</v>
      </c>
      <c r="D68" s="114">
        <f>SUMIF(Budget_byProgram!W:W,Budget_Eitems!T68,Budget_byProgram!D:D)</f>
        <v>0</v>
      </c>
      <c r="E68" s="114">
        <f>SUMIF(Budget_byProgram!W:W,Budget_Eitems!T68,Budget_byProgram!E:E)</f>
        <v>0</v>
      </c>
      <c r="F68" s="114">
        <f>SUMIF(Budget_byProgram!W:W,Budget_Eitems!T68,Budget_byProgram!F:F)</f>
        <v>0</v>
      </c>
      <c r="G68" s="114">
        <f>SUMIF(Budget_byProgram!W:W,Budget_Eitems!T68,Budget_byProgram!G:G)</f>
        <v>0</v>
      </c>
      <c r="H68" s="114">
        <f>SUMIF(Budget_byProgram!W:W,Budget_Eitems!T68,Budget_byProgram!H:H)</f>
        <v>0</v>
      </c>
      <c r="I68" s="114">
        <f>SUMIF(Budget_byProgram!W:W,Budget_Eitems!T68,Budget_byProgram!I:I)</f>
        <v>0</v>
      </c>
      <c r="J68" s="114">
        <f>SUMIF(Budget_byProgram!W:W,Budget_Eitems!T68,Budget_byProgram!J:J)</f>
        <v>0</v>
      </c>
      <c r="K68" s="114">
        <f>SUMIF(Budget_byProgram!W:W,Budget_Eitems!T68,Budget_byProgram!K:K)</f>
        <v>0</v>
      </c>
      <c r="L68" s="114">
        <f>SUMIF(Budget_byProgram!W:W,Budget_Eitems!T68,Budget_byProgram!L:L)</f>
        <v>0</v>
      </c>
      <c r="M68" s="114">
        <f>SUMIF(Budget_byProgram!W:W,Budget_Eitems!T68,Budget_byProgram!M:M)</f>
        <v>0</v>
      </c>
      <c r="N68" s="114">
        <f>SUMIF(Budget_byProgram!W:W,Budget_Eitems!T68,Budget_byProgram!N:N)</f>
        <v>0</v>
      </c>
      <c r="O68" s="114">
        <f>SUMIF(Budget_byProgram!W:W,Budget_Eitems!T68,Budget_byProgram!O:O)</f>
        <v>0</v>
      </c>
      <c r="P68" s="114"/>
      <c r="Q68" s="114"/>
      <c r="R68" s="114"/>
      <c r="S68" s="76" t="s">
        <v>163</v>
      </c>
      <c r="T68" s="78" t="s">
        <v>164</v>
      </c>
    </row>
    <row r="69" spans="2:20" ht="21.6" customHeight="1">
      <c r="B69" s="114">
        <f t="shared" si="86"/>
        <v>0</v>
      </c>
      <c r="C69" s="114">
        <f>SUMIF(Budget_byProgram!W:W,Budget_Eitems!T69,Budget_byProgram!C:C)</f>
        <v>0</v>
      </c>
      <c r="D69" s="114">
        <f>SUMIF(Budget_byProgram!W:W,Budget_Eitems!T69,Budget_byProgram!D:D)</f>
        <v>0</v>
      </c>
      <c r="E69" s="114">
        <f>SUMIF(Budget_byProgram!W:W,Budget_Eitems!T69,Budget_byProgram!E:E)</f>
        <v>0</v>
      </c>
      <c r="F69" s="114">
        <f>SUMIF(Budget_byProgram!W:W,Budget_Eitems!T69,Budget_byProgram!F:F)</f>
        <v>0</v>
      </c>
      <c r="G69" s="114">
        <f>SUMIF(Budget_byProgram!W:W,Budget_Eitems!T69,Budget_byProgram!G:G)</f>
        <v>0</v>
      </c>
      <c r="H69" s="114">
        <f>SUMIF(Budget_byProgram!W:W,Budget_Eitems!T69,Budget_byProgram!H:H)</f>
        <v>0</v>
      </c>
      <c r="I69" s="114">
        <f>SUMIF(Budget_byProgram!W:W,Budget_Eitems!T69,Budget_byProgram!I:I)</f>
        <v>0</v>
      </c>
      <c r="J69" s="114">
        <f>SUMIF(Budget_byProgram!W:W,Budget_Eitems!T69,Budget_byProgram!J:J)</f>
        <v>0</v>
      </c>
      <c r="K69" s="114">
        <f>SUMIF(Budget_byProgram!W:W,Budget_Eitems!T69,Budget_byProgram!K:K)</f>
        <v>0</v>
      </c>
      <c r="L69" s="114">
        <f>SUMIF(Budget_byProgram!W:W,Budget_Eitems!T69,Budget_byProgram!L:L)</f>
        <v>0</v>
      </c>
      <c r="M69" s="114">
        <f>SUMIF(Budget_byProgram!W:W,Budget_Eitems!T69,Budget_byProgram!M:M)</f>
        <v>0</v>
      </c>
      <c r="N69" s="114">
        <f>SUMIF(Budget_byProgram!W:W,Budget_Eitems!T69,Budget_byProgram!N:N)</f>
        <v>0</v>
      </c>
      <c r="O69" s="114">
        <f>SUMIF(Budget_byProgram!W:W,Budget_Eitems!T69,Budget_byProgram!O:O)</f>
        <v>0</v>
      </c>
      <c r="P69" s="114">
        <f>'[2]Salaries &amp; Wages'!$N$286</f>
        <v>0</v>
      </c>
      <c r="Q69" s="114">
        <f>'[2]Salaries &amp; Wages'!$N$286</f>
        <v>0</v>
      </c>
      <c r="R69" s="114">
        <f>'[2]Salaries &amp; Wages'!$N$286</f>
        <v>0</v>
      </c>
      <c r="S69" s="76" t="s">
        <v>165</v>
      </c>
      <c r="T69" s="78" t="s">
        <v>166</v>
      </c>
    </row>
    <row r="70" spans="2:20" ht="21.6" customHeight="1">
      <c r="B70" s="114">
        <f t="shared" si="86"/>
        <v>0</v>
      </c>
      <c r="C70" s="114">
        <f>SUMIF(Budget_byProgram!W:W,Budget_Eitems!T70,Budget_byProgram!C:C)</f>
        <v>0</v>
      </c>
      <c r="D70" s="114">
        <f>SUMIF(Budget_byProgram!W:W,Budget_Eitems!T70,Budget_byProgram!D:D)</f>
        <v>0</v>
      </c>
      <c r="E70" s="114">
        <f>SUMIF(Budget_byProgram!W:W,Budget_Eitems!T70,Budget_byProgram!E:E)</f>
        <v>0</v>
      </c>
      <c r="F70" s="114">
        <f>SUMIF(Budget_byProgram!W:W,Budget_Eitems!T70,Budget_byProgram!F:F)</f>
        <v>0</v>
      </c>
      <c r="G70" s="114">
        <f>SUMIF(Budget_byProgram!W:W,Budget_Eitems!T70,Budget_byProgram!G:G)</f>
        <v>0</v>
      </c>
      <c r="H70" s="114">
        <f>SUMIF(Budget_byProgram!W:W,Budget_Eitems!T70,Budget_byProgram!H:H)</f>
        <v>0</v>
      </c>
      <c r="I70" s="114">
        <f>SUMIF(Budget_byProgram!W:W,Budget_Eitems!T70,Budget_byProgram!I:I)</f>
        <v>0</v>
      </c>
      <c r="J70" s="114">
        <f>SUMIF(Budget_byProgram!W:W,Budget_Eitems!T70,Budget_byProgram!J:J)</f>
        <v>0</v>
      </c>
      <c r="K70" s="114">
        <f>SUMIF(Budget_byProgram!W:W,Budget_Eitems!T70,Budget_byProgram!K:K)</f>
        <v>0</v>
      </c>
      <c r="L70" s="114">
        <f>SUMIF(Budget_byProgram!W:W,Budget_Eitems!T70,Budget_byProgram!L:L)</f>
        <v>0</v>
      </c>
      <c r="M70" s="114">
        <f>SUMIF(Budget_byProgram!W:W,Budget_Eitems!T70,Budget_byProgram!M:M)</f>
        <v>0</v>
      </c>
      <c r="N70" s="114">
        <f>SUMIF(Budget_byProgram!W:W,Budget_Eitems!T70,Budget_byProgram!N:N)</f>
        <v>0</v>
      </c>
      <c r="O70" s="114">
        <f>SUMIF(Budget_byProgram!W:W,Budget_Eitems!T70,Budget_byProgram!O:O)</f>
        <v>0</v>
      </c>
      <c r="P70" s="114">
        <f>'[2]Salaries &amp; Wages'!$M$286</f>
        <v>0</v>
      </c>
      <c r="Q70" s="114">
        <f>'[2]Salaries &amp; Wages'!$M$286</f>
        <v>0</v>
      </c>
      <c r="R70" s="114">
        <f>'[2]Salaries &amp; Wages'!$M$286</f>
        <v>0</v>
      </c>
      <c r="S70" s="76" t="s">
        <v>167</v>
      </c>
      <c r="T70" s="78" t="s">
        <v>168</v>
      </c>
    </row>
    <row r="71" spans="2:20" ht="21.6" customHeight="1">
      <c r="B71" s="114">
        <f t="shared" si="86"/>
        <v>0</v>
      </c>
      <c r="C71" s="114">
        <f>SUMIF(Budget_byProgram!W:W,Budget_Eitems!T71,Budget_byProgram!C:C)</f>
        <v>0</v>
      </c>
      <c r="D71" s="114">
        <f>SUMIF(Budget_byProgram!W:W,Budget_Eitems!T71,Budget_byProgram!D:D)</f>
        <v>0</v>
      </c>
      <c r="E71" s="114">
        <f>SUMIF(Budget_byProgram!W:W,Budget_Eitems!T71,Budget_byProgram!E:E)</f>
        <v>0</v>
      </c>
      <c r="F71" s="114">
        <f>SUMIF(Budget_byProgram!W:W,Budget_Eitems!T71,Budget_byProgram!F:F)</f>
        <v>0</v>
      </c>
      <c r="G71" s="114">
        <f>SUMIF(Budget_byProgram!W:W,Budget_Eitems!T71,Budget_byProgram!G:G)</f>
        <v>0</v>
      </c>
      <c r="H71" s="114">
        <f>SUMIF(Budget_byProgram!W:W,Budget_Eitems!T71,Budget_byProgram!H:H)</f>
        <v>0</v>
      </c>
      <c r="I71" s="114">
        <f>SUMIF(Budget_byProgram!W:W,Budget_Eitems!T71,Budget_byProgram!I:I)</f>
        <v>0</v>
      </c>
      <c r="J71" s="114">
        <f>SUMIF(Budget_byProgram!W:W,Budget_Eitems!T71,Budget_byProgram!J:J)</f>
        <v>0</v>
      </c>
      <c r="K71" s="114">
        <f>SUMIF(Budget_byProgram!W:W,Budget_Eitems!T71,Budget_byProgram!K:K)</f>
        <v>0</v>
      </c>
      <c r="L71" s="114">
        <f>SUMIF(Budget_byProgram!W:W,Budget_Eitems!T71,Budget_byProgram!L:L)</f>
        <v>0</v>
      </c>
      <c r="M71" s="114">
        <f>SUMIF(Budget_byProgram!W:W,Budget_Eitems!T71,Budget_byProgram!M:M)</f>
        <v>0</v>
      </c>
      <c r="N71" s="114">
        <f>SUMIF(Budget_byProgram!W:W,Budget_Eitems!T71,Budget_byProgram!N:N)</f>
        <v>0</v>
      </c>
      <c r="O71" s="114">
        <f>SUMIF(Budget_byProgram!W:W,Budget_Eitems!T71,Budget_byProgram!O:O)</f>
        <v>0</v>
      </c>
      <c r="P71" s="114">
        <f>'[2]Salaries &amp; Wages'!$L$286</f>
        <v>0</v>
      </c>
      <c r="Q71" s="114">
        <f>'[2]Salaries &amp; Wages'!$L$286</f>
        <v>0</v>
      </c>
      <c r="R71" s="114">
        <f>'[2]Salaries &amp; Wages'!$L$286</f>
        <v>0</v>
      </c>
      <c r="S71" s="76" t="s">
        <v>169</v>
      </c>
      <c r="T71" s="78" t="s">
        <v>170</v>
      </c>
    </row>
    <row r="72" spans="2:20" ht="21.6" customHeight="1">
      <c r="B72" s="114">
        <f t="shared" si="86"/>
        <v>0</v>
      </c>
      <c r="C72" s="114">
        <f>SUMIF(Budget_byProgram!W:W,Budget_Eitems!T72,Budget_byProgram!C:C)</f>
        <v>0</v>
      </c>
      <c r="D72" s="114">
        <f>SUMIF(Budget_byProgram!W:W,Budget_Eitems!T72,Budget_byProgram!D:D)</f>
        <v>0</v>
      </c>
      <c r="E72" s="114">
        <f>SUMIF(Budget_byProgram!W:W,Budget_Eitems!T72,Budget_byProgram!E:E)</f>
        <v>0</v>
      </c>
      <c r="F72" s="114">
        <f>SUMIF(Budget_byProgram!W:W,Budget_Eitems!T72,Budget_byProgram!F:F)</f>
        <v>0</v>
      </c>
      <c r="G72" s="114">
        <f>SUMIF(Budget_byProgram!W:W,Budget_Eitems!T72,Budget_byProgram!G:G)</f>
        <v>0</v>
      </c>
      <c r="H72" s="114">
        <f>SUMIF(Budget_byProgram!W:W,Budget_Eitems!T72,Budget_byProgram!H:H)</f>
        <v>0</v>
      </c>
      <c r="I72" s="114">
        <f>SUMIF(Budget_byProgram!W:W,Budget_Eitems!T72,Budget_byProgram!I:I)</f>
        <v>0</v>
      </c>
      <c r="J72" s="114">
        <f>SUMIF(Budget_byProgram!W:W,Budget_Eitems!T72,Budget_byProgram!J:J)</f>
        <v>0</v>
      </c>
      <c r="K72" s="114">
        <f>SUMIF(Budget_byProgram!W:W,Budget_Eitems!T72,Budget_byProgram!K:K)</f>
        <v>0</v>
      </c>
      <c r="L72" s="114">
        <f>SUMIF(Budget_byProgram!W:W,Budget_Eitems!T72,Budget_byProgram!L:L)</f>
        <v>0</v>
      </c>
      <c r="M72" s="114">
        <f>SUMIF(Budget_byProgram!W:W,Budget_Eitems!T72,Budget_byProgram!M:M)</f>
        <v>0</v>
      </c>
      <c r="N72" s="114">
        <f>SUMIF(Budget_byProgram!W:W,Budget_Eitems!T72,Budget_byProgram!N:N)</f>
        <v>0</v>
      </c>
      <c r="O72" s="114">
        <f>SUMIF(Budget_byProgram!W:W,Budget_Eitems!T72,Budget_byProgram!O:O)</f>
        <v>0</v>
      </c>
      <c r="P72" s="114">
        <f>'[2]Salaries &amp; Wages'!$K$286</f>
        <v>88760</v>
      </c>
      <c r="Q72" s="114">
        <f>'[2]Salaries &amp; Wages'!$K$286</f>
        <v>88760</v>
      </c>
      <c r="R72" s="114">
        <f>'[2]Salaries &amp; Wages'!$K$286</f>
        <v>88760</v>
      </c>
      <c r="S72" s="76" t="s">
        <v>171</v>
      </c>
      <c r="T72" s="78" t="s">
        <v>172</v>
      </c>
    </row>
    <row r="73" spans="2:20" ht="21.6" customHeight="1">
      <c r="B73" s="114">
        <f t="shared" si="86"/>
        <v>0</v>
      </c>
      <c r="C73" s="114">
        <f>SUMIF(Budget_byProgram!W:W,Budget_Eitems!T73,Budget_byProgram!C:C)</f>
        <v>0</v>
      </c>
      <c r="D73" s="114">
        <f>SUMIF(Budget_byProgram!W:W,Budget_Eitems!T73,Budget_byProgram!D:D)</f>
        <v>0</v>
      </c>
      <c r="E73" s="114">
        <f>SUMIF(Budget_byProgram!W:W,Budget_Eitems!T73,Budget_byProgram!E:E)</f>
        <v>0</v>
      </c>
      <c r="F73" s="114">
        <f>SUMIF(Budget_byProgram!W:W,Budget_Eitems!T73,Budget_byProgram!F:F)</f>
        <v>0</v>
      </c>
      <c r="G73" s="114">
        <f>SUMIF(Budget_byProgram!W:W,Budget_Eitems!T73,Budget_byProgram!G:G)</f>
        <v>0</v>
      </c>
      <c r="H73" s="114">
        <f>SUMIF(Budget_byProgram!W:W,Budget_Eitems!T73,Budget_byProgram!H:H)</f>
        <v>0</v>
      </c>
      <c r="I73" s="114">
        <f>SUMIF(Budget_byProgram!W:W,Budget_Eitems!T73,Budget_byProgram!I:I)</f>
        <v>0</v>
      </c>
      <c r="J73" s="114">
        <f>SUMIF(Budget_byProgram!W:W,Budget_Eitems!T73,Budget_byProgram!J:J)</f>
        <v>0</v>
      </c>
      <c r="K73" s="114">
        <f>SUMIF(Budget_byProgram!W:W,Budget_Eitems!T73,Budget_byProgram!K:K)</f>
        <v>0</v>
      </c>
      <c r="L73" s="114">
        <f>SUMIF(Budget_byProgram!W:W,Budget_Eitems!T73,Budget_byProgram!L:L)</f>
        <v>0</v>
      </c>
      <c r="M73" s="114">
        <f>SUMIF(Budget_byProgram!W:W,Budget_Eitems!T73,Budget_byProgram!M:M)</f>
        <v>0</v>
      </c>
      <c r="N73" s="114">
        <f>SUMIF(Budget_byProgram!W:W,Budget_Eitems!T73,Budget_byProgram!N:N)</f>
        <v>0</v>
      </c>
      <c r="O73" s="114">
        <f>SUMIF(Budget_byProgram!W:W,Budget_Eitems!T73,Budget_byProgram!O:O)</f>
        <v>0</v>
      </c>
      <c r="P73" s="114">
        <f>'[2]Salaries &amp; Wages'!$J$286</f>
        <v>0</v>
      </c>
      <c r="Q73" s="114">
        <f>'[2]Salaries &amp; Wages'!$J$286</f>
        <v>0</v>
      </c>
      <c r="R73" s="114">
        <f>'[2]Salaries &amp; Wages'!$J$286</f>
        <v>0</v>
      </c>
      <c r="S73" s="76" t="s">
        <v>173</v>
      </c>
      <c r="T73" s="78" t="s">
        <v>174</v>
      </c>
    </row>
    <row r="74" spans="2:20" ht="21.6" customHeight="1">
      <c r="B74" s="114">
        <f t="shared" si="86"/>
        <v>0</v>
      </c>
      <c r="C74" s="114">
        <f>SUMIF(Budget_byProgram!W:W,Budget_Eitems!T74,Budget_byProgram!C:C)</f>
        <v>0</v>
      </c>
      <c r="D74" s="114">
        <f>SUMIF(Budget_byProgram!W:W,Budget_Eitems!T74,Budget_byProgram!D:D)</f>
        <v>0</v>
      </c>
      <c r="E74" s="114">
        <f>SUMIF(Budget_byProgram!W:W,Budget_Eitems!T74,Budget_byProgram!E:E)</f>
        <v>0</v>
      </c>
      <c r="F74" s="114">
        <f>SUMIF(Budget_byProgram!W:W,Budget_Eitems!T74,Budget_byProgram!F:F)</f>
        <v>0</v>
      </c>
      <c r="G74" s="114">
        <f>SUMIF(Budget_byProgram!W:W,Budget_Eitems!T74,Budget_byProgram!G:G)</f>
        <v>0</v>
      </c>
      <c r="H74" s="114">
        <f>SUMIF(Budget_byProgram!W:W,Budget_Eitems!T74,Budget_byProgram!H:H)</f>
        <v>0</v>
      </c>
      <c r="I74" s="114">
        <f>SUMIF(Budget_byProgram!W:W,Budget_Eitems!T74,Budget_byProgram!I:I)</f>
        <v>0</v>
      </c>
      <c r="J74" s="114">
        <f>SUMIF(Budget_byProgram!W:W,Budget_Eitems!T74,Budget_byProgram!J:J)</f>
        <v>0</v>
      </c>
      <c r="K74" s="114">
        <f>SUMIF(Budget_byProgram!W:W,Budget_Eitems!T74,Budget_byProgram!K:K)</f>
        <v>0</v>
      </c>
      <c r="L74" s="114">
        <f>SUMIF(Budget_byProgram!W:W,Budget_Eitems!T74,Budget_byProgram!L:L)</f>
        <v>0</v>
      </c>
      <c r="M74" s="114">
        <f>SUMIF(Budget_byProgram!W:W,Budget_Eitems!T74,Budget_byProgram!M:M)</f>
        <v>0</v>
      </c>
      <c r="N74" s="114">
        <f>SUMIF(Budget_byProgram!W:W,Budget_Eitems!T74,Budget_byProgram!N:N)</f>
        <v>0</v>
      </c>
      <c r="O74" s="114">
        <f>SUMIF(Budget_byProgram!W:W,Budget_Eitems!T74,Budget_byProgram!O:O)</f>
        <v>0</v>
      </c>
      <c r="P74" s="114">
        <f>'[2]Salaries &amp; Wages'!$I$286</f>
        <v>5962614</v>
      </c>
      <c r="Q74" s="114">
        <f>'[2]Salaries &amp; Wages'!$I$286</f>
        <v>5962614</v>
      </c>
      <c r="R74" s="114">
        <f>'[2]Salaries &amp; Wages'!$I$286</f>
        <v>5962614</v>
      </c>
      <c r="S74" s="76" t="s">
        <v>120</v>
      </c>
      <c r="T74" s="78" t="s">
        <v>121</v>
      </c>
    </row>
    <row r="75" spans="2:20" ht="21.6" customHeight="1">
      <c r="B75" s="114">
        <f t="shared" si="86"/>
        <v>0</v>
      </c>
      <c r="C75" s="114">
        <f>SUMIF(Budget_byProgram!W:W,Budget_Eitems!T75,Budget_byProgram!C:C)</f>
        <v>0</v>
      </c>
      <c r="D75" s="114">
        <f>SUMIF(Budget_byProgram!W:W,Budget_Eitems!T75,Budget_byProgram!D:D)</f>
        <v>0</v>
      </c>
      <c r="E75" s="114">
        <f>SUMIF(Budget_byProgram!W:W,Budget_Eitems!T75,Budget_byProgram!E:E)</f>
        <v>0</v>
      </c>
      <c r="F75" s="114">
        <f>SUMIF(Budget_byProgram!W:W,Budget_Eitems!T75,Budget_byProgram!F:F)</f>
        <v>0</v>
      </c>
      <c r="G75" s="114">
        <f>SUMIF(Budget_byProgram!W:W,Budget_Eitems!T75,Budget_byProgram!G:G)</f>
        <v>0</v>
      </c>
      <c r="H75" s="114">
        <f>SUMIF(Budget_byProgram!W:W,Budget_Eitems!T75,Budget_byProgram!H:H)</f>
        <v>0</v>
      </c>
      <c r="I75" s="114">
        <f>SUMIF(Budget_byProgram!W:W,Budget_Eitems!T75,Budget_byProgram!I:I)</f>
        <v>0</v>
      </c>
      <c r="J75" s="114">
        <f>SUMIF(Budget_byProgram!W:W,Budget_Eitems!T75,Budget_byProgram!J:J)</f>
        <v>0</v>
      </c>
      <c r="K75" s="114">
        <f>SUMIF(Budget_byProgram!W:W,Budget_Eitems!T75,Budget_byProgram!K:K)</f>
        <v>0</v>
      </c>
      <c r="L75" s="114">
        <f>SUMIF(Budget_byProgram!W:W,Budget_Eitems!T75,Budget_byProgram!L:L)</f>
        <v>0</v>
      </c>
      <c r="M75" s="114">
        <f>SUMIF(Budget_byProgram!W:W,Budget_Eitems!T75,Budget_byProgram!M:M)</f>
        <v>0</v>
      </c>
      <c r="N75" s="114">
        <f>SUMIF(Budget_byProgram!W:W,Budget_Eitems!T75,Budget_byProgram!N:N)</f>
        <v>0</v>
      </c>
      <c r="O75" s="114">
        <f>SUMIF(Budget_byProgram!W:W,Budget_Eitems!T75,Budget_byProgram!O:O)</f>
        <v>0</v>
      </c>
      <c r="P75" s="114">
        <f>'[2]Salaries &amp; Wages'!$H$286</f>
        <v>246600</v>
      </c>
      <c r="Q75" s="114">
        <f>'[2]Salaries &amp; Wages'!$H$286</f>
        <v>246600</v>
      </c>
      <c r="R75" s="114">
        <f>'[2]Salaries &amp; Wages'!$H$286</f>
        <v>246600</v>
      </c>
      <c r="S75" s="76" t="s">
        <v>175</v>
      </c>
      <c r="T75" s="78" t="s">
        <v>176</v>
      </c>
    </row>
    <row r="76" spans="2:20" ht="21.6" customHeight="1">
      <c r="B76" s="114">
        <f t="shared" si="86"/>
        <v>0</v>
      </c>
      <c r="C76" s="114">
        <f>SUMIF(Budget_byProgram!W:W,Budget_Eitems!T76,Budget_byProgram!C:C)</f>
        <v>0</v>
      </c>
      <c r="D76" s="114">
        <f>SUMIF(Budget_byProgram!W:W,Budget_Eitems!T76,Budget_byProgram!D:D)</f>
        <v>0</v>
      </c>
      <c r="E76" s="114">
        <f>SUMIF(Budget_byProgram!W:W,Budget_Eitems!T76,Budget_byProgram!E:E)</f>
        <v>0</v>
      </c>
      <c r="F76" s="114">
        <f>SUMIF(Budget_byProgram!W:W,Budget_Eitems!T76,Budget_byProgram!F:F)</f>
        <v>0</v>
      </c>
      <c r="G76" s="114">
        <f>SUMIF(Budget_byProgram!W:W,Budget_Eitems!T76,Budget_byProgram!G:G)</f>
        <v>0</v>
      </c>
      <c r="H76" s="114">
        <f>SUMIF(Budget_byProgram!W:W,Budget_Eitems!T76,Budget_byProgram!H:H)</f>
        <v>0</v>
      </c>
      <c r="I76" s="114">
        <f>SUMIF(Budget_byProgram!W:W,Budget_Eitems!T76,Budget_byProgram!I:I)</f>
        <v>0</v>
      </c>
      <c r="J76" s="114">
        <f>SUMIF(Budget_byProgram!W:W,Budget_Eitems!T76,Budget_byProgram!J:J)</f>
        <v>0</v>
      </c>
      <c r="K76" s="114">
        <f>SUMIF(Budget_byProgram!W:W,Budget_Eitems!T76,Budget_byProgram!K:K)</f>
        <v>0</v>
      </c>
      <c r="L76" s="114">
        <f>SUMIF(Budget_byProgram!W:W,Budget_Eitems!T76,Budget_byProgram!L:L)</f>
        <v>0</v>
      </c>
      <c r="M76" s="114">
        <f>SUMIF(Budget_byProgram!W:W,Budget_Eitems!T76,Budget_byProgram!M:M)</f>
        <v>0</v>
      </c>
      <c r="N76" s="114">
        <f>SUMIF(Budget_byProgram!W:W,Budget_Eitems!T76,Budget_byProgram!N:N)</f>
        <v>0</v>
      </c>
      <c r="O76" s="114">
        <f>SUMIF(Budget_byProgram!W:W,Budget_Eitems!T76,Budget_byProgram!O:O)</f>
        <v>0</v>
      </c>
      <c r="P76" s="114">
        <f>'[2]Salaries &amp; Wages'!$G$286</f>
        <v>19800</v>
      </c>
      <c r="Q76" s="114">
        <f>'[2]Salaries &amp; Wages'!$G$286</f>
        <v>19800</v>
      </c>
      <c r="R76" s="114">
        <f>'[2]Salaries &amp; Wages'!$G$286</f>
        <v>19800</v>
      </c>
      <c r="S76" s="76" t="s">
        <v>177</v>
      </c>
      <c r="T76" s="78" t="s">
        <v>178</v>
      </c>
    </row>
    <row r="77" spans="2:20" ht="21.6" customHeight="1">
      <c r="B77" s="114">
        <f t="shared" si="86"/>
        <v>0</v>
      </c>
      <c r="C77" s="114">
        <f>SUMIF(Budget_byProgram!W:W,Budget_Eitems!T77,Budget_byProgram!C:C)</f>
        <v>0</v>
      </c>
      <c r="D77" s="114">
        <f>SUMIF(Budget_byProgram!W:W,Budget_Eitems!T77,Budget_byProgram!D:D)</f>
        <v>0</v>
      </c>
      <c r="E77" s="114">
        <f>SUMIF(Budget_byProgram!W:W,Budget_Eitems!T77,Budget_byProgram!E:E)</f>
        <v>0</v>
      </c>
      <c r="F77" s="114">
        <f>SUMIF(Budget_byProgram!W:W,Budget_Eitems!T77,Budget_byProgram!F:F)</f>
        <v>0</v>
      </c>
      <c r="G77" s="114">
        <f>SUMIF(Budget_byProgram!W:W,Budget_Eitems!T77,Budget_byProgram!G:G)</f>
        <v>0</v>
      </c>
      <c r="H77" s="114">
        <f>SUMIF(Budget_byProgram!W:W,Budget_Eitems!T77,Budget_byProgram!H:H)</f>
        <v>0</v>
      </c>
      <c r="I77" s="114">
        <f>SUMIF(Budget_byProgram!W:W,Budget_Eitems!T77,Budget_byProgram!I:I)</f>
        <v>0</v>
      </c>
      <c r="J77" s="114">
        <f>SUMIF(Budget_byProgram!W:W,Budget_Eitems!T77,Budget_byProgram!J:J)</f>
        <v>0</v>
      </c>
      <c r="K77" s="114">
        <f>SUMIF(Budget_byProgram!W:W,Budget_Eitems!T77,Budget_byProgram!K:K)</f>
        <v>0</v>
      </c>
      <c r="L77" s="114">
        <f>SUMIF(Budget_byProgram!W:W,Budget_Eitems!T77,Budget_byProgram!L:L)</f>
        <v>0</v>
      </c>
      <c r="M77" s="114">
        <f>SUMIF(Budget_byProgram!W:W,Budget_Eitems!T77,Budget_byProgram!M:M)</f>
        <v>0</v>
      </c>
      <c r="N77" s="114">
        <f>SUMIF(Budget_byProgram!W:W,Budget_Eitems!T77,Budget_byProgram!N:N)</f>
        <v>0</v>
      </c>
      <c r="O77" s="114">
        <f>SUMIF(Budget_byProgram!W:W,Budget_Eitems!T77,Budget_byProgram!O:O)</f>
        <v>0</v>
      </c>
      <c r="P77" s="114">
        <f>'[2]Salaries &amp; Wages'!$F$286</f>
        <v>0</v>
      </c>
      <c r="Q77" s="114">
        <f>'[2]Salaries &amp; Wages'!$F$286</f>
        <v>0</v>
      </c>
      <c r="R77" s="114">
        <f>'[2]Salaries &amp; Wages'!$F$286</f>
        <v>0</v>
      </c>
      <c r="S77" s="76" t="s">
        <v>179</v>
      </c>
      <c r="T77" s="78" t="s">
        <v>180</v>
      </c>
    </row>
    <row r="78" spans="2:20" ht="21.6" customHeight="1">
      <c r="B78" s="114">
        <f t="shared" si="86"/>
        <v>0</v>
      </c>
      <c r="C78" s="114">
        <f>SUMIF(Budget_byProgram!W:W,Budget_Eitems!T78,Budget_byProgram!C:C)</f>
        <v>0</v>
      </c>
      <c r="D78" s="114">
        <f>SUMIF(Budget_byProgram!W:W,Budget_Eitems!T78,Budget_byProgram!D:D)</f>
        <v>0</v>
      </c>
      <c r="E78" s="114">
        <f>SUMIF(Budget_byProgram!W:W,Budget_Eitems!T78,Budget_byProgram!E:E)</f>
        <v>0</v>
      </c>
      <c r="F78" s="114">
        <f>SUMIF(Budget_byProgram!W:W,Budget_Eitems!T78,Budget_byProgram!F:F)</f>
        <v>0</v>
      </c>
      <c r="G78" s="114">
        <f>SUMIF(Budget_byProgram!W:W,Budget_Eitems!T78,Budget_byProgram!G:G)</f>
        <v>0</v>
      </c>
      <c r="H78" s="114">
        <f>SUMIF(Budget_byProgram!W:W,Budget_Eitems!T78,Budget_byProgram!H:H)</f>
        <v>0</v>
      </c>
      <c r="I78" s="114">
        <f>SUMIF(Budget_byProgram!W:W,Budget_Eitems!T78,Budget_byProgram!I:I)</f>
        <v>0</v>
      </c>
      <c r="J78" s="114">
        <f>SUMIF(Budget_byProgram!W:W,Budget_Eitems!T78,Budget_byProgram!J:J)</f>
        <v>0</v>
      </c>
      <c r="K78" s="114">
        <f>SUMIF(Budget_byProgram!W:W,Budget_Eitems!T78,Budget_byProgram!K:K)</f>
        <v>0</v>
      </c>
      <c r="L78" s="114">
        <f>SUMIF(Budget_byProgram!W:W,Budget_Eitems!T78,Budget_byProgram!L:L)</f>
        <v>0</v>
      </c>
      <c r="M78" s="114">
        <f>SUMIF(Budget_byProgram!W:W,Budget_Eitems!T78,Budget_byProgram!M:M)</f>
        <v>0</v>
      </c>
      <c r="N78" s="114">
        <f>SUMIF(Budget_byProgram!W:W,Budget_Eitems!T78,Budget_byProgram!N:N)</f>
        <v>0</v>
      </c>
      <c r="O78" s="114">
        <f>SUMIF(Budget_byProgram!W:W,Budget_Eitems!T78,Budget_byProgram!O:O)</f>
        <v>0</v>
      </c>
      <c r="P78" s="114">
        <f>'[2]Salaries &amp; Wages'!$E$286</f>
        <v>4644000</v>
      </c>
      <c r="Q78" s="114">
        <f>'[2]Salaries &amp; Wages'!$E$286</f>
        <v>4644000</v>
      </c>
      <c r="R78" s="114">
        <f>'[2]Salaries &amp; Wages'!$E$286</f>
        <v>4644000</v>
      </c>
      <c r="S78" s="76" t="s">
        <v>122</v>
      </c>
      <c r="T78" s="78" t="s">
        <v>123</v>
      </c>
    </row>
    <row r="79" spans="2:20" ht="21.6" customHeight="1">
      <c r="B79" s="114">
        <f t="shared" si="86"/>
        <v>0</v>
      </c>
      <c r="C79" s="114">
        <f>SUMIF(Budget_byProgram!W:W,Budget_Eitems!T79,Budget_byProgram!C:C)</f>
        <v>0</v>
      </c>
      <c r="D79" s="114">
        <f>SUMIF(Budget_byProgram!W:W,Budget_Eitems!T79,Budget_byProgram!D:D)</f>
        <v>0</v>
      </c>
      <c r="E79" s="114">
        <f>SUMIF(Budget_byProgram!W:W,Budget_Eitems!T79,Budget_byProgram!E:E)</f>
        <v>0</v>
      </c>
      <c r="F79" s="114">
        <f>SUMIF(Budget_byProgram!W:W,Budget_Eitems!T79,Budget_byProgram!F:F)</f>
        <v>0</v>
      </c>
      <c r="G79" s="114">
        <f>SUMIF(Budget_byProgram!W:W,Budget_Eitems!T79,Budget_byProgram!G:G)</f>
        <v>0</v>
      </c>
      <c r="H79" s="114">
        <f>SUMIF(Budget_byProgram!W:W,Budget_Eitems!T79,Budget_byProgram!H:H)</f>
        <v>0</v>
      </c>
      <c r="I79" s="114">
        <f>SUMIF(Budget_byProgram!W:W,Budget_Eitems!T79,Budget_byProgram!I:I)</f>
        <v>0</v>
      </c>
      <c r="J79" s="114">
        <f>SUMIF(Budget_byProgram!W:W,Budget_Eitems!T79,Budget_byProgram!J:J)</f>
        <v>0</v>
      </c>
      <c r="K79" s="114">
        <f>SUMIF(Budget_byProgram!W:W,Budget_Eitems!T79,Budget_byProgram!K:K)</f>
        <v>0</v>
      </c>
      <c r="L79" s="114">
        <f>SUMIF(Budget_byProgram!W:W,Budget_Eitems!T79,Budget_byProgram!L:L)</f>
        <v>0</v>
      </c>
      <c r="M79" s="114">
        <f>SUMIF(Budget_byProgram!W:W,Budget_Eitems!T79,Budget_byProgram!M:M)</f>
        <v>0</v>
      </c>
      <c r="N79" s="114">
        <f>SUMIF(Budget_byProgram!W:W,Budget_Eitems!T79,Budget_byProgram!N:N)</f>
        <v>0</v>
      </c>
      <c r="O79" s="114">
        <f>SUMIF(Budget_byProgram!W:W,Budget_Eitems!T79,Budget_byProgram!O:O)</f>
        <v>0</v>
      </c>
      <c r="P79" s="114">
        <f>'[2]Salaries &amp; Wages'!$D$286</f>
        <v>0</v>
      </c>
      <c r="Q79" s="114">
        <f>'[2]Salaries &amp; Wages'!$D$286</f>
        <v>0</v>
      </c>
      <c r="R79" s="114">
        <f>'[2]Salaries &amp; Wages'!$D$286</f>
        <v>0</v>
      </c>
      <c r="S79" s="76" t="s">
        <v>181</v>
      </c>
      <c r="T79" s="78" t="s">
        <v>182</v>
      </c>
    </row>
    <row r="80" spans="2:20" ht="21.6" customHeight="1">
      <c r="B80" s="114">
        <f t="shared" si="86"/>
        <v>0</v>
      </c>
      <c r="C80" s="114">
        <f>SUMIF(Budget_byProgram!W:W,Budget_Eitems!T80,Budget_byProgram!C:C)</f>
        <v>0</v>
      </c>
      <c r="D80" s="114">
        <f>SUMIF(Budget_byProgram!W:W,Budget_Eitems!T80,Budget_byProgram!D:D)</f>
        <v>0</v>
      </c>
      <c r="E80" s="114">
        <f>SUMIF(Budget_byProgram!W:W,Budget_Eitems!T80,Budget_byProgram!E:E)</f>
        <v>0</v>
      </c>
      <c r="F80" s="114">
        <f>SUMIF(Budget_byProgram!W:W,Budget_Eitems!T80,Budget_byProgram!F:F)</f>
        <v>0</v>
      </c>
      <c r="G80" s="114">
        <f>SUMIF(Budget_byProgram!W:W,Budget_Eitems!T80,Budget_byProgram!G:G)</f>
        <v>0</v>
      </c>
      <c r="H80" s="114">
        <f>SUMIF(Budget_byProgram!W:W,Budget_Eitems!T80,Budget_byProgram!H:H)</f>
        <v>0</v>
      </c>
      <c r="I80" s="114">
        <f>SUMIF(Budget_byProgram!W:W,Budget_Eitems!T80,Budget_byProgram!I:I)</f>
        <v>0</v>
      </c>
      <c r="J80" s="114">
        <f>SUMIF(Budget_byProgram!W:W,Budget_Eitems!T80,Budget_byProgram!J:J)</f>
        <v>0</v>
      </c>
      <c r="K80" s="114">
        <f>SUMIF(Budget_byProgram!W:W,Budget_Eitems!T80,Budget_byProgram!K:K)</f>
        <v>0</v>
      </c>
      <c r="L80" s="114">
        <f>SUMIF(Budget_byProgram!W:W,Budget_Eitems!T80,Budget_byProgram!L:L)</f>
        <v>0</v>
      </c>
      <c r="M80" s="114">
        <f>SUMIF(Budget_byProgram!W:W,Budget_Eitems!T80,Budget_byProgram!M:M)</f>
        <v>0</v>
      </c>
      <c r="N80" s="114">
        <f>SUMIF(Budget_byProgram!W:W,Budget_Eitems!T80,Budget_byProgram!N:N)</f>
        <v>0</v>
      </c>
      <c r="O80" s="114">
        <f>SUMIF(Budget_byProgram!W:W,Budget_Eitems!T80,Budget_byProgram!O:O)</f>
        <v>0</v>
      </c>
      <c r="P80" s="114">
        <f>'[2]Salaries &amp; Wages'!$C$286</f>
        <v>35000</v>
      </c>
      <c r="Q80" s="114">
        <f>'[2]Salaries &amp; Wages'!$C$286</f>
        <v>35000</v>
      </c>
      <c r="R80" s="114">
        <f>'[2]Salaries &amp; Wages'!$C$286</f>
        <v>35000</v>
      </c>
      <c r="S80" s="76" t="s">
        <v>183</v>
      </c>
      <c r="T80" s="78" t="s">
        <v>184</v>
      </c>
    </row>
    <row r="81" spans="2:20" ht="21.6" customHeight="1" thickBot="1">
      <c r="B81" s="123">
        <f t="shared" ref="B81:M81" si="87">SUM(B52:B80)</f>
        <v>0</v>
      </c>
      <c r="C81" s="123">
        <f t="shared" si="87"/>
        <v>0</v>
      </c>
      <c r="D81" s="123">
        <f t="shared" si="87"/>
        <v>0</v>
      </c>
      <c r="E81" s="123">
        <f t="shared" si="87"/>
        <v>0</v>
      </c>
      <c r="F81" s="123">
        <f t="shared" si="87"/>
        <v>0</v>
      </c>
      <c r="G81" s="123">
        <f t="shared" si="87"/>
        <v>0</v>
      </c>
      <c r="H81" s="123">
        <f t="shared" si="87"/>
        <v>0</v>
      </c>
      <c r="I81" s="123">
        <f t="shared" si="87"/>
        <v>0</v>
      </c>
      <c r="J81" s="123">
        <f t="shared" si="87"/>
        <v>0</v>
      </c>
      <c r="K81" s="123">
        <f t="shared" si="87"/>
        <v>0</v>
      </c>
      <c r="L81" s="123">
        <f t="shared" si="87"/>
        <v>0</v>
      </c>
      <c r="M81" s="123">
        <f t="shared" si="87"/>
        <v>0</v>
      </c>
      <c r="N81" s="123">
        <f t="shared" ref="N81" si="88">SUM(N52:N80)</f>
        <v>0</v>
      </c>
      <c r="O81" s="123">
        <f t="shared" ref="O81:Q81" si="89">SUM(O52:O80)</f>
        <v>0</v>
      </c>
      <c r="P81" s="123">
        <f t="shared" si="89"/>
        <v>14005312.333333332</v>
      </c>
      <c r="Q81" s="123">
        <f t="shared" si="89"/>
        <v>14005312.333333332</v>
      </c>
      <c r="R81" s="123">
        <f>SUM(R52:R80)</f>
        <v>14005312.333333332</v>
      </c>
      <c r="S81" s="125" t="s">
        <v>0</v>
      </c>
      <c r="T81" s="78"/>
    </row>
    <row r="82" spans="2:20" ht="21.6" customHeight="1" thickTop="1">
      <c r="B82" s="124"/>
      <c r="C82" s="124"/>
      <c r="D82" s="124"/>
      <c r="E82" s="124"/>
      <c r="F82" s="124"/>
      <c r="G82" s="124"/>
      <c r="H82" s="124"/>
      <c r="I82" s="124"/>
      <c r="J82" s="124"/>
      <c r="K82" s="124"/>
      <c r="L82" s="124"/>
      <c r="M82" s="124"/>
      <c r="N82" s="124"/>
      <c r="O82" s="124"/>
      <c r="P82" s="124"/>
      <c r="Q82" s="124"/>
      <c r="R82" s="124"/>
      <c r="S82" s="125"/>
      <c r="T82" s="78"/>
    </row>
    <row r="83" spans="2:20" ht="21.6" customHeight="1">
      <c r="B83" s="126"/>
      <c r="C83" s="126"/>
      <c r="D83" s="126"/>
      <c r="E83" s="126"/>
      <c r="F83" s="126"/>
      <c r="G83" s="126"/>
      <c r="H83" s="126"/>
      <c r="I83" s="126"/>
      <c r="J83" s="126"/>
      <c r="K83" s="126"/>
      <c r="L83" s="126"/>
      <c r="M83" s="126"/>
      <c r="N83" s="126"/>
      <c r="O83" s="126"/>
      <c r="P83" s="126"/>
      <c r="Q83" s="126"/>
      <c r="R83" s="126"/>
      <c r="S83" s="127" t="s">
        <v>425</v>
      </c>
      <c r="T83" s="77">
        <v>213</v>
      </c>
    </row>
    <row r="84" spans="2:20" ht="21.6" customHeight="1">
      <c r="B84" s="114">
        <f t="shared" ref="B84:B88" si="90">O84-N84-M84-L84-K84-J84-I84-H84-G84-F84-E84-D84-C84</f>
        <v>0</v>
      </c>
      <c r="C84" s="114">
        <f>SUMIF(Budget_byProgram!W:W,Budget_Eitems!T84,Budget_byProgram!C:C)</f>
        <v>0</v>
      </c>
      <c r="D84" s="114">
        <f>SUMIF(Budget_byProgram!W:W,Budget_Eitems!T84,Budget_byProgram!D:D)</f>
        <v>0</v>
      </c>
      <c r="E84" s="114">
        <f>SUMIF(Budget_byProgram!W:W,Budget_Eitems!T84,Budget_byProgram!E:E)</f>
        <v>0</v>
      </c>
      <c r="F84" s="114">
        <f>SUMIF(Budget_byProgram!W:W,Budget_Eitems!T84,Budget_byProgram!F:F)</f>
        <v>0</v>
      </c>
      <c r="G84" s="114">
        <f>SUMIF(Budget_byProgram!W:W,Budget_Eitems!T84,Budget_byProgram!G:G)</f>
        <v>0</v>
      </c>
      <c r="H84" s="114">
        <f>SUMIF(Budget_byProgram!W:W,Budget_Eitems!T84,Budget_byProgram!H:H)</f>
        <v>0</v>
      </c>
      <c r="I84" s="114">
        <f>SUMIF(Budget_byProgram!W:W,Budget_Eitems!T84,Budget_byProgram!I:I)</f>
        <v>0</v>
      </c>
      <c r="J84" s="114">
        <f>SUMIF(Budget_byProgram!W:W,Budget_Eitems!T84,Budget_byProgram!J:J)</f>
        <v>0</v>
      </c>
      <c r="K84" s="114">
        <f>SUMIF(Budget_byProgram!W:W,Budget_Eitems!T84,Budget_byProgram!K:K)</f>
        <v>0</v>
      </c>
      <c r="L84" s="114">
        <f>SUMIF(Budget_byProgram!W:W,Budget_Eitems!T84,Budget_byProgram!L:L)</f>
        <v>0</v>
      </c>
      <c r="M84" s="114">
        <f>SUMIF(Budget_byProgram!W:W,Budget_Eitems!T84,Budget_byProgram!M:M)</f>
        <v>0</v>
      </c>
      <c r="N84" s="114">
        <f>SUMIF(Budget_byProgram!W:W,Budget_Eitems!T84,Budget_byProgram!N:N)</f>
        <v>0</v>
      </c>
      <c r="O84" s="114">
        <f>SUMIF(Budget_byProgram!W:W,Budget_Eitems!T84,Budget_byProgram!O:O)</f>
        <v>0</v>
      </c>
      <c r="P84" s="114" t="e">
        <f>SUMIF([2]Programs!$Z:$Z,Budget_Eitems!$T84,[2]Programs!T:T)</f>
        <v>#VALUE!</v>
      </c>
      <c r="Q84" s="114" t="e">
        <f>SUMIF([2]Programs!$Z:$Z,Budget_Eitems!$T84,[2]Programs!V:V)</f>
        <v>#VALUE!</v>
      </c>
      <c r="R84" s="114" t="e">
        <f>SUMIF([2]Programs!$Z:$Z,Budget_Eitems!$T84,[2]Programs!X:X)</f>
        <v>#VALUE!</v>
      </c>
      <c r="S84" s="76" t="s">
        <v>77</v>
      </c>
      <c r="T84" s="78" t="s">
        <v>78</v>
      </c>
    </row>
    <row r="85" spans="2:20" ht="21.6" customHeight="1">
      <c r="B85" s="114">
        <f t="shared" si="90"/>
        <v>0</v>
      </c>
      <c r="C85" s="114">
        <f>SUMIF(Budget_byProgram!W:W,Budget_Eitems!T85,Budget_byProgram!C:C)</f>
        <v>0</v>
      </c>
      <c r="D85" s="114">
        <f>SUMIF(Budget_byProgram!W:W,Budget_Eitems!T85,Budget_byProgram!D:D)</f>
        <v>0</v>
      </c>
      <c r="E85" s="114">
        <f>SUMIF(Budget_byProgram!W:W,Budget_Eitems!T85,Budget_byProgram!E:E)</f>
        <v>0</v>
      </c>
      <c r="F85" s="114">
        <f>SUMIF(Budget_byProgram!W:W,Budget_Eitems!T85,Budget_byProgram!F:F)</f>
        <v>0</v>
      </c>
      <c r="G85" s="114">
        <f>SUMIF(Budget_byProgram!W:W,Budget_Eitems!T85,Budget_byProgram!G:G)</f>
        <v>0</v>
      </c>
      <c r="H85" s="114">
        <f>SUMIF(Budget_byProgram!W:W,Budget_Eitems!T85,Budget_byProgram!H:H)</f>
        <v>0</v>
      </c>
      <c r="I85" s="114">
        <f>SUMIF(Budget_byProgram!W:W,Budget_Eitems!T85,Budget_byProgram!I:I)</f>
        <v>0</v>
      </c>
      <c r="J85" s="114">
        <f>SUMIF(Budget_byProgram!W:W,Budget_Eitems!T85,Budget_byProgram!J:J)</f>
        <v>0</v>
      </c>
      <c r="K85" s="114">
        <f>SUMIF(Budget_byProgram!W:W,Budget_Eitems!T85,Budget_byProgram!K:K)</f>
        <v>0</v>
      </c>
      <c r="L85" s="114">
        <f>SUMIF(Budget_byProgram!W:W,Budget_Eitems!T85,Budget_byProgram!L:L)</f>
        <v>0</v>
      </c>
      <c r="M85" s="114">
        <f>SUMIF(Budget_byProgram!W:W,Budget_Eitems!T85,Budget_byProgram!M:M)</f>
        <v>0</v>
      </c>
      <c r="N85" s="114">
        <f>SUMIF(Budget_byProgram!W:W,Budget_Eitems!T85,Budget_byProgram!N:N)</f>
        <v>0</v>
      </c>
      <c r="O85" s="114">
        <f>SUMIF(Budget_byProgram!W:W,Budget_Eitems!T85,Budget_byProgram!O:O)</f>
        <v>0</v>
      </c>
      <c r="P85" s="114" t="e">
        <f>SUMIF([2]Programs!$Z:$Z,Budget_Eitems!$T85,[2]Programs!T:T)</f>
        <v>#VALUE!</v>
      </c>
      <c r="Q85" s="114" t="e">
        <f>SUMIF([2]Programs!$Z:$Z,Budget_Eitems!$T85,[2]Programs!V:V)</f>
        <v>#VALUE!</v>
      </c>
      <c r="R85" s="114" t="e">
        <f>SUMIF([2]Programs!$Z:$Z,Budget_Eitems!$T85,[2]Programs!X:X)</f>
        <v>#VALUE!</v>
      </c>
      <c r="S85" s="76" t="s">
        <v>185</v>
      </c>
      <c r="T85" s="78" t="s">
        <v>186</v>
      </c>
    </row>
    <row r="86" spans="2:20" ht="21.6" customHeight="1">
      <c r="B86" s="114">
        <f t="shared" si="90"/>
        <v>0</v>
      </c>
      <c r="C86" s="114">
        <f>SUMIF(Budget_byProgram!W:W,Budget_Eitems!T86,Budget_byProgram!C:C)</f>
        <v>0</v>
      </c>
      <c r="D86" s="114">
        <f>SUMIF(Budget_byProgram!W:W,Budget_Eitems!T86,Budget_byProgram!D:D)</f>
        <v>0</v>
      </c>
      <c r="E86" s="114">
        <f>SUMIF(Budget_byProgram!W:W,Budget_Eitems!T86,Budget_byProgram!E:E)</f>
        <v>0</v>
      </c>
      <c r="F86" s="114">
        <f>SUMIF(Budget_byProgram!W:W,Budget_Eitems!T86,Budget_byProgram!F:F)</f>
        <v>0</v>
      </c>
      <c r="G86" s="114">
        <f>SUMIF(Budget_byProgram!W:W,Budget_Eitems!T86,Budget_byProgram!G:G)</f>
        <v>0</v>
      </c>
      <c r="H86" s="114">
        <f>SUMIF(Budget_byProgram!W:W,Budget_Eitems!T86,Budget_byProgram!H:H)</f>
        <v>0</v>
      </c>
      <c r="I86" s="114">
        <f>SUMIF(Budget_byProgram!W:W,Budget_Eitems!T86,Budget_byProgram!I:I)</f>
        <v>0</v>
      </c>
      <c r="J86" s="114">
        <f>SUMIF(Budget_byProgram!W:W,Budget_Eitems!T86,Budget_byProgram!J:J)</f>
        <v>0</v>
      </c>
      <c r="K86" s="114">
        <f>SUMIF(Budget_byProgram!W:W,Budget_Eitems!T86,Budget_byProgram!K:K)</f>
        <v>0</v>
      </c>
      <c r="L86" s="114">
        <f>SUMIF(Budget_byProgram!W:W,Budget_Eitems!T86,Budget_byProgram!L:L)</f>
        <v>0</v>
      </c>
      <c r="M86" s="114">
        <f>SUMIF(Budget_byProgram!W:W,Budget_Eitems!T86,Budget_byProgram!M:M)</f>
        <v>0</v>
      </c>
      <c r="N86" s="114">
        <f>SUMIF(Budget_byProgram!W:W,Budget_Eitems!T86,Budget_byProgram!N:N)</f>
        <v>0</v>
      </c>
      <c r="O86" s="114">
        <f>SUMIF(Budget_byProgram!W:W,Budget_Eitems!T86,Budget_byProgram!O:O)</f>
        <v>0</v>
      </c>
      <c r="P86" s="114" t="e">
        <f>SUMIF([2]Programs!$Z:$Z,Budget_Eitems!$T86,[2]Programs!T:T)</f>
        <v>#VALUE!</v>
      </c>
      <c r="Q86" s="114" t="e">
        <f>SUMIF([2]Programs!$Z:$Z,Budget_Eitems!$T86,[2]Programs!V:V)</f>
        <v>#VALUE!</v>
      </c>
      <c r="R86" s="114" t="e">
        <f>SUMIF([2]Programs!$Z:$Z,Budget_Eitems!$T86,[2]Programs!X:X)</f>
        <v>#VALUE!</v>
      </c>
      <c r="S86" s="76" t="s">
        <v>187</v>
      </c>
      <c r="T86" s="78" t="s">
        <v>188</v>
      </c>
    </row>
    <row r="87" spans="2:20" ht="21.6" customHeight="1">
      <c r="B87" s="114">
        <f t="shared" si="90"/>
        <v>0</v>
      </c>
      <c r="C87" s="114">
        <f>SUMIF(Budget_byProgram!W:W,Budget_Eitems!T87,Budget_byProgram!C:C)</f>
        <v>0</v>
      </c>
      <c r="D87" s="114">
        <f>SUMIF(Budget_byProgram!W:W,Budget_Eitems!T87,Budget_byProgram!D:D)</f>
        <v>0</v>
      </c>
      <c r="E87" s="114">
        <f>SUMIF(Budget_byProgram!W:W,Budget_Eitems!T87,Budget_byProgram!E:E)</f>
        <v>0</v>
      </c>
      <c r="F87" s="114">
        <f>SUMIF(Budget_byProgram!W:W,Budget_Eitems!T87,Budget_byProgram!F:F)</f>
        <v>0</v>
      </c>
      <c r="G87" s="114">
        <f>SUMIF(Budget_byProgram!W:W,Budget_Eitems!T87,Budget_byProgram!G:G)</f>
        <v>0</v>
      </c>
      <c r="H87" s="114">
        <f>SUMIF(Budget_byProgram!W:W,Budget_Eitems!T87,Budget_byProgram!H:H)</f>
        <v>0</v>
      </c>
      <c r="I87" s="114">
        <f>SUMIF(Budget_byProgram!W:W,Budget_Eitems!T87,Budget_byProgram!I:I)</f>
        <v>0</v>
      </c>
      <c r="J87" s="114">
        <f>SUMIF(Budget_byProgram!W:W,Budget_Eitems!T87,Budget_byProgram!J:J)</f>
        <v>0</v>
      </c>
      <c r="K87" s="114">
        <f>SUMIF(Budget_byProgram!W:W,Budget_Eitems!T87,Budget_byProgram!K:K)</f>
        <v>0</v>
      </c>
      <c r="L87" s="114">
        <f>SUMIF(Budget_byProgram!W:W,Budget_Eitems!T87,Budget_byProgram!L:L)</f>
        <v>0</v>
      </c>
      <c r="M87" s="114">
        <f>SUMIF(Budget_byProgram!W:W,Budget_Eitems!T87,Budget_byProgram!M:M)</f>
        <v>0</v>
      </c>
      <c r="N87" s="114">
        <f>SUMIF(Budget_byProgram!W:W,Budget_Eitems!T87,Budget_byProgram!N:N)</f>
        <v>0</v>
      </c>
      <c r="O87" s="114">
        <f>SUMIF(Budget_byProgram!W:W,Budget_Eitems!T87,Budget_byProgram!O:O)</f>
        <v>0</v>
      </c>
      <c r="P87" s="114" t="e">
        <f>SUMIF([2]Programs!$Z:$Z,Budget_Eitems!$T87,[2]Programs!T:T)</f>
        <v>#VALUE!</v>
      </c>
      <c r="Q87" s="114" t="e">
        <f>SUMIF([2]Programs!$Z:$Z,Budget_Eitems!$T87,[2]Programs!V:V)</f>
        <v>#VALUE!</v>
      </c>
      <c r="R87" s="114" t="e">
        <f>SUMIF([2]Programs!$Z:$Z,Budget_Eitems!$T87,[2]Programs!X:X)</f>
        <v>#VALUE!</v>
      </c>
      <c r="S87" s="76" t="s">
        <v>189</v>
      </c>
      <c r="T87" s="78" t="s">
        <v>190</v>
      </c>
    </row>
    <row r="88" spans="2:20" ht="21.6" customHeight="1">
      <c r="B88" s="114">
        <f t="shared" si="90"/>
        <v>0</v>
      </c>
      <c r="C88" s="114">
        <f>SUMIF(Budget_byProgram!W:W,Budget_Eitems!T88,Budget_byProgram!C:C)</f>
        <v>0</v>
      </c>
      <c r="D88" s="114">
        <f>SUMIF(Budget_byProgram!W:W,Budget_Eitems!T88,Budget_byProgram!D:D)</f>
        <v>0</v>
      </c>
      <c r="E88" s="114">
        <f>SUMIF(Budget_byProgram!W:W,Budget_Eitems!T88,Budget_byProgram!E:E)</f>
        <v>0</v>
      </c>
      <c r="F88" s="114">
        <f>SUMIF(Budget_byProgram!W:W,Budget_Eitems!T88,Budget_byProgram!F:F)</f>
        <v>0</v>
      </c>
      <c r="G88" s="114">
        <f>SUMIF(Budget_byProgram!W:W,Budget_Eitems!T88,Budget_byProgram!G:G)</f>
        <v>0</v>
      </c>
      <c r="H88" s="114">
        <f>SUMIF(Budget_byProgram!W:W,Budget_Eitems!T88,Budget_byProgram!H:H)</f>
        <v>0</v>
      </c>
      <c r="I88" s="114">
        <f>SUMIF(Budget_byProgram!W:W,Budget_Eitems!T88,Budget_byProgram!I:I)</f>
        <v>0</v>
      </c>
      <c r="J88" s="114">
        <f>SUMIF(Budget_byProgram!W:W,Budget_Eitems!T88,Budget_byProgram!J:J)</f>
        <v>0</v>
      </c>
      <c r="K88" s="114">
        <f>SUMIF(Budget_byProgram!W:W,Budget_Eitems!T88,Budget_byProgram!K:K)</f>
        <v>0</v>
      </c>
      <c r="L88" s="114">
        <f>SUMIF(Budget_byProgram!W:W,Budget_Eitems!T88,Budget_byProgram!L:L)</f>
        <v>0</v>
      </c>
      <c r="M88" s="114">
        <f>SUMIF(Budget_byProgram!W:W,Budget_Eitems!T88,Budget_byProgram!M:M)</f>
        <v>0</v>
      </c>
      <c r="N88" s="114">
        <f>SUMIF(Budget_byProgram!W:W,Budget_Eitems!T88,Budget_byProgram!N:N)</f>
        <v>0</v>
      </c>
      <c r="O88" s="114">
        <f>SUMIF(Budget_byProgram!W:W,Budget_Eitems!T88,Budget_byProgram!O:O)</f>
        <v>0</v>
      </c>
      <c r="P88" s="114" t="e">
        <f>SUMIF([2]Programs!$Z:$Z,Budget_Eitems!$T88,[2]Programs!T:T)</f>
        <v>#VALUE!</v>
      </c>
      <c r="Q88" s="114" t="e">
        <f>SUMIF([2]Programs!$Z:$Z,Budget_Eitems!$T88,[2]Programs!V:V)</f>
        <v>#VALUE!</v>
      </c>
      <c r="R88" s="114" t="e">
        <f>SUMIF([2]Programs!$Z:$Z,Budget_Eitems!$T88,[2]Programs!X:X)</f>
        <v>#VALUE!</v>
      </c>
      <c r="S88" s="76" t="s">
        <v>191</v>
      </c>
      <c r="T88" s="78" t="s">
        <v>192</v>
      </c>
    </row>
    <row r="89" spans="2:20" ht="21.6" customHeight="1" thickBot="1">
      <c r="B89" s="123">
        <f t="shared" ref="B89:M89" si="91">SUM(B84:B88)</f>
        <v>0</v>
      </c>
      <c r="C89" s="123">
        <f t="shared" si="91"/>
        <v>0</v>
      </c>
      <c r="D89" s="123">
        <f t="shared" si="91"/>
        <v>0</v>
      </c>
      <c r="E89" s="123">
        <f t="shared" si="91"/>
        <v>0</v>
      </c>
      <c r="F89" s="123">
        <f t="shared" si="91"/>
        <v>0</v>
      </c>
      <c r="G89" s="123">
        <f t="shared" si="91"/>
        <v>0</v>
      </c>
      <c r="H89" s="123">
        <f t="shared" si="91"/>
        <v>0</v>
      </c>
      <c r="I89" s="123">
        <f t="shared" si="91"/>
        <v>0</v>
      </c>
      <c r="J89" s="123">
        <f t="shared" si="91"/>
        <v>0</v>
      </c>
      <c r="K89" s="123">
        <f t="shared" si="91"/>
        <v>0</v>
      </c>
      <c r="L89" s="123">
        <f t="shared" si="91"/>
        <v>0</v>
      </c>
      <c r="M89" s="123">
        <f t="shared" si="91"/>
        <v>0</v>
      </c>
      <c r="N89" s="123">
        <f t="shared" ref="N89" si="92">SUM(N84:N88)</f>
        <v>0</v>
      </c>
      <c r="O89" s="123">
        <f t="shared" ref="O89:R89" si="93">SUM(O84:O88)</f>
        <v>0</v>
      </c>
      <c r="P89" s="123" t="e">
        <f t="shared" si="93"/>
        <v>#VALUE!</v>
      </c>
      <c r="Q89" s="123" t="e">
        <f t="shared" si="93"/>
        <v>#VALUE!</v>
      </c>
      <c r="R89" s="123" t="e">
        <f t="shared" si="93"/>
        <v>#VALUE!</v>
      </c>
      <c r="S89" s="125" t="s">
        <v>0</v>
      </c>
      <c r="T89" s="78"/>
    </row>
    <row r="90" spans="2:20" ht="21.6" customHeight="1" thickTop="1">
      <c r="B90" s="126"/>
      <c r="C90" s="126"/>
      <c r="D90" s="126"/>
      <c r="E90" s="126"/>
      <c r="F90" s="126"/>
      <c r="G90" s="126"/>
      <c r="H90" s="126"/>
      <c r="I90" s="126"/>
      <c r="J90" s="126"/>
      <c r="K90" s="126"/>
      <c r="L90" s="126"/>
      <c r="M90" s="126"/>
      <c r="N90" s="126"/>
      <c r="O90" s="126"/>
      <c r="P90" s="126"/>
      <c r="Q90" s="126"/>
      <c r="R90" s="126"/>
      <c r="S90" s="134"/>
      <c r="T90" s="78"/>
    </row>
    <row r="91" spans="2:20" ht="21.6" customHeight="1">
      <c r="B91" s="139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  <c r="O91" s="139"/>
      <c r="P91" s="139"/>
      <c r="Q91" s="139"/>
      <c r="R91" s="139"/>
      <c r="S91" s="127" t="s">
        <v>426</v>
      </c>
      <c r="T91" s="138">
        <v>221</v>
      </c>
    </row>
    <row r="92" spans="2:20" ht="21.6" customHeight="1">
      <c r="B92" s="114">
        <f t="shared" ref="B92:B97" si="94">O92-N92-M92-L92-K92-J92-I92-H92-G92-F92-E92-D92-C92</f>
        <v>0</v>
      </c>
      <c r="C92" s="114">
        <f>SUMIF(Budget_byProgram!W:W,Budget_Eitems!T92,Budget_byProgram!C:C)</f>
        <v>0</v>
      </c>
      <c r="D92" s="114">
        <f>SUMIF(Budget_byProgram!W:W,Budget_Eitems!T92,Budget_byProgram!D:D)</f>
        <v>0</v>
      </c>
      <c r="E92" s="114">
        <f>SUMIF(Budget_byProgram!W:W,Budget_Eitems!T92,Budget_byProgram!E:E)</f>
        <v>0</v>
      </c>
      <c r="F92" s="114">
        <f>SUMIF(Budget_byProgram!W:W,Budget_Eitems!T92,Budget_byProgram!F:F)</f>
        <v>0</v>
      </c>
      <c r="G92" s="114">
        <f>SUMIF(Budget_byProgram!W:W,Budget_Eitems!T92,Budget_byProgram!G:G)</f>
        <v>0</v>
      </c>
      <c r="H92" s="114">
        <f>SUMIF(Budget_byProgram!W:W,Budget_Eitems!T92,Budget_byProgram!H:H)</f>
        <v>0</v>
      </c>
      <c r="I92" s="114">
        <f>SUMIF(Budget_byProgram!W:W,Budget_Eitems!T92,Budget_byProgram!I:I)</f>
        <v>0</v>
      </c>
      <c r="J92" s="114">
        <f>SUMIF(Budget_byProgram!W:W,Budget_Eitems!T92,Budget_byProgram!J:J)</f>
        <v>0</v>
      </c>
      <c r="K92" s="114">
        <f>SUMIF(Budget_byProgram!W:W,Budget_Eitems!T92,Budget_byProgram!K:K)</f>
        <v>0</v>
      </c>
      <c r="L92" s="114">
        <f>SUMIF(Budget_byProgram!W:W,Budget_Eitems!T92,Budget_byProgram!L:L)</f>
        <v>0</v>
      </c>
      <c r="M92" s="114">
        <f>SUMIF(Budget_byProgram!W:W,Budget_Eitems!T92,Budget_byProgram!M:M)</f>
        <v>0</v>
      </c>
      <c r="N92" s="114">
        <f>SUMIF(Budget_byProgram!W:W,Budget_Eitems!T92,Budget_byProgram!N:N)</f>
        <v>0</v>
      </c>
      <c r="O92" s="114">
        <f>SUMIF(Budget_byProgram!W:W,Budget_Eitems!T92,Budget_byProgram!O:O)</f>
        <v>0</v>
      </c>
      <c r="P92" s="114" t="e">
        <f>SUMIF([2]Programs!$Z:$Z,Budget_Eitems!$T92,[2]Programs!T:T)</f>
        <v>#VALUE!</v>
      </c>
      <c r="Q92" s="114" t="e">
        <f>SUMIF([2]Programs!$Z:$Z,Budget_Eitems!$T92,[2]Programs!V:V)</f>
        <v>#VALUE!</v>
      </c>
      <c r="R92" s="114" t="e">
        <f>SUMIF([2]Programs!$Z:$Z,Budget_Eitems!$T92,[2]Programs!X:X)</f>
        <v>#VALUE!</v>
      </c>
      <c r="S92" s="141" t="s">
        <v>82</v>
      </c>
      <c r="T92" s="140" t="s">
        <v>83</v>
      </c>
    </row>
    <row r="93" spans="2:20" ht="21.6" customHeight="1">
      <c r="B93" s="114">
        <f t="shared" si="94"/>
        <v>0</v>
      </c>
      <c r="C93" s="114">
        <f>SUMIF(Budget_byProgram!W:W,Budget_Eitems!T93,Budget_byProgram!C:C)</f>
        <v>0</v>
      </c>
      <c r="D93" s="114">
        <f>SUMIF(Budget_byProgram!W:W,Budget_Eitems!T93,Budget_byProgram!D:D)</f>
        <v>0</v>
      </c>
      <c r="E93" s="114">
        <f>SUMIF(Budget_byProgram!W:W,Budget_Eitems!T93,Budget_byProgram!E:E)</f>
        <v>0</v>
      </c>
      <c r="F93" s="114">
        <f>SUMIF(Budget_byProgram!W:W,Budget_Eitems!T93,Budget_byProgram!F:F)</f>
        <v>0</v>
      </c>
      <c r="G93" s="114">
        <f>SUMIF(Budget_byProgram!W:W,Budget_Eitems!T93,Budget_byProgram!G:G)</f>
        <v>0</v>
      </c>
      <c r="H93" s="114">
        <f>SUMIF(Budget_byProgram!W:W,Budget_Eitems!T93,Budget_byProgram!H:H)</f>
        <v>0</v>
      </c>
      <c r="I93" s="114">
        <f>SUMIF(Budget_byProgram!W:W,Budget_Eitems!T93,Budget_byProgram!I:I)</f>
        <v>0</v>
      </c>
      <c r="J93" s="114">
        <f>SUMIF(Budget_byProgram!W:W,Budget_Eitems!T93,Budget_byProgram!J:J)</f>
        <v>0</v>
      </c>
      <c r="K93" s="114">
        <f>SUMIF(Budget_byProgram!W:W,Budget_Eitems!T93,Budget_byProgram!K:K)</f>
        <v>0</v>
      </c>
      <c r="L93" s="114">
        <f>SUMIF(Budget_byProgram!W:W,Budget_Eitems!T93,Budget_byProgram!L:L)</f>
        <v>0</v>
      </c>
      <c r="M93" s="114">
        <f>SUMIF(Budget_byProgram!W:W,Budget_Eitems!T93,Budget_byProgram!M:M)</f>
        <v>0</v>
      </c>
      <c r="N93" s="114">
        <f>SUMIF(Budget_byProgram!W:W,Budget_Eitems!T93,Budget_byProgram!N:N)</f>
        <v>0</v>
      </c>
      <c r="O93" s="114">
        <f>SUMIF(Budget_byProgram!W:W,Budget_Eitems!T93,Budget_byProgram!O:O)</f>
        <v>0</v>
      </c>
      <c r="P93" s="114" t="e">
        <f>SUMIF([2]Programs!$Z:$Z,Budget_Eitems!$T93,[2]Programs!T:T)</f>
        <v>#VALUE!</v>
      </c>
      <c r="Q93" s="114" t="e">
        <f>SUMIF([2]Programs!$Z:$Z,Budget_Eitems!$T93,[2]Programs!V:V)</f>
        <v>#VALUE!</v>
      </c>
      <c r="R93" s="114" t="e">
        <f>SUMIF([2]Programs!$Z:$Z,Budget_Eitems!$T93,[2]Programs!X:X)</f>
        <v>#VALUE!</v>
      </c>
      <c r="S93" s="142" t="s">
        <v>193</v>
      </c>
      <c r="T93" s="140" t="s">
        <v>16</v>
      </c>
    </row>
    <row r="94" spans="2:20" ht="21.6" customHeight="1">
      <c r="B94" s="114">
        <f t="shared" si="94"/>
        <v>0</v>
      </c>
      <c r="C94" s="114">
        <f>SUMIF(Budget_byProgram!W:W,Budget_Eitems!T94,Budget_byProgram!C:C)</f>
        <v>0</v>
      </c>
      <c r="D94" s="114">
        <f>SUMIF(Budget_byProgram!W:W,Budget_Eitems!T94,Budget_byProgram!D:D)</f>
        <v>0</v>
      </c>
      <c r="E94" s="114">
        <f>SUMIF(Budget_byProgram!W:W,Budget_Eitems!T94,Budget_byProgram!E:E)</f>
        <v>0</v>
      </c>
      <c r="F94" s="114">
        <f>SUMIF(Budget_byProgram!W:W,Budget_Eitems!T94,Budget_byProgram!F:F)</f>
        <v>0</v>
      </c>
      <c r="G94" s="114">
        <f>SUMIF(Budget_byProgram!W:W,Budget_Eitems!T94,Budget_byProgram!G:G)</f>
        <v>0</v>
      </c>
      <c r="H94" s="114">
        <f>SUMIF(Budget_byProgram!W:W,Budget_Eitems!T94,Budget_byProgram!H:H)</f>
        <v>0</v>
      </c>
      <c r="I94" s="114">
        <f>SUMIF(Budget_byProgram!W:W,Budget_Eitems!T94,Budget_byProgram!I:I)</f>
        <v>0</v>
      </c>
      <c r="J94" s="114">
        <f>SUMIF(Budget_byProgram!W:W,Budget_Eitems!T94,Budget_byProgram!J:J)</f>
        <v>0</v>
      </c>
      <c r="K94" s="114">
        <f>SUMIF(Budget_byProgram!W:W,Budget_Eitems!T94,Budget_byProgram!K:K)</f>
        <v>0</v>
      </c>
      <c r="L94" s="114">
        <f>SUMIF(Budget_byProgram!W:W,Budget_Eitems!T94,Budget_byProgram!L:L)</f>
        <v>0</v>
      </c>
      <c r="M94" s="114">
        <f>SUMIF(Budget_byProgram!W:W,Budget_Eitems!T94,Budget_byProgram!M:M)</f>
        <v>0</v>
      </c>
      <c r="N94" s="114">
        <f>SUMIF(Budget_byProgram!W:W,Budget_Eitems!T94,Budget_byProgram!N:N)</f>
        <v>0</v>
      </c>
      <c r="O94" s="114">
        <f>SUMIF(Budget_byProgram!W:W,Budget_Eitems!T94,Budget_byProgram!O:O)</f>
        <v>0</v>
      </c>
      <c r="P94" s="114" t="e">
        <f>SUMIF([2]Programs!$Z:$Z,Budget_Eitems!$T94,[2]Programs!T:T)</f>
        <v>#VALUE!</v>
      </c>
      <c r="Q94" s="114" t="e">
        <f>SUMIF([2]Programs!$Z:$Z,Budget_Eitems!$T94,[2]Programs!V:V)</f>
        <v>#VALUE!</v>
      </c>
      <c r="R94" s="114" t="e">
        <f>SUMIF([2]Programs!$Z:$Z,Budget_Eitems!$T94,[2]Programs!X:X)</f>
        <v>#VALUE!</v>
      </c>
      <c r="S94" s="142" t="s">
        <v>84</v>
      </c>
      <c r="T94" s="140" t="s">
        <v>85</v>
      </c>
    </row>
    <row r="95" spans="2:20" ht="21.6" customHeight="1">
      <c r="B95" s="114">
        <f t="shared" si="94"/>
        <v>0</v>
      </c>
      <c r="C95" s="114">
        <f>SUMIF(Budget_byProgram!W:W,Budget_Eitems!T95,Budget_byProgram!C:C)</f>
        <v>0</v>
      </c>
      <c r="D95" s="114">
        <f>SUMIF(Budget_byProgram!W:W,Budget_Eitems!T95,Budget_byProgram!D:D)</f>
        <v>0</v>
      </c>
      <c r="E95" s="114">
        <f>SUMIF(Budget_byProgram!W:W,Budget_Eitems!T95,Budget_byProgram!E:E)</f>
        <v>0</v>
      </c>
      <c r="F95" s="114">
        <f>SUMIF(Budget_byProgram!W:W,Budget_Eitems!T95,Budget_byProgram!F:F)</f>
        <v>0</v>
      </c>
      <c r="G95" s="114">
        <f>SUMIF(Budget_byProgram!W:W,Budget_Eitems!T95,Budget_byProgram!G:G)</f>
        <v>0</v>
      </c>
      <c r="H95" s="114">
        <f>SUMIF(Budget_byProgram!W:W,Budget_Eitems!T95,Budget_byProgram!H:H)</f>
        <v>0</v>
      </c>
      <c r="I95" s="114">
        <f>SUMIF(Budget_byProgram!W:W,Budget_Eitems!T95,Budget_byProgram!I:I)</f>
        <v>0</v>
      </c>
      <c r="J95" s="114">
        <f>SUMIF(Budget_byProgram!W:W,Budget_Eitems!T95,Budget_byProgram!J:J)</f>
        <v>0</v>
      </c>
      <c r="K95" s="114">
        <f>SUMIF(Budget_byProgram!W:W,Budget_Eitems!T95,Budget_byProgram!K:K)</f>
        <v>0</v>
      </c>
      <c r="L95" s="114">
        <f>SUMIF(Budget_byProgram!W:W,Budget_Eitems!T95,Budget_byProgram!L:L)</f>
        <v>0</v>
      </c>
      <c r="M95" s="114">
        <f>SUMIF(Budget_byProgram!W:W,Budget_Eitems!T95,Budget_byProgram!M:M)</f>
        <v>0</v>
      </c>
      <c r="N95" s="114">
        <f>SUMIF(Budget_byProgram!W:W,Budget_Eitems!T95,Budget_byProgram!N:N)</f>
        <v>0</v>
      </c>
      <c r="O95" s="114">
        <f>SUMIF(Budget_byProgram!W:W,Budget_Eitems!T95,Budget_byProgram!O:O)</f>
        <v>0</v>
      </c>
      <c r="P95" s="114" t="e">
        <f>SUMIF([2]Programs!$Z:$Z,Budget_Eitems!$T95,[2]Programs!T:T)</f>
        <v>#VALUE!</v>
      </c>
      <c r="Q95" s="114" t="e">
        <f>SUMIF([2]Programs!$Z:$Z,Budget_Eitems!$T95,[2]Programs!V:V)</f>
        <v>#VALUE!</v>
      </c>
      <c r="R95" s="114" t="e">
        <f>SUMIF([2]Programs!$Z:$Z,Budget_Eitems!$T95,[2]Programs!X:X)</f>
        <v>#VALUE!</v>
      </c>
      <c r="S95" s="142" t="s">
        <v>86</v>
      </c>
      <c r="T95" s="140" t="s">
        <v>87</v>
      </c>
    </row>
    <row r="96" spans="2:20" ht="21.6" customHeight="1">
      <c r="B96" s="114">
        <f t="shared" si="94"/>
        <v>0</v>
      </c>
      <c r="C96" s="114">
        <f>SUMIF(Budget_byProgram!W:W,Budget_Eitems!T96,Budget_byProgram!C:C)</f>
        <v>0</v>
      </c>
      <c r="D96" s="114">
        <f>SUMIF(Budget_byProgram!W:W,Budget_Eitems!T96,Budget_byProgram!D:D)</f>
        <v>0</v>
      </c>
      <c r="E96" s="114">
        <f>SUMIF(Budget_byProgram!W:W,Budget_Eitems!T96,Budget_byProgram!E:E)</f>
        <v>0</v>
      </c>
      <c r="F96" s="114">
        <f>SUMIF(Budget_byProgram!W:W,Budget_Eitems!T96,Budget_byProgram!F:F)</f>
        <v>0</v>
      </c>
      <c r="G96" s="114">
        <f>SUMIF(Budget_byProgram!W:W,Budget_Eitems!T96,Budget_byProgram!G:G)</f>
        <v>0</v>
      </c>
      <c r="H96" s="114">
        <f>SUMIF(Budget_byProgram!W:W,Budget_Eitems!T96,Budget_byProgram!H:H)</f>
        <v>0</v>
      </c>
      <c r="I96" s="114">
        <f>SUMIF(Budget_byProgram!W:W,Budget_Eitems!T96,Budget_byProgram!I:I)</f>
        <v>0</v>
      </c>
      <c r="J96" s="114">
        <f>SUMIF(Budget_byProgram!W:W,Budget_Eitems!T96,Budget_byProgram!J:J)</f>
        <v>0</v>
      </c>
      <c r="K96" s="114">
        <f>SUMIF(Budget_byProgram!W:W,Budget_Eitems!T96,Budget_byProgram!K:K)</f>
        <v>0</v>
      </c>
      <c r="L96" s="114">
        <f>SUMIF(Budget_byProgram!W:W,Budget_Eitems!T96,Budget_byProgram!L:L)</f>
        <v>0</v>
      </c>
      <c r="M96" s="114">
        <f>SUMIF(Budget_byProgram!W:W,Budget_Eitems!T96,Budget_byProgram!M:M)</f>
        <v>0</v>
      </c>
      <c r="N96" s="114">
        <f>SUMIF(Budget_byProgram!W:W,Budget_Eitems!T96,Budget_byProgram!N:N)</f>
        <v>0</v>
      </c>
      <c r="O96" s="114">
        <f>SUMIF(Budget_byProgram!W:W,Budget_Eitems!T96,Budget_byProgram!O:O)</f>
        <v>0</v>
      </c>
      <c r="P96" s="114" t="e">
        <f>SUMIF([2]Programs!$Z:$Z,Budget_Eitems!$T96,[2]Programs!T:T)</f>
        <v>#VALUE!</v>
      </c>
      <c r="Q96" s="114" t="e">
        <f>SUMIF([2]Programs!$Z:$Z,Budget_Eitems!$T96,[2]Programs!V:V)</f>
        <v>#VALUE!</v>
      </c>
      <c r="R96" s="114" t="e">
        <f>SUMIF([2]Programs!$Z:$Z,Budget_Eitems!$T96,[2]Programs!X:X)</f>
        <v>#VALUE!</v>
      </c>
      <c r="S96" s="142" t="s">
        <v>88</v>
      </c>
      <c r="T96" s="140" t="s">
        <v>89</v>
      </c>
    </row>
    <row r="97" spans="2:20" ht="21.6" customHeight="1">
      <c r="B97" s="114">
        <f t="shared" si="94"/>
        <v>0</v>
      </c>
      <c r="C97" s="114">
        <f>SUMIF(Budget_byProgram!W:W,Budget_Eitems!T97,Budget_byProgram!C:C)</f>
        <v>0</v>
      </c>
      <c r="D97" s="114">
        <f>SUMIF(Budget_byProgram!W:W,Budget_Eitems!T97,Budget_byProgram!D:D)</f>
        <v>0</v>
      </c>
      <c r="E97" s="114">
        <f>SUMIF(Budget_byProgram!W:W,Budget_Eitems!T97,Budget_byProgram!E:E)</f>
        <v>0</v>
      </c>
      <c r="F97" s="114">
        <f>SUMIF(Budget_byProgram!W:W,Budget_Eitems!T97,Budget_byProgram!F:F)</f>
        <v>0</v>
      </c>
      <c r="G97" s="114">
        <f>SUMIF(Budget_byProgram!W:W,Budget_Eitems!T97,Budget_byProgram!G:G)</f>
        <v>0</v>
      </c>
      <c r="H97" s="114">
        <f>SUMIF(Budget_byProgram!W:W,Budget_Eitems!T97,Budget_byProgram!H:H)</f>
        <v>0</v>
      </c>
      <c r="I97" s="114">
        <f>SUMIF(Budget_byProgram!W:W,Budget_Eitems!T97,Budget_byProgram!I:I)</f>
        <v>0</v>
      </c>
      <c r="J97" s="114">
        <f>SUMIF(Budget_byProgram!W:W,Budget_Eitems!T97,Budget_byProgram!J:J)</f>
        <v>0</v>
      </c>
      <c r="K97" s="114">
        <f>SUMIF(Budget_byProgram!W:W,Budget_Eitems!T97,Budget_byProgram!K:K)</f>
        <v>0</v>
      </c>
      <c r="L97" s="114">
        <f>SUMIF(Budget_byProgram!W:W,Budget_Eitems!T97,Budget_byProgram!L:L)</f>
        <v>0</v>
      </c>
      <c r="M97" s="114">
        <f>SUMIF(Budget_byProgram!W:W,Budget_Eitems!T97,Budget_byProgram!M:M)</f>
        <v>0</v>
      </c>
      <c r="N97" s="114">
        <f>SUMIF(Budget_byProgram!W:W,Budget_Eitems!T97,Budget_byProgram!N:N)</f>
        <v>0</v>
      </c>
      <c r="O97" s="114">
        <f>SUMIF(Budget_byProgram!W:W,Budget_Eitems!T97,Budget_byProgram!O:O)</f>
        <v>0</v>
      </c>
      <c r="P97" s="114" t="e">
        <f>SUMIF([2]Programs!$Z:$Z,Budget_Eitems!$T97,[2]Programs!T:T)</f>
        <v>#VALUE!</v>
      </c>
      <c r="Q97" s="114" t="e">
        <f>SUMIF([2]Programs!$Z:$Z,Budget_Eitems!$T97,[2]Programs!V:V)</f>
        <v>#VALUE!</v>
      </c>
      <c r="R97" s="114" t="e">
        <f>SUMIF([2]Programs!$Z:$Z,Budget_Eitems!$T97,[2]Programs!X:X)</f>
        <v>#VALUE!</v>
      </c>
      <c r="S97" s="142" t="s">
        <v>194</v>
      </c>
      <c r="T97" s="140" t="s">
        <v>195</v>
      </c>
    </row>
    <row r="98" spans="2:20" ht="21.6" customHeight="1" thickBot="1">
      <c r="B98" s="123">
        <f t="shared" ref="B98:M98" si="95">SUM(B92:B97)</f>
        <v>0</v>
      </c>
      <c r="C98" s="123">
        <f t="shared" si="95"/>
        <v>0</v>
      </c>
      <c r="D98" s="123">
        <f t="shared" si="95"/>
        <v>0</v>
      </c>
      <c r="E98" s="123">
        <f t="shared" si="95"/>
        <v>0</v>
      </c>
      <c r="F98" s="123">
        <f t="shared" si="95"/>
        <v>0</v>
      </c>
      <c r="G98" s="123">
        <f t="shared" si="95"/>
        <v>0</v>
      </c>
      <c r="H98" s="123">
        <f t="shared" si="95"/>
        <v>0</v>
      </c>
      <c r="I98" s="123">
        <f t="shared" si="95"/>
        <v>0</v>
      </c>
      <c r="J98" s="123">
        <f t="shared" si="95"/>
        <v>0</v>
      </c>
      <c r="K98" s="123">
        <f t="shared" si="95"/>
        <v>0</v>
      </c>
      <c r="L98" s="123">
        <f t="shared" si="95"/>
        <v>0</v>
      </c>
      <c r="M98" s="123">
        <f t="shared" si="95"/>
        <v>0</v>
      </c>
      <c r="N98" s="123">
        <f t="shared" ref="N98" si="96">SUM(N92:N97)</f>
        <v>0</v>
      </c>
      <c r="O98" s="123">
        <f t="shared" ref="O98:R98" si="97">SUM(O92:O97)</f>
        <v>0</v>
      </c>
      <c r="P98" s="123" t="e">
        <f t="shared" si="97"/>
        <v>#VALUE!</v>
      </c>
      <c r="Q98" s="123" t="e">
        <f t="shared" si="97"/>
        <v>#VALUE!</v>
      </c>
      <c r="R98" s="123" t="e">
        <f t="shared" si="97"/>
        <v>#VALUE!</v>
      </c>
      <c r="S98" s="125" t="s">
        <v>0</v>
      </c>
      <c r="T98" s="140"/>
    </row>
    <row r="99" spans="2:20" ht="21.6" customHeight="1" thickTop="1">
      <c r="B99" s="124"/>
      <c r="C99" s="124"/>
      <c r="D99" s="124"/>
      <c r="E99" s="124"/>
      <c r="F99" s="124"/>
      <c r="G99" s="124"/>
      <c r="H99" s="124"/>
      <c r="I99" s="124"/>
      <c r="J99" s="124"/>
      <c r="K99" s="124"/>
      <c r="L99" s="124"/>
      <c r="M99" s="124"/>
      <c r="N99" s="124"/>
      <c r="O99" s="124"/>
      <c r="P99" s="124"/>
      <c r="Q99" s="124"/>
      <c r="R99" s="124"/>
      <c r="S99" s="125"/>
      <c r="T99" s="140"/>
    </row>
    <row r="100" spans="2:20" ht="21.6" customHeight="1">
      <c r="B100" s="139"/>
      <c r="C100" s="139"/>
      <c r="D100" s="139"/>
      <c r="E100" s="139"/>
      <c r="F100" s="139"/>
      <c r="G100" s="139"/>
      <c r="H100" s="139"/>
      <c r="I100" s="139"/>
      <c r="J100" s="139"/>
      <c r="K100" s="139"/>
      <c r="L100" s="139"/>
      <c r="M100" s="139"/>
      <c r="N100" s="139"/>
      <c r="O100" s="139"/>
      <c r="P100" s="139"/>
      <c r="Q100" s="139"/>
      <c r="R100" s="139"/>
      <c r="S100" s="127" t="s">
        <v>427</v>
      </c>
      <c r="T100" s="138">
        <v>222</v>
      </c>
    </row>
    <row r="101" spans="2:20" ht="21.6" customHeight="1">
      <c r="B101" s="114">
        <f t="shared" ref="B101:B112" si="98">O101-N101-M101-L101-K101-J101-I101-H101-G101-F101-E101-D101-C101</f>
        <v>-90</v>
      </c>
      <c r="C101" s="114">
        <f>SUMIF(Budget_byProgram!W:W,Budget_Eitems!T101,Budget_byProgram!C:C)</f>
        <v>13</v>
      </c>
      <c r="D101" s="114">
        <f>SUMIF(Budget_byProgram!W:W,Budget_Eitems!T101,Budget_byProgram!D:D)</f>
        <v>12</v>
      </c>
      <c r="E101" s="114">
        <f>SUMIF(Budget_byProgram!W:W,Budget_Eitems!T101,Budget_byProgram!E:E)</f>
        <v>11</v>
      </c>
      <c r="F101" s="114">
        <f>SUMIF(Budget_byProgram!W:W,Budget_Eitems!T101,Budget_byProgram!F:F)</f>
        <v>10</v>
      </c>
      <c r="G101" s="114">
        <f>SUMIF(Budget_byProgram!W:W,Budget_Eitems!T101,Budget_byProgram!G:G)</f>
        <v>9</v>
      </c>
      <c r="H101" s="114">
        <f>SUMIF(Budget_byProgram!W:W,Budget_Eitems!T101,Budget_byProgram!H:H)</f>
        <v>8</v>
      </c>
      <c r="I101" s="114">
        <f>SUMIF(Budget_byProgram!W:W,Budget_Eitems!T101,Budget_byProgram!I:I)</f>
        <v>7</v>
      </c>
      <c r="J101" s="114">
        <f>SUMIF(Budget_byProgram!W:W,Budget_Eitems!T101,Budget_byProgram!J:J)</f>
        <v>6</v>
      </c>
      <c r="K101" s="114">
        <f>SUMIF(Budget_byProgram!W:W,Budget_Eitems!T101,Budget_byProgram!K:K)</f>
        <v>5</v>
      </c>
      <c r="L101" s="114">
        <f>SUMIF(Budget_byProgram!W:W,Budget_Eitems!T101,Budget_byProgram!L:L)</f>
        <v>3</v>
      </c>
      <c r="M101" s="114">
        <f>SUMIF(Budget_byProgram!W:W,Budget_Eitems!T101,Budget_byProgram!M:M)</f>
        <v>5</v>
      </c>
      <c r="N101" s="114">
        <f>SUMIF(Budget_byProgram!W:W,Budget_Eitems!T101,Budget_byProgram!N:N)</f>
        <v>1</v>
      </c>
      <c r="O101" s="114">
        <f>SUMIF(Budget_byProgram!W:W,Budget_Eitems!T101,Budget_byProgram!O:O)</f>
        <v>0</v>
      </c>
      <c r="P101" s="114" t="e">
        <f>SUMIF([2]Programs!$Z:$Z,Budget_Eitems!$T101,[2]Programs!T:T)</f>
        <v>#VALUE!</v>
      </c>
      <c r="Q101" s="114" t="e">
        <f>SUMIF([2]Programs!$Z:$Z,Budget_Eitems!$T101,[2]Programs!V:V)</f>
        <v>#VALUE!</v>
      </c>
      <c r="R101" s="114" t="e">
        <f>SUMIF([2]Programs!$Z:$Z,Budget_Eitems!$T101,[2]Programs!X:X)</f>
        <v>#VALUE!</v>
      </c>
      <c r="S101" s="141" t="s">
        <v>13</v>
      </c>
      <c r="T101" s="140" t="s">
        <v>14</v>
      </c>
    </row>
    <row r="102" spans="2:20" ht="21.6" customHeight="1">
      <c r="B102" s="114">
        <f t="shared" si="98"/>
        <v>0</v>
      </c>
      <c r="C102" s="114">
        <f>SUMIF(Budget_byProgram!W:W,Budget_Eitems!T102,Budget_byProgram!C:C)</f>
        <v>0</v>
      </c>
      <c r="D102" s="114">
        <f>SUMIF(Budget_byProgram!W:W,Budget_Eitems!T102,Budget_byProgram!D:D)</f>
        <v>0</v>
      </c>
      <c r="E102" s="114">
        <f>SUMIF(Budget_byProgram!W:W,Budget_Eitems!T102,Budget_byProgram!E:E)</f>
        <v>0</v>
      </c>
      <c r="F102" s="114">
        <f>SUMIF(Budget_byProgram!W:W,Budget_Eitems!T102,Budget_byProgram!F:F)</f>
        <v>0</v>
      </c>
      <c r="G102" s="114">
        <f>SUMIF(Budget_byProgram!W:W,Budget_Eitems!T102,Budget_byProgram!G:G)</f>
        <v>0</v>
      </c>
      <c r="H102" s="114">
        <f>SUMIF(Budget_byProgram!W:W,Budget_Eitems!T102,Budget_byProgram!H:H)</f>
        <v>0</v>
      </c>
      <c r="I102" s="114">
        <f>SUMIF(Budget_byProgram!W:W,Budget_Eitems!T102,Budget_byProgram!I:I)</f>
        <v>0</v>
      </c>
      <c r="J102" s="114">
        <f>SUMIF(Budget_byProgram!W:W,Budget_Eitems!T102,Budget_byProgram!J:J)</f>
        <v>0</v>
      </c>
      <c r="K102" s="114">
        <f>SUMIF(Budget_byProgram!W:W,Budget_Eitems!T102,Budget_byProgram!K:K)</f>
        <v>0</v>
      </c>
      <c r="L102" s="114">
        <f>SUMIF(Budget_byProgram!W:W,Budget_Eitems!T102,Budget_byProgram!L:L)</f>
        <v>0</v>
      </c>
      <c r="M102" s="114">
        <f>SUMIF(Budget_byProgram!W:W,Budget_Eitems!T102,Budget_byProgram!M:M)</f>
        <v>0</v>
      </c>
      <c r="N102" s="114">
        <f>SUMIF(Budget_byProgram!W:W,Budget_Eitems!T102,Budget_byProgram!N:N)</f>
        <v>0</v>
      </c>
      <c r="O102" s="114">
        <f>SUMIF(Budget_byProgram!W:W,Budget_Eitems!T102,Budget_byProgram!O:O)</f>
        <v>0</v>
      </c>
      <c r="P102" s="114" t="e">
        <f>SUMIF([2]Programs!$Z:$Z,Budget_Eitems!$T102,[2]Programs!T:T)</f>
        <v>#VALUE!</v>
      </c>
      <c r="Q102" s="114" t="e">
        <f>SUMIF([2]Programs!$Z:$Z,Budget_Eitems!$T102,[2]Programs!V:V)</f>
        <v>#VALUE!</v>
      </c>
      <c r="R102" s="114" t="e">
        <f>SUMIF([2]Programs!$Z:$Z,Budget_Eitems!$T102,[2]Programs!X:X)</f>
        <v>#VALUE!</v>
      </c>
      <c r="S102" s="142" t="s">
        <v>124</v>
      </c>
      <c r="T102" s="140" t="s">
        <v>125</v>
      </c>
    </row>
    <row r="103" spans="2:20" ht="21.6" customHeight="1">
      <c r="B103" s="114">
        <f t="shared" si="98"/>
        <v>0</v>
      </c>
      <c r="C103" s="114">
        <f>SUMIF(Budget_byProgram!W:W,Budget_Eitems!T103,Budget_byProgram!C:C)</f>
        <v>0</v>
      </c>
      <c r="D103" s="114">
        <f>SUMIF(Budget_byProgram!W:W,Budget_Eitems!T103,Budget_byProgram!D:D)</f>
        <v>0</v>
      </c>
      <c r="E103" s="114">
        <f>SUMIF(Budget_byProgram!W:W,Budget_Eitems!T103,Budget_byProgram!E:E)</f>
        <v>0</v>
      </c>
      <c r="F103" s="114">
        <f>SUMIF(Budget_byProgram!W:W,Budget_Eitems!T103,Budget_byProgram!F:F)</f>
        <v>0</v>
      </c>
      <c r="G103" s="114">
        <f>SUMIF(Budget_byProgram!W:W,Budget_Eitems!T103,Budget_byProgram!G:G)</f>
        <v>0</v>
      </c>
      <c r="H103" s="114">
        <f>SUMIF(Budget_byProgram!W:W,Budget_Eitems!T103,Budget_byProgram!H:H)</f>
        <v>0</v>
      </c>
      <c r="I103" s="114">
        <f>SUMIF(Budget_byProgram!W:W,Budget_Eitems!T103,Budget_byProgram!I:I)</f>
        <v>0</v>
      </c>
      <c r="J103" s="114">
        <f>SUMIF(Budget_byProgram!W:W,Budget_Eitems!T103,Budget_byProgram!J:J)</f>
        <v>0</v>
      </c>
      <c r="K103" s="114">
        <f>SUMIF(Budget_byProgram!W:W,Budget_Eitems!T103,Budget_byProgram!K:K)</f>
        <v>0</v>
      </c>
      <c r="L103" s="114">
        <f>SUMIF(Budget_byProgram!W:W,Budget_Eitems!T103,Budget_byProgram!L:L)</f>
        <v>0</v>
      </c>
      <c r="M103" s="114">
        <f>SUMIF(Budget_byProgram!W:W,Budget_Eitems!T103,Budget_byProgram!M:M)</f>
        <v>0</v>
      </c>
      <c r="N103" s="114">
        <f>SUMIF(Budget_byProgram!W:W,Budget_Eitems!T103,Budget_byProgram!N:N)</f>
        <v>0</v>
      </c>
      <c r="O103" s="114">
        <f>SUMIF(Budget_byProgram!W:W,Budget_Eitems!T103,Budget_byProgram!O:O)</f>
        <v>0</v>
      </c>
      <c r="P103" s="114" t="e">
        <f>SUMIF([2]Programs!$Z:$Z,Budget_Eitems!$T103,[2]Programs!T:T)</f>
        <v>#VALUE!</v>
      </c>
      <c r="Q103" s="114" t="e">
        <f>SUMIF([2]Programs!$Z:$Z,Budget_Eitems!$T103,[2]Programs!V:V)</f>
        <v>#VALUE!</v>
      </c>
      <c r="R103" s="114" t="e">
        <f>SUMIF([2]Programs!$Z:$Z,Budget_Eitems!$T103,[2]Programs!X:X)</f>
        <v>#VALUE!</v>
      </c>
      <c r="S103" s="142" t="s">
        <v>196</v>
      </c>
      <c r="T103" s="140" t="s">
        <v>197</v>
      </c>
    </row>
    <row r="104" spans="2:20" ht="21.6" customHeight="1">
      <c r="B104" s="114">
        <f t="shared" si="98"/>
        <v>0</v>
      </c>
      <c r="C104" s="114">
        <f>SUMIF(Budget_byProgram!W:W,Budget_Eitems!T104,Budget_byProgram!C:C)</f>
        <v>0</v>
      </c>
      <c r="D104" s="114">
        <f>SUMIF(Budget_byProgram!W:W,Budget_Eitems!T104,Budget_byProgram!D:D)</f>
        <v>0</v>
      </c>
      <c r="E104" s="114">
        <f>SUMIF(Budget_byProgram!W:W,Budget_Eitems!T104,Budget_byProgram!E:E)</f>
        <v>0</v>
      </c>
      <c r="F104" s="114">
        <f>SUMIF(Budget_byProgram!W:W,Budget_Eitems!T104,Budget_byProgram!F:F)</f>
        <v>0</v>
      </c>
      <c r="G104" s="114">
        <f>SUMIF(Budget_byProgram!W:W,Budget_Eitems!T104,Budget_byProgram!G:G)</f>
        <v>0</v>
      </c>
      <c r="H104" s="114">
        <f>SUMIF(Budget_byProgram!W:W,Budget_Eitems!T104,Budget_byProgram!H:H)</f>
        <v>0</v>
      </c>
      <c r="I104" s="114">
        <f>SUMIF(Budget_byProgram!W:W,Budget_Eitems!T104,Budget_byProgram!I:I)</f>
        <v>0</v>
      </c>
      <c r="J104" s="114">
        <f>SUMIF(Budget_byProgram!W:W,Budget_Eitems!T104,Budget_byProgram!J:J)</f>
        <v>0</v>
      </c>
      <c r="K104" s="114">
        <f>SUMIF(Budget_byProgram!W:W,Budget_Eitems!T104,Budget_byProgram!K:K)</f>
        <v>0</v>
      </c>
      <c r="L104" s="114">
        <f>SUMIF(Budget_byProgram!W:W,Budget_Eitems!T104,Budget_byProgram!L:L)</f>
        <v>0</v>
      </c>
      <c r="M104" s="114">
        <f>SUMIF(Budget_byProgram!W:W,Budget_Eitems!T104,Budget_byProgram!M:M)</f>
        <v>0</v>
      </c>
      <c r="N104" s="114">
        <f>SUMIF(Budget_byProgram!W:W,Budget_Eitems!T104,Budget_byProgram!N:N)</f>
        <v>0</v>
      </c>
      <c r="O104" s="114">
        <f>SUMIF(Budget_byProgram!W:W,Budget_Eitems!T104,Budget_byProgram!O:O)</f>
        <v>0</v>
      </c>
      <c r="P104" s="114" t="e">
        <f>SUMIF([2]Programs!$Z:$Z,Budget_Eitems!$T104,[2]Programs!T:T)</f>
        <v>#VALUE!</v>
      </c>
      <c r="Q104" s="114" t="e">
        <f>SUMIF([2]Programs!$Z:$Z,Budget_Eitems!$T104,[2]Programs!V:V)</f>
        <v>#VALUE!</v>
      </c>
      <c r="R104" s="114" t="e">
        <f>SUMIF([2]Programs!$Z:$Z,Budget_Eitems!$T104,[2]Programs!X:X)</f>
        <v>#VALUE!</v>
      </c>
      <c r="S104" s="142" t="s">
        <v>107</v>
      </c>
      <c r="T104" s="140" t="s">
        <v>108</v>
      </c>
    </row>
    <row r="105" spans="2:20" ht="21.6" customHeight="1">
      <c r="B105" s="114">
        <f t="shared" si="98"/>
        <v>0</v>
      </c>
      <c r="C105" s="114">
        <f>SUMIF(Budget_byProgram!W:W,Budget_Eitems!T105,Budget_byProgram!C:C)</f>
        <v>0</v>
      </c>
      <c r="D105" s="114">
        <f>SUMIF(Budget_byProgram!W:W,Budget_Eitems!T105,Budget_byProgram!D:D)</f>
        <v>0</v>
      </c>
      <c r="E105" s="114">
        <f>SUMIF(Budget_byProgram!W:W,Budget_Eitems!T105,Budget_byProgram!E:E)</f>
        <v>0</v>
      </c>
      <c r="F105" s="114">
        <f>SUMIF(Budget_byProgram!W:W,Budget_Eitems!T105,Budget_byProgram!F:F)</f>
        <v>0</v>
      </c>
      <c r="G105" s="114">
        <f>SUMIF(Budget_byProgram!W:W,Budget_Eitems!T105,Budget_byProgram!G:G)</f>
        <v>0</v>
      </c>
      <c r="H105" s="114">
        <f>SUMIF(Budget_byProgram!W:W,Budget_Eitems!T105,Budget_byProgram!H:H)</f>
        <v>0</v>
      </c>
      <c r="I105" s="114">
        <f>SUMIF(Budget_byProgram!W:W,Budget_Eitems!T105,Budget_byProgram!I:I)</f>
        <v>0</v>
      </c>
      <c r="J105" s="114">
        <f>SUMIF(Budget_byProgram!W:W,Budget_Eitems!T105,Budget_byProgram!J:J)</f>
        <v>0</v>
      </c>
      <c r="K105" s="114">
        <f>SUMIF(Budget_byProgram!W:W,Budget_Eitems!T105,Budget_byProgram!K:K)</f>
        <v>0</v>
      </c>
      <c r="L105" s="114">
        <f>SUMIF(Budget_byProgram!W:W,Budget_Eitems!T105,Budget_byProgram!L:L)</f>
        <v>0</v>
      </c>
      <c r="M105" s="114">
        <f>SUMIF(Budget_byProgram!W:W,Budget_Eitems!T105,Budget_byProgram!M:M)</f>
        <v>0</v>
      </c>
      <c r="N105" s="114">
        <f>SUMIF(Budget_byProgram!W:W,Budget_Eitems!T105,Budget_byProgram!N:N)</f>
        <v>0</v>
      </c>
      <c r="O105" s="114">
        <f>SUMIF(Budget_byProgram!W:W,Budget_Eitems!T105,Budget_byProgram!O:O)</f>
        <v>0</v>
      </c>
      <c r="P105" s="114" t="e">
        <f>SUMIF([2]Programs!$Z:$Z,Budget_Eitems!$T105,[2]Programs!T:T)</f>
        <v>#VALUE!</v>
      </c>
      <c r="Q105" s="114" t="e">
        <f>SUMIF([2]Programs!$Z:$Z,Budget_Eitems!$T105,[2]Programs!V:V)</f>
        <v>#VALUE!</v>
      </c>
      <c r="R105" s="114" t="e">
        <f>SUMIF([2]Programs!$Z:$Z,Budget_Eitems!$T105,[2]Programs!X:X)</f>
        <v>#VALUE!</v>
      </c>
      <c r="S105" s="142" t="s">
        <v>17</v>
      </c>
      <c r="T105" s="140" t="s">
        <v>18</v>
      </c>
    </row>
    <row r="106" spans="2:20" ht="21.6" customHeight="1">
      <c r="B106" s="114">
        <f t="shared" si="98"/>
        <v>0</v>
      </c>
      <c r="C106" s="114">
        <f>SUMIF(Budget_byProgram!W:W,Budget_Eitems!T106,Budget_byProgram!C:C)</f>
        <v>0</v>
      </c>
      <c r="D106" s="114">
        <f>SUMIF(Budget_byProgram!W:W,Budget_Eitems!T106,Budget_byProgram!D:D)</f>
        <v>0</v>
      </c>
      <c r="E106" s="114">
        <f>SUMIF(Budget_byProgram!W:W,Budget_Eitems!T106,Budget_byProgram!E:E)</f>
        <v>0</v>
      </c>
      <c r="F106" s="114">
        <f>SUMIF(Budget_byProgram!W:W,Budget_Eitems!T106,Budget_byProgram!F:F)</f>
        <v>0</v>
      </c>
      <c r="G106" s="114">
        <f>SUMIF(Budget_byProgram!W:W,Budget_Eitems!T106,Budget_byProgram!G:G)</f>
        <v>0</v>
      </c>
      <c r="H106" s="114">
        <f>SUMIF(Budget_byProgram!W:W,Budget_Eitems!T106,Budget_byProgram!H:H)</f>
        <v>0</v>
      </c>
      <c r="I106" s="114">
        <f>SUMIF(Budget_byProgram!W:W,Budget_Eitems!T106,Budget_byProgram!I:I)</f>
        <v>0</v>
      </c>
      <c r="J106" s="114">
        <f>SUMIF(Budget_byProgram!W:W,Budget_Eitems!T106,Budget_byProgram!J:J)</f>
        <v>0</v>
      </c>
      <c r="K106" s="114">
        <f>SUMIF(Budget_byProgram!W:W,Budget_Eitems!T106,Budget_byProgram!K:K)</f>
        <v>0</v>
      </c>
      <c r="L106" s="114">
        <f>SUMIF(Budget_byProgram!W:W,Budget_Eitems!T106,Budget_byProgram!L:L)</f>
        <v>0</v>
      </c>
      <c r="M106" s="114">
        <f>SUMIF(Budget_byProgram!W:W,Budget_Eitems!T106,Budget_byProgram!M:M)</f>
        <v>0</v>
      </c>
      <c r="N106" s="114">
        <f>SUMIF(Budget_byProgram!W:W,Budget_Eitems!T106,Budget_byProgram!N:N)</f>
        <v>0</v>
      </c>
      <c r="O106" s="114">
        <f>SUMIF(Budget_byProgram!W:W,Budget_Eitems!T106,Budget_byProgram!O:O)</f>
        <v>0</v>
      </c>
      <c r="P106" s="114" t="e">
        <f>SUMIF([2]Programs!$Z:$Z,Budget_Eitems!$T106,[2]Programs!T:T)</f>
        <v>#VALUE!</v>
      </c>
      <c r="Q106" s="114" t="e">
        <f>SUMIF([2]Programs!$Z:$Z,Budget_Eitems!$T106,[2]Programs!V:V)</f>
        <v>#VALUE!</v>
      </c>
      <c r="R106" s="114" t="e">
        <f>SUMIF([2]Programs!$Z:$Z,Budget_Eitems!$T106,[2]Programs!X:X)</f>
        <v>#VALUE!</v>
      </c>
      <c r="S106" s="142" t="s">
        <v>19</v>
      </c>
      <c r="T106" s="140" t="s">
        <v>20</v>
      </c>
    </row>
    <row r="107" spans="2:20" ht="21.6" customHeight="1">
      <c r="B107" s="114">
        <f t="shared" si="98"/>
        <v>0</v>
      </c>
      <c r="C107" s="114">
        <f>SUMIF(Budget_byProgram!W:W,Budget_Eitems!T107,Budget_byProgram!C:C)</f>
        <v>0</v>
      </c>
      <c r="D107" s="114">
        <f>SUMIF(Budget_byProgram!W:W,Budget_Eitems!T107,Budget_byProgram!D:D)</f>
        <v>0</v>
      </c>
      <c r="E107" s="114">
        <f>SUMIF(Budget_byProgram!W:W,Budget_Eitems!T107,Budget_byProgram!E:E)</f>
        <v>0</v>
      </c>
      <c r="F107" s="114">
        <f>SUMIF(Budget_byProgram!W:W,Budget_Eitems!T107,Budget_byProgram!F:F)</f>
        <v>0</v>
      </c>
      <c r="G107" s="114">
        <f>SUMIF(Budget_byProgram!W:W,Budget_Eitems!T107,Budget_byProgram!G:G)</f>
        <v>0</v>
      </c>
      <c r="H107" s="114">
        <f>SUMIF(Budget_byProgram!W:W,Budget_Eitems!T107,Budget_byProgram!H:H)</f>
        <v>0</v>
      </c>
      <c r="I107" s="114">
        <f>SUMIF(Budget_byProgram!W:W,Budget_Eitems!T107,Budget_byProgram!I:I)</f>
        <v>0</v>
      </c>
      <c r="J107" s="114">
        <f>SUMIF(Budget_byProgram!W:W,Budget_Eitems!T107,Budget_byProgram!J:J)</f>
        <v>0</v>
      </c>
      <c r="K107" s="114">
        <f>SUMIF(Budget_byProgram!W:W,Budget_Eitems!T107,Budget_byProgram!K:K)</f>
        <v>0</v>
      </c>
      <c r="L107" s="114">
        <f>SUMIF(Budget_byProgram!W:W,Budget_Eitems!T107,Budget_byProgram!L:L)</f>
        <v>0</v>
      </c>
      <c r="M107" s="114">
        <f>SUMIF(Budget_byProgram!W:W,Budget_Eitems!T107,Budget_byProgram!M:M)</f>
        <v>0</v>
      </c>
      <c r="N107" s="114">
        <f>SUMIF(Budget_byProgram!W:W,Budget_Eitems!T107,Budget_byProgram!N:N)</f>
        <v>0</v>
      </c>
      <c r="O107" s="114">
        <f>SUMIF(Budget_byProgram!W:W,Budget_Eitems!T107,Budget_byProgram!O:O)</f>
        <v>0</v>
      </c>
      <c r="P107" s="114" t="e">
        <f>SUMIF([2]Programs!$Z:$Z,Budget_Eitems!$T107,[2]Programs!T:T)</f>
        <v>#VALUE!</v>
      </c>
      <c r="Q107" s="114" t="e">
        <f>SUMIF([2]Programs!$Z:$Z,Budget_Eitems!$T107,[2]Programs!V:V)</f>
        <v>#VALUE!</v>
      </c>
      <c r="R107" s="114" t="e">
        <f>SUMIF([2]Programs!$Z:$Z,Budget_Eitems!$T107,[2]Programs!X:X)</f>
        <v>#VALUE!</v>
      </c>
      <c r="S107" s="142" t="s">
        <v>198</v>
      </c>
      <c r="T107" s="140" t="s">
        <v>22</v>
      </c>
    </row>
    <row r="108" spans="2:20" ht="21.6" customHeight="1">
      <c r="B108" s="114">
        <f t="shared" si="98"/>
        <v>0</v>
      </c>
      <c r="C108" s="114">
        <f>SUMIF(Budget_byProgram!W:W,Budget_Eitems!T108,Budget_byProgram!C:C)</f>
        <v>0</v>
      </c>
      <c r="D108" s="114">
        <f>SUMIF(Budget_byProgram!W:W,Budget_Eitems!T108,Budget_byProgram!D:D)</f>
        <v>0</v>
      </c>
      <c r="E108" s="114">
        <f>SUMIF(Budget_byProgram!W:W,Budget_Eitems!T108,Budget_byProgram!E:E)</f>
        <v>0</v>
      </c>
      <c r="F108" s="114">
        <f>SUMIF(Budget_byProgram!W:W,Budget_Eitems!T108,Budget_byProgram!F:F)</f>
        <v>0</v>
      </c>
      <c r="G108" s="114">
        <f>SUMIF(Budget_byProgram!W:W,Budget_Eitems!T108,Budget_byProgram!G:G)</f>
        <v>0</v>
      </c>
      <c r="H108" s="114">
        <f>SUMIF(Budget_byProgram!W:W,Budget_Eitems!T108,Budget_byProgram!H:H)</f>
        <v>0</v>
      </c>
      <c r="I108" s="114">
        <f>SUMIF(Budget_byProgram!W:W,Budget_Eitems!T108,Budget_byProgram!I:I)</f>
        <v>0</v>
      </c>
      <c r="J108" s="114">
        <f>SUMIF(Budget_byProgram!W:W,Budget_Eitems!T108,Budget_byProgram!J:J)</f>
        <v>0</v>
      </c>
      <c r="K108" s="114">
        <f>SUMIF(Budget_byProgram!W:W,Budget_Eitems!T108,Budget_byProgram!K:K)</f>
        <v>0</v>
      </c>
      <c r="L108" s="114">
        <f>SUMIF(Budget_byProgram!W:W,Budget_Eitems!T108,Budget_byProgram!L:L)</f>
        <v>0</v>
      </c>
      <c r="M108" s="114">
        <f>SUMIF(Budget_byProgram!W:W,Budget_Eitems!T108,Budget_byProgram!M:M)</f>
        <v>0</v>
      </c>
      <c r="N108" s="114">
        <f>SUMIF(Budget_byProgram!W:W,Budget_Eitems!T108,Budget_byProgram!N:N)</f>
        <v>0</v>
      </c>
      <c r="O108" s="114">
        <f>SUMIF(Budget_byProgram!W:W,Budget_Eitems!T108,Budget_byProgram!O:O)</f>
        <v>0</v>
      </c>
      <c r="P108" s="114" t="e">
        <f>SUMIF([2]Programs!$Z:$Z,Budget_Eitems!$T108,[2]Programs!T:T)</f>
        <v>#VALUE!</v>
      </c>
      <c r="Q108" s="114" t="e">
        <f>SUMIF([2]Programs!$Z:$Z,Budget_Eitems!$T108,[2]Programs!V:V)</f>
        <v>#VALUE!</v>
      </c>
      <c r="R108" s="114" t="e">
        <f>SUMIF([2]Programs!$Z:$Z,Budget_Eitems!$T108,[2]Programs!X:X)</f>
        <v>#VALUE!</v>
      </c>
      <c r="S108" s="142" t="s">
        <v>23</v>
      </c>
      <c r="T108" s="140" t="s">
        <v>24</v>
      </c>
    </row>
    <row r="109" spans="2:20" ht="21.6" customHeight="1">
      <c r="B109" s="114">
        <f t="shared" si="98"/>
        <v>0</v>
      </c>
      <c r="C109" s="114">
        <f>SUMIF(Budget_byProgram!W:W,Budget_Eitems!T109,Budget_byProgram!C:C)</f>
        <v>0</v>
      </c>
      <c r="D109" s="114">
        <f>SUMIF(Budget_byProgram!W:W,Budget_Eitems!T109,Budget_byProgram!D:D)</f>
        <v>0</v>
      </c>
      <c r="E109" s="114">
        <f>SUMIF(Budget_byProgram!W:W,Budget_Eitems!T109,Budget_byProgram!E:E)</f>
        <v>0</v>
      </c>
      <c r="F109" s="114">
        <f>SUMIF(Budget_byProgram!W:W,Budget_Eitems!T109,Budget_byProgram!F:F)</f>
        <v>0</v>
      </c>
      <c r="G109" s="114">
        <f>SUMIF(Budget_byProgram!W:W,Budget_Eitems!T109,Budget_byProgram!G:G)</f>
        <v>0</v>
      </c>
      <c r="H109" s="114">
        <f>SUMIF(Budget_byProgram!W:W,Budget_Eitems!T109,Budget_byProgram!H:H)</f>
        <v>0</v>
      </c>
      <c r="I109" s="114">
        <f>SUMIF(Budget_byProgram!W:W,Budget_Eitems!T109,Budget_byProgram!I:I)</f>
        <v>0</v>
      </c>
      <c r="J109" s="114">
        <f>SUMIF(Budget_byProgram!W:W,Budget_Eitems!T109,Budget_byProgram!J:J)</f>
        <v>0</v>
      </c>
      <c r="K109" s="114">
        <f>SUMIF(Budget_byProgram!W:W,Budget_Eitems!T109,Budget_byProgram!K:K)</f>
        <v>0</v>
      </c>
      <c r="L109" s="114">
        <f>SUMIF(Budget_byProgram!W:W,Budget_Eitems!T109,Budget_byProgram!L:L)</f>
        <v>0</v>
      </c>
      <c r="M109" s="114">
        <f>SUMIF(Budget_byProgram!W:W,Budget_Eitems!T109,Budget_byProgram!M:M)</f>
        <v>0</v>
      </c>
      <c r="N109" s="114">
        <f>SUMIF(Budget_byProgram!W:W,Budget_Eitems!T109,Budget_byProgram!N:N)</f>
        <v>0</v>
      </c>
      <c r="O109" s="114">
        <f>SUMIF(Budget_byProgram!W:W,Budget_Eitems!T109,Budget_byProgram!O:O)</f>
        <v>0</v>
      </c>
      <c r="P109" s="114" t="e">
        <f>SUMIF([2]Programs!$Z:$Z,Budget_Eitems!$T109,[2]Programs!T:T)</f>
        <v>#VALUE!</v>
      </c>
      <c r="Q109" s="114" t="e">
        <f>SUMIF([2]Programs!$Z:$Z,Budget_Eitems!$T109,[2]Programs!V:V)</f>
        <v>#VALUE!</v>
      </c>
      <c r="R109" s="114" t="e">
        <f>SUMIF([2]Programs!$Z:$Z,Budget_Eitems!$T109,[2]Programs!X:X)</f>
        <v>#VALUE!</v>
      </c>
      <c r="S109" s="142" t="s">
        <v>199</v>
      </c>
      <c r="T109" s="140" t="s">
        <v>26</v>
      </c>
    </row>
    <row r="110" spans="2:20" ht="21.6" customHeight="1">
      <c r="B110" s="114">
        <f t="shared" si="98"/>
        <v>0</v>
      </c>
      <c r="C110" s="114">
        <f>SUMIF(Budget_byProgram!W:W,Budget_Eitems!T110,Budget_byProgram!C:C)</f>
        <v>0</v>
      </c>
      <c r="D110" s="114">
        <f>SUMIF(Budget_byProgram!W:W,Budget_Eitems!T110,Budget_byProgram!D:D)</f>
        <v>0</v>
      </c>
      <c r="E110" s="114">
        <f>SUMIF(Budget_byProgram!W:W,Budget_Eitems!T110,Budget_byProgram!E:E)</f>
        <v>0</v>
      </c>
      <c r="F110" s="114">
        <f>SUMIF(Budget_byProgram!W:W,Budget_Eitems!T110,Budget_byProgram!F:F)</f>
        <v>0</v>
      </c>
      <c r="G110" s="114">
        <f>SUMIF(Budget_byProgram!W:W,Budget_Eitems!T110,Budget_byProgram!G:G)</f>
        <v>0</v>
      </c>
      <c r="H110" s="114">
        <f>SUMIF(Budget_byProgram!W:W,Budget_Eitems!T110,Budget_byProgram!H:H)</f>
        <v>0</v>
      </c>
      <c r="I110" s="114">
        <f>SUMIF(Budget_byProgram!W:W,Budget_Eitems!T110,Budget_byProgram!I:I)</f>
        <v>0</v>
      </c>
      <c r="J110" s="114">
        <f>SUMIF(Budget_byProgram!W:W,Budget_Eitems!T110,Budget_byProgram!J:J)</f>
        <v>0</v>
      </c>
      <c r="K110" s="114">
        <f>SUMIF(Budget_byProgram!W:W,Budget_Eitems!T110,Budget_byProgram!K:K)</f>
        <v>0</v>
      </c>
      <c r="L110" s="114">
        <f>SUMIF(Budget_byProgram!W:W,Budget_Eitems!T110,Budget_byProgram!L:L)</f>
        <v>0</v>
      </c>
      <c r="M110" s="114">
        <f>SUMIF(Budget_byProgram!W:W,Budget_Eitems!T110,Budget_byProgram!M:M)</f>
        <v>0</v>
      </c>
      <c r="N110" s="114">
        <f>SUMIF(Budget_byProgram!W:W,Budget_Eitems!T110,Budget_byProgram!N:N)</f>
        <v>0</v>
      </c>
      <c r="O110" s="114">
        <f>SUMIF(Budget_byProgram!W:W,Budget_Eitems!T110,Budget_byProgram!O:O)</f>
        <v>0</v>
      </c>
      <c r="P110" s="114" t="e">
        <f>SUMIF([2]Programs!$Z:$Z,Budget_Eitems!$T110,[2]Programs!T:T)</f>
        <v>#VALUE!</v>
      </c>
      <c r="Q110" s="114" t="e">
        <f>SUMIF([2]Programs!$Z:$Z,Budget_Eitems!$T110,[2]Programs!V:V)</f>
        <v>#VALUE!</v>
      </c>
      <c r="R110" s="114" t="e">
        <f>SUMIF([2]Programs!$Z:$Z,Budget_Eitems!$T110,[2]Programs!X:X)</f>
        <v>#VALUE!</v>
      </c>
      <c r="S110" s="142" t="s">
        <v>200</v>
      </c>
      <c r="T110" s="140" t="s">
        <v>28</v>
      </c>
    </row>
    <row r="111" spans="2:20" ht="21.6" customHeight="1">
      <c r="B111" s="114">
        <f t="shared" si="98"/>
        <v>0</v>
      </c>
      <c r="C111" s="114">
        <f>SUMIF(Budget_byProgram!W:W,Budget_Eitems!T111,Budget_byProgram!C:C)</f>
        <v>0</v>
      </c>
      <c r="D111" s="114">
        <f>SUMIF(Budget_byProgram!W:W,Budget_Eitems!T111,Budget_byProgram!D:D)</f>
        <v>0</v>
      </c>
      <c r="E111" s="114">
        <f>SUMIF(Budget_byProgram!W:W,Budget_Eitems!T111,Budget_byProgram!E:E)</f>
        <v>0</v>
      </c>
      <c r="F111" s="114">
        <f>SUMIF(Budget_byProgram!W:W,Budget_Eitems!T111,Budget_byProgram!F:F)</f>
        <v>0</v>
      </c>
      <c r="G111" s="114">
        <f>SUMIF(Budget_byProgram!W:W,Budget_Eitems!T111,Budget_byProgram!G:G)</f>
        <v>0</v>
      </c>
      <c r="H111" s="114">
        <f>SUMIF(Budget_byProgram!W:W,Budget_Eitems!T111,Budget_byProgram!H:H)</f>
        <v>0</v>
      </c>
      <c r="I111" s="114">
        <f>SUMIF(Budget_byProgram!W:W,Budget_Eitems!T111,Budget_byProgram!I:I)</f>
        <v>0</v>
      </c>
      <c r="J111" s="114">
        <f>SUMIF(Budget_byProgram!W:W,Budget_Eitems!T111,Budget_byProgram!J:J)</f>
        <v>0</v>
      </c>
      <c r="K111" s="114">
        <f>SUMIF(Budget_byProgram!W:W,Budget_Eitems!T111,Budget_byProgram!K:K)</f>
        <v>0</v>
      </c>
      <c r="L111" s="114">
        <f>SUMIF(Budget_byProgram!W:W,Budget_Eitems!T111,Budget_byProgram!L:L)</f>
        <v>0</v>
      </c>
      <c r="M111" s="114">
        <f>SUMIF(Budget_byProgram!W:W,Budget_Eitems!T111,Budget_byProgram!M:M)</f>
        <v>0</v>
      </c>
      <c r="N111" s="114">
        <f>SUMIF(Budget_byProgram!W:W,Budget_Eitems!T111,Budget_byProgram!N:N)</f>
        <v>0</v>
      </c>
      <c r="O111" s="114">
        <f>SUMIF(Budget_byProgram!W:W,Budget_Eitems!T111,Budget_byProgram!O:O)</f>
        <v>0</v>
      </c>
      <c r="P111" s="114" t="e">
        <f>SUMIF([2]Programs!$Z:$Z,Budget_Eitems!$T111,[2]Programs!T:T)</f>
        <v>#VALUE!</v>
      </c>
      <c r="Q111" s="114" t="e">
        <f>SUMIF([2]Programs!$Z:$Z,Budget_Eitems!$T111,[2]Programs!V:V)</f>
        <v>#VALUE!</v>
      </c>
      <c r="R111" s="114" t="e">
        <f>SUMIF([2]Programs!$Z:$Z,Budget_Eitems!$T111,[2]Programs!X:X)</f>
        <v>#VALUE!</v>
      </c>
      <c r="S111" s="143" t="s">
        <v>201</v>
      </c>
      <c r="T111" s="140" t="s">
        <v>202</v>
      </c>
    </row>
    <row r="112" spans="2:20" ht="21.6" customHeight="1">
      <c r="B112" s="114">
        <f t="shared" si="98"/>
        <v>0</v>
      </c>
      <c r="C112" s="114">
        <f>SUMIF(Budget_byProgram!W:W,Budget_Eitems!T112,Budget_byProgram!C:C)</f>
        <v>0</v>
      </c>
      <c r="D112" s="114">
        <f>SUMIF(Budget_byProgram!W:W,Budget_Eitems!T112,Budget_byProgram!D:D)</f>
        <v>0</v>
      </c>
      <c r="E112" s="114">
        <f>SUMIF(Budget_byProgram!W:W,Budget_Eitems!T112,Budget_byProgram!E:E)</f>
        <v>0</v>
      </c>
      <c r="F112" s="114">
        <f>SUMIF(Budget_byProgram!W:W,Budget_Eitems!T112,Budget_byProgram!F:F)</f>
        <v>0</v>
      </c>
      <c r="G112" s="114">
        <f>SUMIF(Budget_byProgram!W:W,Budget_Eitems!T112,Budget_byProgram!G:G)</f>
        <v>0</v>
      </c>
      <c r="H112" s="114">
        <f>SUMIF(Budget_byProgram!W:W,Budget_Eitems!T112,Budget_byProgram!H:H)</f>
        <v>0</v>
      </c>
      <c r="I112" s="114">
        <f>SUMIF(Budget_byProgram!W:W,Budget_Eitems!T112,Budget_byProgram!I:I)</f>
        <v>0</v>
      </c>
      <c r="J112" s="114">
        <f>SUMIF(Budget_byProgram!W:W,Budget_Eitems!T112,Budget_byProgram!J:J)</f>
        <v>0</v>
      </c>
      <c r="K112" s="114">
        <f>SUMIF(Budget_byProgram!W:W,Budget_Eitems!T112,Budget_byProgram!K:K)</f>
        <v>0</v>
      </c>
      <c r="L112" s="114">
        <f>SUMIF(Budget_byProgram!W:W,Budget_Eitems!T112,Budget_byProgram!L:L)</f>
        <v>0</v>
      </c>
      <c r="M112" s="114">
        <f>SUMIF(Budget_byProgram!W:W,Budget_Eitems!T112,Budget_byProgram!M:M)</f>
        <v>0</v>
      </c>
      <c r="N112" s="114">
        <f>SUMIF(Budget_byProgram!W:W,Budget_Eitems!T112,Budget_byProgram!N:N)</f>
        <v>0</v>
      </c>
      <c r="O112" s="114">
        <f>SUMIF(Budget_byProgram!W:W,Budget_Eitems!T112,Budget_byProgram!O:O)</f>
        <v>0</v>
      </c>
      <c r="P112" s="114" t="e">
        <f>SUMIF([2]Programs!$Z:$Z,Budget_Eitems!$T112,[2]Programs!T:T)</f>
        <v>#VALUE!</v>
      </c>
      <c r="Q112" s="114" t="e">
        <f>SUMIF([2]Programs!$Z:$Z,Budget_Eitems!$T112,[2]Programs!V:V)</f>
        <v>#VALUE!</v>
      </c>
      <c r="R112" s="114" t="e">
        <f>SUMIF([2]Programs!$Z:$Z,Budget_Eitems!$T112,[2]Programs!X:X)</f>
        <v>#VALUE!</v>
      </c>
      <c r="S112" s="142" t="s">
        <v>29</v>
      </c>
      <c r="T112" s="140" t="s">
        <v>30</v>
      </c>
    </row>
    <row r="113" spans="2:20" ht="21.6" customHeight="1" thickBot="1">
      <c r="B113" s="123">
        <f t="shared" ref="B113:M113" si="99">SUM(B101:B112)</f>
        <v>-90</v>
      </c>
      <c r="C113" s="123">
        <f t="shared" si="99"/>
        <v>13</v>
      </c>
      <c r="D113" s="123">
        <f t="shared" si="99"/>
        <v>12</v>
      </c>
      <c r="E113" s="123">
        <f t="shared" si="99"/>
        <v>11</v>
      </c>
      <c r="F113" s="123">
        <f t="shared" si="99"/>
        <v>10</v>
      </c>
      <c r="G113" s="123">
        <f t="shared" si="99"/>
        <v>9</v>
      </c>
      <c r="H113" s="123">
        <f t="shared" si="99"/>
        <v>8</v>
      </c>
      <c r="I113" s="123">
        <f t="shared" si="99"/>
        <v>7</v>
      </c>
      <c r="J113" s="123">
        <f t="shared" si="99"/>
        <v>6</v>
      </c>
      <c r="K113" s="123">
        <f t="shared" si="99"/>
        <v>5</v>
      </c>
      <c r="L113" s="123">
        <f t="shared" si="99"/>
        <v>3</v>
      </c>
      <c r="M113" s="123">
        <f t="shared" si="99"/>
        <v>5</v>
      </c>
      <c r="N113" s="123">
        <f t="shared" ref="N113" si="100">SUM(N101:N112)</f>
        <v>1</v>
      </c>
      <c r="O113" s="123">
        <f t="shared" ref="O113:R113" si="101">SUM(O101:O112)</f>
        <v>0</v>
      </c>
      <c r="P113" s="123" t="e">
        <f t="shared" si="101"/>
        <v>#VALUE!</v>
      </c>
      <c r="Q113" s="123" t="e">
        <f t="shared" si="101"/>
        <v>#VALUE!</v>
      </c>
      <c r="R113" s="123" t="e">
        <f t="shared" si="101"/>
        <v>#VALUE!</v>
      </c>
      <c r="S113" s="125" t="s">
        <v>0</v>
      </c>
      <c r="T113" s="140"/>
    </row>
    <row r="114" spans="2:20" ht="21.6" customHeight="1" thickTop="1">
      <c r="B114" s="139"/>
      <c r="C114" s="139"/>
      <c r="D114" s="139"/>
      <c r="E114" s="139"/>
      <c r="F114" s="139"/>
      <c r="G114" s="139"/>
      <c r="H114" s="139"/>
      <c r="I114" s="139"/>
      <c r="J114" s="139"/>
      <c r="K114" s="139"/>
      <c r="L114" s="139"/>
      <c r="M114" s="139"/>
      <c r="N114" s="139"/>
      <c r="O114" s="139"/>
      <c r="P114" s="139"/>
      <c r="Q114" s="139"/>
      <c r="R114" s="139"/>
      <c r="S114" s="144"/>
      <c r="T114" s="140"/>
    </row>
    <row r="115" spans="2:20" ht="21.6" customHeight="1">
      <c r="B115" s="139"/>
      <c r="C115" s="139"/>
      <c r="D115" s="139"/>
      <c r="E115" s="139"/>
      <c r="F115" s="139"/>
      <c r="G115" s="139"/>
      <c r="H115" s="139"/>
      <c r="I115" s="139"/>
      <c r="J115" s="139"/>
      <c r="K115" s="139"/>
      <c r="L115" s="139"/>
      <c r="M115" s="139"/>
      <c r="N115" s="139"/>
      <c r="O115" s="139"/>
      <c r="P115" s="139"/>
      <c r="Q115" s="139"/>
      <c r="R115" s="139"/>
      <c r="S115" s="127" t="s">
        <v>428</v>
      </c>
      <c r="T115" s="138">
        <v>223</v>
      </c>
    </row>
    <row r="116" spans="2:20" ht="21.6" customHeight="1">
      <c r="B116" s="114">
        <f t="shared" ref="B116:B141" si="102">O116-N116-M116-L116-K116-J116-I116-H116-G116-F116-E116-D116-C116</f>
        <v>0</v>
      </c>
      <c r="C116" s="114">
        <f>SUMIF(Budget_byProgram!W:W,Budget_Eitems!T116,Budget_byProgram!C:C)</f>
        <v>0</v>
      </c>
      <c r="D116" s="114">
        <f>SUMIF(Budget_byProgram!W:W,Budget_Eitems!T116,Budget_byProgram!D:D)</f>
        <v>0</v>
      </c>
      <c r="E116" s="114">
        <f>SUMIF(Budget_byProgram!W:W,Budget_Eitems!T116,Budget_byProgram!E:E)</f>
        <v>0</v>
      </c>
      <c r="F116" s="114">
        <f>SUMIF(Budget_byProgram!W:W,Budget_Eitems!T116,Budget_byProgram!F:F)</f>
        <v>0</v>
      </c>
      <c r="G116" s="114">
        <f>SUMIF(Budget_byProgram!W:W,Budget_Eitems!T116,Budget_byProgram!G:G)</f>
        <v>0</v>
      </c>
      <c r="H116" s="114">
        <f>SUMIF(Budget_byProgram!W:W,Budget_Eitems!T116,Budget_byProgram!H:H)</f>
        <v>0</v>
      </c>
      <c r="I116" s="114">
        <f>SUMIF(Budget_byProgram!W:W,Budget_Eitems!T116,Budget_byProgram!I:I)</f>
        <v>0</v>
      </c>
      <c r="J116" s="114">
        <f>SUMIF(Budget_byProgram!W:W,Budget_Eitems!T116,Budget_byProgram!J:J)</f>
        <v>0</v>
      </c>
      <c r="K116" s="114">
        <f>SUMIF(Budget_byProgram!W:W,Budget_Eitems!T116,Budget_byProgram!K:K)</f>
        <v>0</v>
      </c>
      <c r="L116" s="114">
        <f>SUMIF(Budget_byProgram!W:W,Budget_Eitems!T116,Budget_byProgram!L:L)</f>
        <v>0</v>
      </c>
      <c r="M116" s="114">
        <f>SUMIF(Budget_byProgram!W:W,Budget_Eitems!T116,Budget_byProgram!M:M)</f>
        <v>0</v>
      </c>
      <c r="N116" s="114">
        <f>SUMIF(Budget_byProgram!W:W,Budget_Eitems!T116,Budget_byProgram!N:N)</f>
        <v>0</v>
      </c>
      <c r="O116" s="114">
        <f>SUMIF(Budget_byProgram!W:W,Budget_Eitems!T116,Budget_byProgram!O:O)</f>
        <v>0</v>
      </c>
      <c r="P116" s="114" t="e">
        <f>SUMIF([2]Programs!$Z:$Z,Budget_Eitems!$T116,[2]Programs!T:T)</f>
        <v>#VALUE!</v>
      </c>
      <c r="Q116" s="114" t="e">
        <f>SUMIF([2]Programs!$Z:$Z,Budget_Eitems!$T116,[2]Programs!V:V)</f>
        <v>#VALUE!</v>
      </c>
      <c r="R116" s="114" t="e">
        <f>SUMIF([2]Programs!$Z:$Z,Budget_Eitems!$T116,[2]Programs!X:X)</f>
        <v>#VALUE!</v>
      </c>
      <c r="S116" s="141" t="s">
        <v>31</v>
      </c>
      <c r="T116" s="140" t="s">
        <v>32</v>
      </c>
    </row>
    <row r="117" spans="2:20" ht="21.6" customHeight="1">
      <c r="B117" s="114">
        <f t="shared" si="102"/>
        <v>0</v>
      </c>
      <c r="C117" s="114">
        <f>SUMIF(Budget_byProgram!W:W,Budget_Eitems!T117,Budget_byProgram!C:C)</f>
        <v>0</v>
      </c>
      <c r="D117" s="114">
        <f>SUMIF(Budget_byProgram!W:W,Budget_Eitems!T117,Budget_byProgram!D:D)</f>
        <v>0</v>
      </c>
      <c r="E117" s="114">
        <f>SUMIF(Budget_byProgram!W:W,Budget_Eitems!T117,Budget_byProgram!E:E)</f>
        <v>0</v>
      </c>
      <c r="F117" s="114">
        <f>SUMIF(Budget_byProgram!W:W,Budget_Eitems!T117,Budget_byProgram!F:F)</f>
        <v>0</v>
      </c>
      <c r="G117" s="114">
        <f>SUMIF(Budget_byProgram!W:W,Budget_Eitems!T117,Budget_byProgram!G:G)</f>
        <v>0</v>
      </c>
      <c r="H117" s="114">
        <f>SUMIF(Budget_byProgram!W:W,Budget_Eitems!T117,Budget_byProgram!H:H)</f>
        <v>0</v>
      </c>
      <c r="I117" s="114">
        <f>SUMIF(Budget_byProgram!W:W,Budget_Eitems!T117,Budget_byProgram!I:I)</f>
        <v>0</v>
      </c>
      <c r="J117" s="114">
        <f>SUMIF(Budget_byProgram!W:W,Budget_Eitems!T117,Budget_byProgram!J:J)</f>
        <v>0</v>
      </c>
      <c r="K117" s="114">
        <f>SUMIF(Budget_byProgram!W:W,Budget_Eitems!T117,Budget_byProgram!K:K)</f>
        <v>0</v>
      </c>
      <c r="L117" s="114">
        <f>SUMIF(Budget_byProgram!W:W,Budget_Eitems!T117,Budget_byProgram!L:L)</f>
        <v>0</v>
      </c>
      <c r="M117" s="114">
        <f>SUMIF(Budget_byProgram!W:W,Budget_Eitems!T117,Budget_byProgram!M:M)</f>
        <v>0</v>
      </c>
      <c r="N117" s="114">
        <f>SUMIF(Budget_byProgram!W:W,Budget_Eitems!T117,Budget_byProgram!N:N)</f>
        <v>0</v>
      </c>
      <c r="O117" s="114">
        <f>SUMIF(Budget_byProgram!W:W,Budget_Eitems!T117,Budget_byProgram!O:O)</f>
        <v>0</v>
      </c>
      <c r="P117" s="114" t="e">
        <f>SUMIF([2]Programs!$Z:$Z,Budget_Eitems!$T117,[2]Programs!T:T)</f>
        <v>#VALUE!</v>
      </c>
      <c r="Q117" s="114" t="e">
        <f>SUMIF([2]Programs!$Z:$Z,Budget_Eitems!$T117,[2]Programs!V:V)</f>
        <v>#VALUE!</v>
      </c>
      <c r="R117" s="114" t="e">
        <f>SUMIF([2]Programs!$Z:$Z,Budget_Eitems!$T117,[2]Programs!X:X)</f>
        <v>#VALUE!</v>
      </c>
      <c r="S117" s="142" t="s">
        <v>33</v>
      </c>
      <c r="T117" s="140" t="s">
        <v>34</v>
      </c>
    </row>
    <row r="118" spans="2:20" ht="21.6" customHeight="1">
      <c r="B118" s="114">
        <f t="shared" si="102"/>
        <v>0</v>
      </c>
      <c r="C118" s="114">
        <f>SUMIF(Budget_byProgram!W:W,Budget_Eitems!T118,Budget_byProgram!C:C)</f>
        <v>0</v>
      </c>
      <c r="D118" s="114">
        <f>SUMIF(Budget_byProgram!W:W,Budget_Eitems!T118,Budget_byProgram!D:D)</f>
        <v>0</v>
      </c>
      <c r="E118" s="114">
        <f>SUMIF(Budget_byProgram!W:W,Budget_Eitems!T118,Budget_byProgram!E:E)</f>
        <v>0</v>
      </c>
      <c r="F118" s="114">
        <f>SUMIF(Budget_byProgram!W:W,Budget_Eitems!T118,Budget_byProgram!F:F)</f>
        <v>0</v>
      </c>
      <c r="G118" s="114">
        <f>SUMIF(Budget_byProgram!W:W,Budget_Eitems!T118,Budget_byProgram!G:G)</f>
        <v>0</v>
      </c>
      <c r="H118" s="114">
        <f>SUMIF(Budget_byProgram!W:W,Budget_Eitems!T118,Budget_byProgram!H:H)</f>
        <v>0</v>
      </c>
      <c r="I118" s="114">
        <f>SUMIF(Budget_byProgram!W:W,Budget_Eitems!T118,Budget_byProgram!I:I)</f>
        <v>0</v>
      </c>
      <c r="J118" s="114">
        <f>SUMIF(Budget_byProgram!W:W,Budget_Eitems!T118,Budget_byProgram!J:J)</f>
        <v>0</v>
      </c>
      <c r="K118" s="114">
        <f>SUMIF(Budget_byProgram!W:W,Budget_Eitems!T118,Budget_byProgram!K:K)</f>
        <v>0</v>
      </c>
      <c r="L118" s="114">
        <f>SUMIF(Budget_byProgram!W:W,Budget_Eitems!T118,Budget_byProgram!L:L)</f>
        <v>0</v>
      </c>
      <c r="M118" s="114">
        <f>SUMIF(Budget_byProgram!W:W,Budget_Eitems!T118,Budget_byProgram!M:M)</f>
        <v>0</v>
      </c>
      <c r="N118" s="114">
        <f>SUMIF(Budget_byProgram!W:W,Budget_Eitems!T118,Budget_byProgram!N:N)</f>
        <v>0</v>
      </c>
      <c r="O118" s="114">
        <f>SUMIF(Budget_byProgram!W:W,Budget_Eitems!T118,Budget_byProgram!O:O)</f>
        <v>0</v>
      </c>
      <c r="P118" s="114" t="e">
        <f>SUMIF([2]Programs!$Z:$Z,Budget_Eitems!$T118,[2]Programs!T:T)</f>
        <v>#VALUE!</v>
      </c>
      <c r="Q118" s="114" t="e">
        <f>SUMIF([2]Programs!$Z:$Z,Budget_Eitems!$T118,[2]Programs!V:V)</f>
        <v>#VALUE!</v>
      </c>
      <c r="R118" s="114" t="e">
        <f>SUMIF([2]Programs!$Z:$Z,Budget_Eitems!$T118,[2]Programs!X:X)</f>
        <v>#VALUE!</v>
      </c>
      <c r="S118" s="142" t="s">
        <v>35</v>
      </c>
      <c r="T118" s="140" t="s">
        <v>36</v>
      </c>
    </row>
    <row r="119" spans="2:20" ht="21.6" customHeight="1">
      <c r="B119" s="114">
        <f t="shared" si="102"/>
        <v>0</v>
      </c>
      <c r="C119" s="114">
        <f>SUMIF(Budget_byProgram!W:W,Budget_Eitems!T119,Budget_byProgram!C:C)</f>
        <v>0</v>
      </c>
      <c r="D119" s="114">
        <f>SUMIF(Budget_byProgram!W:W,Budget_Eitems!T119,Budget_byProgram!D:D)</f>
        <v>0</v>
      </c>
      <c r="E119" s="114">
        <f>SUMIF(Budget_byProgram!W:W,Budget_Eitems!T119,Budget_byProgram!E:E)</f>
        <v>0</v>
      </c>
      <c r="F119" s="114">
        <f>SUMIF(Budget_byProgram!W:W,Budget_Eitems!T119,Budget_byProgram!F:F)</f>
        <v>0</v>
      </c>
      <c r="G119" s="114">
        <f>SUMIF(Budget_byProgram!W:W,Budget_Eitems!T119,Budget_byProgram!G:G)</f>
        <v>0</v>
      </c>
      <c r="H119" s="114">
        <f>SUMIF(Budget_byProgram!W:W,Budget_Eitems!T119,Budget_byProgram!H:H)</f>
        <v>0</v>
      </c>
      <c r="I119" s="114">
        <f>SUMIF(Budget_byProgram!W:W,Budget_Eitems!T119,Budget_byProgram!I:I)</f>
        <v>0</v>
      </c>
      <c r="J119" s="114">
        <f>SUMIF(Budget_byProgram!W:W,Budget_Eitems!T119,Budget_byProgram!J:J)</f>
        <v>0</v>
      </c>
      <c r="K119" s="114">
        <f>SUMIF(Budget_byProgram!W:W,Budget_Eitems!T119,Budget_byProgram!K:K)</f>
        <v>0</v>
      </c>
      <c r="L119" s="114">
        <f>SUMIF(Budget_byProgram!W:W,Budget_Eitems!T119,Budget_byProgram!L:L)</f>
        <v>0</v>
      </c>
      <c r="M119" s="114">
        <f>SUMIF(Budget_byProgram!W:W,Budget_Eitems!T119,Budget_byProgram!M:M)</f>
        <v>0</v>
      </c>
      <c r="N119" s="114">
        <f>SUMIF(Budget_byProgram!W:W,Budget_Eitems!T119,Budget_byProgram!N:N)</f>
        <v>0</v>
      </c>
      <c r="O119" s="114">
        <f>SUMIF(Budget_byProgram!W:W,Budget_Eitems!T119,Budget_byProgram!O:O)</f>
        <v>0</v>
      </c>
      <c r="P119" s="114" t="e">
        <f>SUMIF([2]Programs!$Z:$Z,Budget_Eitems!$T119,[2]Programs!T:T)</f>
        <v>#VALUE!</v>
      </c>
      <c r="Q119" s="114" t="e">
        <f>SUMIF([2]Programs!$Z:$Z,Budget_Eitems!$T119,[2]Programs!V:V)</f>
        <v>#VALUE!</v>
      </c>
      <c r="R119" s="114" t="e">
        <f>SUMIF([2]Programs!$Z:$Z,Budget_Eitems!$T119,[2]Programs!X:X)</f>
        <v>#VALUE!</v>
      </c>
      <c r="S119" s="142" t="s">
        <v>203</v>
      </c>
      <c r="T119" s="140" t="s">
        <v>44</v>
      </c>
    </row>
    <row r="120" spans="2:20" ht="21.6" customHeight="1">
      <c r="B120" s="114">
        <f t="shared" si="102"/>
        <v>0</v>
      </c>
      <c r="C120" s="114">
        <f>SUMIF(Budget_byProgram!W:W,Budget_Eitems!T120,Budget_byProgram!C:C)</f>
        <v>0</v>
      </c>
      <c r="D120" s="114">
        <f>SUMIF(Budget_byProgram!W:W,Budget_Eitems!T120,Budget_byProgram!D:D)</f>
        <v>0</v>
      </c>
      <c r="E120" s="114">
        <f>SUMIF(Budget_byProgram!W:W,Budget_Eitems!T120,Budget_byProgram!E:E)</f>
        <v>0</v>
      </c>
      <c r="F120" s="114">
        <f>SUMIF(Budget_byProgram!W:W,Budget_Eitems!T120,Budget_byProgram!F:F)</f>
        <v>0</v>
      </c>
      <c r="G120" s="114">
        <f>SUMIF(Budget_byProgram!W:W,Budget_Eitems!T120,Budget_byProgram!G:G)</f>
        <v>0</v>
      </c>
      <c r="H120" s="114">
        <f>SUMIF(Budget_byProgram!W:W,Budget_Eitems!T120,Budget_byProgram!H:H)</f>
        <v>0</v>
      </c>
      <c r="I120" s="114">
        <f>SUMIF(Budget_byProgram!W:W,Budget_Eitems!T120,Budget_byProgram!I:I)</f>
        <v>0</v>
      </c>
      <c r="J120" s="114">
        <f>SUMIF(Budget_byProgram!W:W,Budget_Eitems!T120,Budget_byProgram!J:J)</f>
        <v>0</v>
      </c>
      <c r="K120" s="114">
        <f>SUMIF(Budget_byProgram!W:W,Budget_Eitems!T120,Budget_byProgram!K:K)</f>
        <v>0</v>
      </c>
      <c r="L120" s="114">
        <f>SUMIF(Budget_byProgram!W:W,Budget_Eitems!T120,Budget_byProgram!L:L)</f>
        <v>0</v>
      </c>
      <c r="M120" s="114">
        <f>SUMIF(Budget_byProgram!W:W,Budget_Eitems!T120,Budget_byProgram!M:M)</f>
        <v>0</v>
      </c>
      <c r="N120" s="114">
        <f>SUMIF(Budget_byProgram!W:W,Budget_Eitems!T120,Budget_byProgram!N:N)</f>
        <v>0</v>
      </c>
      <c r="O120" s="114">
        <f>SUMIF(Budget_byProgram!W:W,Budget_Eitems!T120,Budget_byProgram!O:O)</f>
        <v>0</v>
      </c>
      <c r="P120" s="114" t="e">
        <f>SUMIF([2]Programs!$Z:$Z,Budget_Eitems!$T120,[2]Programs!T:T)</f>
        <v>#VALUE!</v>
      </c>
      <c r="Q120" s="114" t="e">
        <f>SUMIF([2]Programs!$Z:$Z,Budget_Eitems!$T120,[2]Programs!V:V)</f>
        <v>#VALUE!</v>
      </c>
      <c r="R120" s="114" t="e">
        <f>SUMIF([2]Programs!$Z:$Z,Budget_Eitems!$T120,[2]Programs!X:X)</f>
        <v>#VALUE!</v>
      </c>
      <c r="S120" s="142" t="s">
        <v>90</v>
      </c>
      <c r="T120" s="140" t="s">
        <v>91</v>
      </c>
    </row>
    <row r="121" spans="2:20" ht="21.6" customHeight="1">
      <c r="B121" s="114">
        <f t="shared" si="102"/>
        <v>0</v>
      </c>
      <c r="C121" s="114">
        <f>SUMIF(Budget_byProgram!W:W,Budget_Eitems!T121,Budget_byProgram!C:C)</f>
        <v>0</v>
      </c>
      <c r="D121" s="114">
        <f>SUMIF(Budget_byProgram!W:W,Budget_Eitems!T121,Budget_byProgram!D:D)</f>
        <v>0</v>
      </c>
      <c r="E121" s="114">
        <f>SUMIF(Budget_byProgram!W:W,Budget_Eitems!T121,Budget_byProgram!E:E)</f>
        <v>0</v>
      </c>
      <c r="F121" s="114">
        <f>SUMIF(Budget_byProgram!W:W,Budget_Eitems!T121,Budget_byProgram!F:F)</f>
        <v>0</v>
      </c>
      <c r="G121" s="114">
        <f>SUMIF(Budget_byProgram!W:W,Budget_Eitems!T121,Budget_byProgram!G:G)</f>
        <v>0</v>
      </c>
      <c r="H121" s="114">
        <f>SUMIF(Budget_byProgram!W:W,Budget_Eitems!T121,Budget_byProgram!H:H)</f>
        <v>0</v>
      </c>
      <c r="I121" s="114">
        <f>SUMIF(Budget_byProgram!W:W,Budget_Eitems!T121,Budget_byProgram!I:I)</f>
        <v>0</v>
      </c>
      <c r="J121" s="114">
        <f>SUMIF(Budget_byProgram!W:W,Budget_Eitems!T121,Budget_byProgram!J:J)</f>
        <v>0</v>
      </c>
      <c r="K121" s="114">
        <f>SUMIF(Budget_byProgram!W:W,Budget_Eitems!T121,Budget_byProgram!K:K)</f>
        <v>0</v>
      </c>
      <c r="L121" s="114">
        <f>SUMIF(Budget_byProgram!W:W,Budget_Eitems!T121,Budget_byProgram!L:L)</f>
        <v>0</v>
      </c>
      <c r="M121" s="114">
        <f>SUMIF(Budget_byProgram!W:W,Budget_Eitems!T121,Budget_byProgram!M:M)</f>
        <v>0</v>
      </c>
      <c r="N121" s="114">
        <f>SUMIF(Budget_byProgram!W:W,Budget_Eitems!T121,Budget_byProgram!N:N)</f>
        <v>0</v>
      </c>
      <c r="O121" s="114">
        <f>SUMIF(Budget_byProgram!W:W,Budget_Eitems!T121,Budget_byProgram!O:O)</f>
        <v>0</v>
      </c>
      <c r="P121" s="114" t="e">
        <f>SUMIF([2]Programs!$Z:$Z,Budget_Eitems!$T121,[2]Programs!T:T)</f>
        <v>#VALUE!</v>
      </c>
      <c r="Q121" s="114" t="e">
        <f>SUMIF([2]Programs!$Z:$Z,Budget_Eitems!$T121,[2]Programs!V:V)</f>
        <v>#VALUE!</v>
      </c>
      <c r="R121" s="114" t="e">
        <f>SUMIF([2]Programs!$Z:$Z,Budget_Eitems!$T121,[2]Programs!X:X)</f>
        <v>#VALUE!</v>
      </c>
      <c r="S121" s="142" t="s">
        <v>204</v>
      </c>
      <c r="T121" s="140" t="s">
        <v>205</v>
      </c>
    </row>
    <row r="122" spans="2:20" ht="21.6" customHeight="1">
      <c r="B122" s="114">
        <f t="shared" si="102"/>
        <v>0</v>
      </c>
      <c r="C122" s="114">
        <f>SUMIF(Budget_byProgram!W:W,Budget_Eitems!T122,Budget_byProgram!C:C)</f>
        <v>0</v>
      </c>
      <c r="D122" s="114">
        <f>SUMIF(Budget_byProgram!W:W,Budget_Eitems!T122,Budget_byProgram!D:D)</f>
        <v>0</v>
      </c>
      <c r="E122" s="114">
        <f>SUMIF(Budget_byProgram!W:W,Budget_Eitems!T122,Budget_byProgram!E:E)</f>
        <v>0</v>
      </c>
      <c r="F122" s="114">
        <f>SUMIF(Budget_byProgram!W:W,Budget_Eitems!T122,Budget_byProgram!F:F)</f>
        <v>0</v>
      </c>
      <c r="G122" s="114">
        <f>SUMIF(Budget_byProgram!W:W,Budget_Eitems!T122,Budget_byProgram!G:G)</f>
        <v>0</v>
      </c>
      <c r="H122" s="114">
        <f>SUMIF(Budget_byProgram!W:W,Budget_Eitems!T122,Budget_byProgram!H:H)</f>
        <v>0</v>
      </c>
      <c r="I122" s="114">
        <f>SUMIF(Budget_byProgram!W:W,Budget_Eitems!T122,Budget_byProgram!I:I)</f>
        <v>0</v>
      </c>
      <c r="J122" s="114">
        <f>SUMIF(Budget_byProgram!W:W,Budget_Eitems!T122,Budget_byProgram!J:J)</f>
        <v>0</v>
      </c>
      <c r="K122" s="114">
        <f>SUMIF(Budget_byProgram!W:W,Budget_Eitems!T122,Budget_byProgram!K:K)</f>
        <v>0</v>
      </c>
      <c r="L122" s="114">
        <f>SUMIF(Budget_byProgram!W:W,Budget_Eitems!T122,Budget_byProgram!L:L)</f>
        <v>0</v>
      </c>
      <c r="M122" s="114">
        <f>SUMIF(Budget_byProgram!W:W,Budget_Eitems!T122,Budget_byProgram!M:M)</f>
        <v>0</v>
      </c>
      <c r="N122" s="114">
        <f>SUMIF(Budget_byProgram!W:W,Budget_Eitems!T122,Budget_byProgram!N:N)</f>
        <v>0</v>
      </c>
      <c r="O122" s="114">
        <f>SUMIF(Budget_byProgram!W:W,Budget_Eitems!T122,Budget_byProgram!O:O)</f>
        <v>0</v>
      </c>
      <c r="P122" s="114" t="e">
        <f>SUMIF([2]Programs!$Z:$Z,Budget_Eitems!$T122,[2]Programs!T:T)</f>
        <v>#VALUE!</v>
      </c>
      <c r="Q122" s="114" t="e">
        <f>SUMIF([2]Programs!$Z:$Z,Budget_Eitems!$T122,[2]Programs!V:V)</f>
        <v>#VALUE!</v>
      </c>
      <c r="R122" s="114" t="e">
        <f>SUMIF([2]Programs!$Z:$Z,Budget_Eitems!$T122,[2]Programs!X:X)</f>
        <v>#VALUE!</v>
      </c>
      <c r="S122" s="142" t="s">
        <v>206</v>
      </c>
      <c r="T122" s="140" t="s">
        <v>104</v>
      </c>
    </row>
    <row r="123" spans="2:20" ht="21.6" customHeight="1">
      <c r="B123" s="114">
        <f t="shared" si="102"/>
        <v>0</v>
      </c>
      <c r="C123" s="114">
        <f>SUMIF(Budget_byProgram!W:W,Budget_Eitems!T123,Budget_byProgram!C:C)</f>
        <v>0</v>
      </c>
      <c r="D123" s="114">
        <f>SUMIF(Budget_byProgram!W:W,Budget_Eitems!T123,Budget_byProgram!D:D)</f>
        <v>0</v>
      </c>
      <c r="E123" s="114">
        <f>SUMIF(Budget_byProgram!W:W,Budget_Eitems!T123,Budget_byProgram!E:E)</f>
        <v>0</v>
      </c>
      <c r="F123" s="114">
        <f>SUMIF(Budget_byProgram!W:W,Budget_Eitems!T123,Budget_byProgram!F:F)</f>
        <v>0</v>
      </c>
      <c r="G123" s="114">
        <f>SUMIF(Budget_byProgram!W:W,Budget_Eitems!T123,Budget_byProgram!G:G)</f>
        <v>0</v>
      </c>
      <c r="H123" s="114">
        <f>SUMIF(Budget_byProgram!W:W,Budget_Eitems!T123,Budget_byProgram!H:H)</f>
        <v>0</v>
      </c>
      <c r="I123" s="114">
        <f>SUMIF(Budget_byProgram!W:W,Budget_Eitems!T123,Budget_byProgram!I:I)</f>
        <v>0</v>
      </c>
      <c r="J123" s="114">
        <f>SUMIF(Budget_byProgram!W:W,Budget_Eitems!T123,Budget_byProgram!J:J)</f>
        <v>0</v>
      </c>
      <c r="K123" s="114">
        <f>SUMIF(Budget_byProgram!W:W,Budget_Eitems!T123,Budget_byProgram!K:K)</f>
        <v>0</v>
      </c>
      <c r="L123" s="114">
        <f>SUMIF(Budget_byProgram!W:W,Budget_Eitems!T123,Budget_byProgram!L:L)</f>
        <v>0</v>
      </c>
      <c r="M123" s="114">
        <f>SUMIF(Budget_byProgram!W:W,Budget_Eitems!T123,Budget_byProgram!M:M)</f>
        <v>0</v>
      </c>
      <c r="N123" s="114">
        <f>SUMIF(Budget_byProgram!W:W,Budget_Eitems!T123,Budget_byProgram!N:N)</f>
        <v>0</v>
      </c>
      <c r="O123" s="114">
        <f>SUMIF(Budget_byProgram!W:W,Budget_Eitems!T123,Budget_byProgram!O:O)</f>
        <v>0</v>
      </c>
      <c r="P123" s="114" t="e">
        <f>SUMIF([2]Programs!$Z:$Z,Budget_Eitems!$T123,[2]Programs!T:T)</f>
        <v>#VALUE!</v>
      </c>
      <c r="Q123" s="114" t="e">
        <f>SUMIF([2]Programs!$Z:$Z,Budget_Eitems!$T123,[2]Programs!V:V)</f>
        <v>#VALUE!</v>
      </c>
      <c r="R123" s="114" t="e">
        <f>SUMIF([2]Programs!$Z:$Z,Budget_Eitems!$T123,[2]Programs!X:X)</f>
        <v>#VALUE!</v>
      </c>
      <c r="S123" s="142" t="s">
        <v>37</v>
      </c>
      <c r="T123" s="140" t="s">
        <v>38</v>
      </c>
    </row>
    <row r="124" spans="2:20" ht="21.6" customHeight="1">
      <c r="B124" s="114">
        <f t="shared" si="102"/>
        <v>0</v>
      </c>
      <c r="C124" s="114">
        <f>SUMIF(Budget_byProgram!W:W,Budget_Eitems!T124,Budget_byProgram!C:C)</f>
        <v>0</v>
      </c>
      <c r="D124" s="114">
        <f>SUMIF(Budget_byProgram!W:W,Budget_Eitems!T124,Budget_byProgram!D:D)</f>
        <v>0</v>
      </c>
      <c r="E124" s="114">
        <f>SUMIF(Budget_byProgram!W:W,Budget_Eitems!T124,Budget_byProgram!E:E)</f>
        <v>0</v>
      </c>
      <c r="F124" s="114">
        <f>SUMIF(Budget_byProgram!W:W,Budget_Eitems!T124,Budget_byProgram!F:F)</f>
        <v>0</v>
      </c>
      <c r="G124" s="114">
        <f>SUMIF(Budget_byProgram!W:W,Budget_Eitems!T124,Budget_byProgram!G:G)</f>
        <v>0</v>
      </c>
      <c r="H124" s="114">
        <f>SUMIF(Budget_byProgram!W:W,Budget_Eitems!T124,Budget_byProgram!H:H)</f>
        <v>0</v>
      </c>
      <c r="I124" s="114">
        <f>SUMIF(Budget_byProgram!W:W,Budget_Eitems!T124,Budget_byProgram!I:I)</f>
        <v>0</v>
      </c>
      <c r="J124" s="114">
        <f>SUMIF(Budget_byProgram!W:W,Budget_Eitems!T124,Budget_byProgram!J:J)</f>
        <v>0</v>
      </c>
      <c r="K124" s="114">
        <f>SUMIF(Budget_byProgram!W:W,Budget_Eitems!T124,Budget_byProgram!K:K)</f>
        <v>0</v>
      </c>
      <c r="L124" s="114">
        <f>SUMIF(Budget_byProgram!W:W,Budget_Eitems!T124,Budget_byProgram!L:L)</f>
        <v>0</v>
      </c>
      <c r="M124" s="114">
        <f>SUMIF(Budget_byProgram!W:W,Budget_Eitems!T124,Budget_byProgram!M:M)</f>
        <v>0</v>
      </c>
      <c r="N124" s="114">
        <f>SUMIF(Budget_byProgram!W:W,Budget_Eitems!T124,Budget_byProgram!N:N)</f>
        <v>0</v>
      </c>
      <c r="O124" s="114">
        <f>SUMIF(Budget_byProgram!W:W,Budget_Eitems!T124,Budget_byProgram!O:O)</f>
        <v>0</v>
      </c>
      <c r="P124" s="114" t="e">
        <f>SUMIF([2]Programs!$Z:$Z,Budget_Eitems!$T124,[2]Programs!T:T)</f>
        <v>#VALUE!</v>
      </c>
      <c r="Q124" s="114" t="e">
        <f>SUMIF([2]Programs!$Z:$Z,Budget_Eitems!$T124,[2]Programs!V:V)</f>
        <v>#VALUE!</v>
      </c>
      <c r="R124" s="114" t="e">
        <f>SUMIF([2]Programs!$Z:$Z,Budget_Eitems!$T124,[2]Programs!X:X)</f>
        <v>#VALUE!</v>
      </c>
      <c r="S124" s="142" t="s">
        <v>45</v>
      </c>
      <c r="T124" s="140" t="s">
        <v>46</v>
      </c>
    </row>
    <row r="125" spans="2:20" ht="21.6" customHeight="1">
      <c r="B125" s="114">
        <f t="shared" si="102"/>
        <v>0</v>
      </c>
      <c r="C125" s="114">
        <f>SUMIF(Budget_byProgram!W:W,Budget_Eitems!T125,Budget_byProgram!C:C)</f>
        <v>0</v>
      </c>
      <c r="D125" s="114">
        <f>SUMIF(Budget_byProgram!W:W,Budget_Eitems!T125,Budget_byProgram!D:D)</f>
        <v>0</v>
      </c>
      <c r="E125" s="114">
        <f>SUMIF(Budget_byProgram!W:W,Budget_Eitems!T125,Budget_byProgram!E:E)</f>
        <v>0</v>
      </c>
      <c r="F125" s="114">
        <f>SUMIF(Budget_byProgram!W:W,Budget_Eitems!T125,Budget_byProgram!F:F)</f>
        <v>0</v>
      </c>
      <c r="G125" s="114">
        <f>SUMIF(Budget_byProgram!W:W,Budget_Eitems!T125,Budget_byProgram!G:G)</f>
        <v>0</v>
      </c>
      <c r="H125" s="114">
        <f>SUMIF(Budget_byProgram!W:W,Budget_Eitems!T125,Budget_byProgram!H:H)</f>
        <v>0</v>
      </c>
      <c r="I125" s="114">
        <f>SUMIF(Budget_byProgram!W:W,Budget_Eitems!T125,Budget_byProgram!I:I)</f>
        <v>0</v>
      </c>
      <c r="J125" s="114">
        <f>SUMIF(Budget_byProgram!W:W,Budget_Eitems!T125,Budget_byProgram!J:J)</f>
        <v>0</v>
      </c>
      <c r="K125" s="114">
        <f>SUMIF(Budget_byProgram!W:W,Budget_Eitems!T125,Budget_byProgram!K:K)</f>
        <v>0</v>
      </c>
      <c r="L125" s="114">
        <f>SUMIF(Budget_byProgram!W:W,Budget_Eitems!T125,Budget_byProgram!L:L)</f>
        <v>0</v>
      </c>
      <c r="M125" s="114">
        <f>SUMIF(Budget_byProgram!W:W,Budget_Eitems!T125,Budget_byProgram!M:M)</f>
        <v>0</v>
      </c>
      <c r="N125" s="114">
        <f>SUMIF(Budget_byProgram!W:W,Budget_Eitems!T125,Budget_byProgram!N:N)</f>
        <v>0</v>
      </c>
      <c r="O125" s="114">
        <f>SUMIF(Budget_byProgram!W:W,Budget_Eitems!T125,Budget_byProgram!O:O)</f>
        <v>0</v>
      </c>
      <c r="P125" s="114" t="e">
        <f>SUMIF([2]Programs!$Z:$Z,Budget_Eitems!$T125,[2]Programs!T:T)</f>
        <v>#VALUE!</v>
      </c>
      <c r="Q125" s="114" t="e">
        <f>SUMIF([2]Programs!$Z:$Z,Budget_Eitems!$T125,[2]Programs!V:V)</f>
        <v>#VALUE!</v>
      </c>
      <c r="R125" s="114" t="e">
        <f>SUMIF([2]Programs!$Z:$Z,Budget_Eitems!$T125,[2]Programs!X:X)</f>
        <v>#VALUE!</v>
      </c>
      <c r="S125" s="142" t="s">
        <v>47</v>
      </c>
      <c r="T125" s="140" t="s">
        <v>48</v>
      </c>
    </row>
    <row r="126" spans="2:20" ht="21.6" customHeight="1">
      <c r="B126" s="114">
        <f t="shared" si="102"/>
        <v>0</v>
      </c>
      <c r="C126" s="114">
        <f>SUMIF(Budget_byProgram!W:W,Budget_Eitems!T126,Budget_byProgram!C:C)</f>
        <v>0</v>
      </c>
      <c r="D126" s="114">
        <f>SUMIF(Budget_byProgram!W:W,Budget_Eitems!T126,Budget_byProgram!D:D)</f>
        <v>0</v>
      </c>
      <c r="E126" s="114">
        <f>SUMIF(Budget_byProgram!W:W,Budget_Eitems!T126,Budget_byProgram!E:E)</f>
        <v>0</v>
      </c>
      <c r="F126" s="114">
        <f>SUMIF(Budget_byProgram!W:W,Budget_Eitems!T126,Budget_byProgram!F:F)</f>
        <v>0</v>
      </c>
      <c r="G126" s="114">
        <f>SUMIF(Budget_byProgram!W:W,Budget_Eitems!T126,Budget_byProgram!G:G)</f>
        <v>0</v>
      </c>
      <c r="H126" s="114">
        <f>SUMIF(Budget_byProgram!W:W,Budget_Eitems!T126,Budget_byProgram!H:H)</f>
        <v>0</v>
      </c>
      <c r="I126" s="114">
        <f>SUMIF(Budget_byProgram!W:W,Budget_Eitems!T126,Budget_byProgram!I:I)</f>
        <v>0</v>
      </c>
      <c r="J126" s="114">
        <f>SUMIF(Budget_byProgram!W:W,Budget_Eitems!T126,Budget_byProgram!J:J)</f>
        <v>0</v>
      </c>
      <c r="K126" s="114">
        <f>SUMIF(Budget_byProgram!W:W,Budget_Eitems!T126,Budget_byProgram!K:K)</f>
        <v>0</v>
      </c>
      <c r="L126" s="114">
        <f>SUMIF(Budget_byProgram!W:W,Budget_Eitems!T126,Budget_byProgram!L:L)</f>
        <v>0</v>
      </c>
      <c r="M126" s="114">
        <f>SUMIF(Budget_byProgram!W:W,Budget_Eitems!T126,Budget_byProgram!M:M)</f>
        <v>0</v>
      </c>
      <c r="N126" s="114">
        <f>SUMIF(Budget_byProgram!W:W,Budget_Eitems!T126,Budget_byProgram!N:N)</f>
        <v>0</v>
      </c>
      <c r="O126" s="114">
        <f>SUMIF(Budget_byProgram!W:W,Budget_Eitems!T126,Budget_byProgram!O:O)</f>
        <v>0</v>
      </c>
      <c r="P126" s="114" t="e">
        <f>SUMIF([2]Programs!$Z:$Z,Budget_Eitems!$T126,[2]Programs!T:T)</f>
        <v>#VALUE!</v>
      </c>
      <c r="Q126" s="114" t="e">
        <f>SUMIF([2]Programs!$Z:$Z,Budget_Eitems!$T126,[2]Programs!V:V)</f>
        <v>#VALUE!</v>
      </c>
      <c r="R126" s="114" t="e">
        <f>SUMIF([2]Programs!$Z:$Z,Budget_Eitems!$T126,[2]Programs!X:X)</f>
        <v>#VALUE!</v>
      </c>
      <c r="S126" s="142" t="s">
        <v>39</v>
      </c>
      <c r="T126" s="140" t="s">
        <v>40</v>
      </c>
    </row>
    <row r="127" spans="2:20" ht="21.6" customHeight="1">
      <c r="B127" s="114">
        <f t="shared" si="102"/>
        <v>0</v>
      </c>
      <c r="C127" s="114">
        <f>SUMIF(Budget_byProgram!W:W,Budget_Eitems!T127,Budget_byProgram!C:C)</f>
        <v>0</v>
      </c>
      <c r="D127" s="114">
        <f>SUMIF(Budget_byProgram!W:W,Budget_Eitems!T127,Budget_byProgram!D:D)</f>
        <v>0</v>
      </c>
      <c r="E127" s="114">
        <f>SUMIF(Budget_byProgram!W:W,Budget_Eitems!T127,Budget_byProgram!E:E)</f>
        <v>0</v>
      </c>
      <c r="F127" s="114">
        <f>SUMIF(Budget_byProgram!W:W,Budget_Eitems!T127,Budget_byProgram!F:F)</f>
        <v>0</v>
      </c>
      <c r="G127" s="114">
        <f>SUMIF(Budget_byProgram!W:W,Budget_Eitems!T127,Budget_byProgram!G:G)</f>
        <v>0</v>
      </c>
      <c r="H127" s="114">
        <f>SUMIF(Budget_byProgram!W:W,Budget_Eitems!T127,Budget_byProgram!H:H)</f>
        <v>0</v>
      </c>
      <c r="I127" s="114">
        <f>SUMIF(Budget_byProgram!W:W,Budget_Eitems!T127,Budget_byProgram!I:I)</f>
        <v>0</v>
      </c>
      <c r="J127" s="114">
        <f>SUMIF(Budget_byProgram!W:W,Budget_Eitems!T127,Budget_byProgram!J:J)</f>
        <v>0</v>
      </c>
      <c r="K127" s="114">
        <f>SUMIF(Budget_byProgram!W:W,Budget_Eitems!T127,Budget_byProgram!K:K)</f>
        <v>0</v>
      </c>
      <c r="L127" s="114">
        <f>SUMIF(Budget_byProgram!W:W,Budget_Eitems!T127,Budget_byProgram!L:L)</f>
        <v>0</v>
      </c>
      <c r="M127" s="114">
        <f>SUMIF(Budget_byProgram!W:W,Budget_Eitems!T127,Budget_byProgram!M:M)</f>
        <v>0</v>
      </c>
      <c r="N127" s="114">
        <f>SUMIF(Budget_byProgram!W:W,Budget_Eitems!T127,Budget_byProgram!N:N)</f>
        <v>0</v>
      </c>
      <c r="O127" s="114">
        <f>SUMIF(Budget_byProgram!W:W,Budget_Eitems!T127,Budget_byProgram!O:O)</f>
        <v>0</v>
      </c>
      <c r="P127" s="114" t="e">
        <f>SUMIF([2]Programs!$Z:$Z,Budget_Eitems!$T127,[2]Programs!T:T)</f>
        <v>#VALUE!</v>
      </c>
      <c r="Q127" s="114" t="e">
        <f>SUMIF([2]Programs!$Z:$Z,Budget_Eitems!$T127,[2]Programs!V:V)</f>
        <v>#VALUE!</v>
      </c>
      <c r="R127" s="114" t="e">
        <f>SUMIF([2]Programs!$Z:$Z,Budget_Eitems!$T127,[2]Programs!X:X)</f>
        <v>#VALUE!</v>
      </c>
      <c r="S127" s="142" t="s">
        <v>92</v>
      </c>
      <c r="T127" s="140" t="s">
        <v>42</v>
      </c>
    </row>
    <row r="128" spans="2:20" ht="21.6" customHeight="1">
      <c r="B128" s="114">
        <f t="shared" si="102"/>
        <v>0</v>
      </c>
      <c r="C128" s="114">
        <f>SUMIF(Budget_byProgram!W:W,Budget_Eitems!T128,Budget_byProgram!C:C)</f>
        <v>0</v>
      </c>
      <c r="D128" s="114">
        <f>SUMIF(Budget_byProgram!W:W,Budget_Eitems!T128,Budget_byProgram!D:D)</f>
        <v>0</v>
      </c>
      <c r="E128" s="114">
        <f>SUMIF(Budget_byProgram!W:W,Budget_Eitems!T128,Budget_byProgram!E:E)</f>
        <v>0</v>
      </c>
      <c r="F128" s="114">
        <f>SUMIF(Budget_byProgram!W:W,Budget_Eitems!T128,Budget_byProgram!F:F)</f>
        <v>0</v>
      </c>
      <c r="G128" s="114">
        <f>SUMIF(Budget_byProgram!W:W,Budget_Eitems!T128,Budget_byProgram!G:G)</f>
        <v>0</v>
      </c>
      <c r="H128" s="114">
        <f>SUMIF(Budget_byProgram!W:W,Budget_Eitems!T128,Budget_byProgram!H:H)</f>
        <v>0</v>
      </c>
      <c r="I128" s="114">
        <f>SUMIF(Budget_byProgram!W:W,Budget_Eitems!T128,Budget_byProgram!I:I)</f>
        <v>0</v>
      </c>
      <c r="J128" s="114">
        <f>SUMIF(Budget_byProgram!W:W,Budget_Eitems!T128,Budget_byProgram!J:J)</f>
        <v>0</v>
      </c>
      <c r="K128" s="114">
        <f>SUMIF(Budget_byProgram!W:W,Budget_Eitems!T128,Budget_byProgram!K:K)</f>
        <v>0</v>
      </c>
      <c r="L128" s="114">
        <f>SUMIF(Budget_byProgram!W:W,Budget_Eitems!T128,Budget_byProgram!L:L)</f>
        <v>0</v>
      </c>
      <c r="M128" s="114">
        <f>SUMIF(Budget_byProgram!W:W,Budget_Eitems!T128,Budget_byProgram!M:M)</f>
        <v>0</v>
      </c>
      <c r="N128" s="114">
        <f>SUMIF(Budget_byProgram!W:W,Budget_Eitems!T128,Budget_byProgram!N:N)</f>
        <v>0</v>
      </c>
      <c r="O128" s="114">
        <f>SUMIF(Budget_byProgram!W:W,Budget_Eitems!T128,Budget_byProgram!O:O)</f>
        <v>0</v>
      </c>
      <c r="P128" s="114" t="e">
        <f>SUMIF([2]Programs!$Z:$Z,Budget_Eitems!$T128,[2]Programs!T:T)</f>
        <v>#VALUE!</v>
      </c>
      <c r="Q128" s="114" t="e">
        <f>SUMIF([2]Programs!$Z:$Z,Budget_Eitems!$T128,[2]Programs!V:V)</f>
        <v>#VALUE!</v>
      </c>
      <c r="R128" s="114" t="e">
        <f>SUMIF([2]Programs!$Z:$Z,Budget_Eitems!$T128,[2]Programs!X:X)</f>
        <v>#VALUE!</v>
      </c>
      <c r="S128" s="142" t="s">
        <v>207</v>
      </c>
      <c r="T128" s="140" t="s">
        <v>208</v>
      </c>
    </row>
    <row r="129" spans="2:20" ht="21.6" customHeight="1">
      <c r="B129" s="114">
        <f t="shared" si="102"/>
        <v>0</v>
      </c>
      <c r="C129" s="114">
        <f>SUMIF(Budget_byProgram!W:W,Budget_Eitems!T129,Budget_byProgram!C:C)</f>
        <v>0</v>
      </c>
      <c r="D129" s="114">
        <f>SUMIF(Budget_byProgram!W:W,Budget_Eitems!T129,Budget_byProgram!D:D)</f>
        <v>0</v>
      </c>
      <c r="E129" s="114">
        <f>SUMIF(Budget_byProgram!W:W,Budget_Eitems!T129,Budget_byProgram!E:E)</f>
        <v>0</v>
      </c>
      <c r="F129" s="114">
        <f>SUMIF(Budget_byProgram!W:W,Budget_Eitems!T129,Budget_byProgram!F:F)</f>
        <v>0</v>
      </c>
      <c r="G129" s="114">
        <f>SUMIF(Budget_byProgram!W:W,Budget_Eitems!T129,Budget_byProgram!G:G)</f>
        <v>0</v>
      </c>
      <c r="H129" s="114">
        <f>SUMIF(Budget_byProgram!W:W,Budget_Eitems!T129,Budget_byProgram!H:H)</f>
        <v>0</v>
      </c>
      <c r="I129" s="114">
        <f>SUMIF(Budget_byProgram!W:W,Budget_Eitems!T129,Budget_byProgram!I:I)</f>
        <v>0</v>
      </c>
      <c r="J129" s="114">
        <f>SUMIF(Budget_byProgram!W:W,Budget_Eitems!T129,Budget_byProgram!J:J)</f>
        <v>0</v>
      </c>
      <c r="K129" s="114">
        <f>SUMIF(Budget_byProgram!W:W,Budget_Eitems!T129,Budget_byProgram!K:K)</f>
        <v>0</v>
      </c>
      <c r="L129" s="114">
        <f>SUMIF(Budget_byProgram!W:W,Budget_Eitems!T129,Budget_byProgram!L:L)</f>
        <v>0</v>
      </c>
      <c r="M129" s="114">
        <f>SUMIF(Budget_byProgram!W:W,Budget_Eitems!T129,Budget_byProgram!M:M)</f>
        <v>0</v>
      </c>
      <c r="N129" s="114">
        <f>SUMIF(Budget_byProgram!W:W,Budget_Eitems!T129,Budget_byProgram!N:N)</f>
        <v>0</v>
      </c>
      <c r="O129" s="114">
        <f>SUMIF(Budget_byProgram!W:W,Budget_Eitems!T129,Budget_byProgram!O:O)</f>
        <v>0</v>
      </c>
      <c r="P129" s="114" t="e">
        <f>SUMIF([2]Programs!$Z:$Z,Budget_Eitems!$T129,[2]Programs!T:T)</f>
        <v>#VALUE!</v>
      </c>
      <c r="Q129" s="114" t="e">
        <f>SUMIF([2]Programs!$Z:$Z,Budget_Eitems!$T129,[2]Programs!V:V)</f>
        <v>#VALUE!</v>
      </c>
      <c r="R129" s="114" t="e">
        <f>SUMIF([2]Programs!$Z:$Z,Budget_Eitems!$T129,[2]Programs!X:X)</f>
        <v>#VALUE!</v>
      </c>
      <c r="S129" s="142" t="s">
        <v>209</v>
      </c>
      <c r="T129" s="140" t="s">
        <v>210</v>
      </c>
    </row>
    <row r="130" spans="2:20" ht="21.6" customHeight="1">
      <c r="B130" s="114">
        <f t="shared" si="102"/>
        <v>0</v>
      </c>
      <c r="C130" s="114">
        <f>SUMIF(Budget_byProgram!W:W,Budget_Eitems!T130,Budget_byProgram!C:C)</f>
        <v>0</v>
      </c>
      <c r="D130" s="114">
        <f>SUMIF(Budget_byProgram!W:W,Budget_Eitems!T130,Budget_byProgram!D:D)</f>
        <v>0</v>
      </c>
      <c r="E130" s="114">
        <f>SUMIF(Budget_byProgram!W:W,Budget_Eitems!T130,Budget_byProgram!E:E)</f>
        <v>0</v>
      </c>
      <c r="F130" s="114">
        <f>SUMIF(Budget_byProgram!W:W,Budget_Eitems!T130,Budget_byProgram!F:F)</f>
        <v>0</v>
      </c>
      <c r="G130" s="114">
        <f>SUMIF(Budget_byProgram!W:W,Budget_Eitems!T130,Budget_byProgram!G:G)</f>
        <v>0</v>
      </c>
      <c r="H130" s="114">
        <f>SUMIF(Budget_byProgram!W:W,Budget_Eitems!T130,Budget_byProgram!H:H)</f>
        <v>0</v>
      </c>
      <c r="I130" s="114">
        <f>SUMIF(Budget_byProgram!W:W,Budget_Eitems!T130,Budget_byProgram!I:I)</f>
        <v>0</v>
      </c>
      <c r="J130" s="114">
        <f>SUMIF(Budget_byProgram!W:W,Budget_Eitems!T130,Budget_byProgram!J:J)</f>
        <v>0</v>
      </c>
      <c r="K130" s="114">
        <f>SUMIF(Budget_byProgram!W:W,Budget_Eitems!T130,Budget_byProgram!K:K)</f>
        <v>0</v>
      </c>
      <c r="L130" s="114">
        <f>SUMIF(Budget_byProgram!W:W,Budget_Eitems!T130,Budget_byProgram!L:L)</f>
        <v>0</v>
      </c>
      <c r="M130" s="114">
        <f>SUMIF(Budget_byProgram!W:W,Budget_Eitems!T130,Budget_byProgram!M:M)</f>
        <v>0</v>
      </c>
      <c r="N130" s="114">
        <f>SUMIF(Budget_byProgram!W:W,Budget_Eitems!T130,Budget_byProgram!N:N)</f>
        <v>0</v>
      </c>
      <c r="O130" s="114">
        <f>SUMIF(Budget_byProgram!W:W,Budget_Eitems!T130,Budget_byProgram!O:O)</f>
        <v>0</v>
      </c>
      <c r="P130" s="114" t="e">
        <f>SUMIF([2]Programs!$Z:$Z,Budget_Eitems!$T130,[2]Programs!T:T)</f>
        <v>#VALUE!</v>
      </c>
      <c r="Q130" s="114" t="e">
        <f>SUMIF([2]Programs!$Z:$Z,Budget_Eitems!$T130,[2]Programs!V:V)</f>
        <v>#VALUE!</v>
      </c>
      <c r="R130" s="114" t="e">
        <f>SUMIF([2]Programs!$Z:$Z,Budget_Eitems!$T130,[2]Programs!X:X)</f>
        <v>#VALUE!</v>
      </c>
      <c r="S130" s="142" t="s">
        <v>211</v>
      </c>
      <c r="T130" s="140" t="s">
        <v>212</v>
      </c>
    </row>
    <row r="131" spans="2:20" ht="21.6" customHeight="1">
      <c r="B131" s="114">
        <f t="shared" si="102"/>
        <v>0</v>
      </c>
      <c r="C131" s="114">
        <f>SUMIF(Budget_byProgram!W:W,Budget_Eitems!T131,Budget_byProgram!C:C)</f>
        <v>0</v>
      </c>
      <c r="D131" s="114">
        <f>SUMIF(Budget_byProgram!W:W,Budget_Eitems!T131,Budget_byProgram!D:D)</f>
        <v>0</v>
      </c>
      <c r="E131" s="114">
        <f>SUMIF(Budget_byProgram!W:W,Budget_Eitems!T131,Budget_byProgram!E:E)</f>
        <v>0</v>
      </c>
      <c r="F131" s="114">
        <f>SUMIF(Budget_byProgram!W:W,Budget_Eitems!T131,Budget_byProgram!F:F)</f>
        <v>0</v>
      </c>
      <c r="G131" s="114">
        <f>SUMIF(Budget_byProgram!W:W,Budget_Eitems!T131,Budget_byProgram!G:G)</f>
        <v>0</v>
      </c>
      <c r="H131" s="114">
        <f>SUMIF(Budget_byProgram!W:W,Budget_Eitems!T131,Budget_byProgram!H:H)</f>
        <v>0</v>
      </c>
      <c r="I131" s="114">
        <f>SUMIF(Budget_byProgram!W:W,Budget_Eitems!T131,Budget_byProgram!I:I)</f>
        <v>0</v>
      </c>
      <c r="J131" s="114">
        <f>SUMIF(Budget_byProgram!W:W,Budget_Eitems!T131,Budget_byProgram!J:J)</f>
        <v>0</v>
      </c>
      <c r="K131" s="114">
        <f>SUMIF(Budget_byProgram!W:W,Budget_Eitems!T131,Budget_byProgram!K:K)</f>
        <v>0</v>
      </c>
      <c r="L131" s="114">
        <f>SUMIF(Budget_byProgram!W:W,Budget_Eitems!T131,Budget_byProgram!L:L)</f>
        <v>0</v>
      </c>
      <c r="M131" s="114">
        <f>SUMIF(Budget_byProgram!W:W,Budget_Eitems!T131,Budget_byProgram!M:M)</f>
        <v>0</v>
      </c>
      <c r="N131" s="114">
        <f>SUMIF(Budget_byProgram!W:W,Budget_Eitems!T131,Budget_byProgram!N:N)</f>
        <v>0</v>
      </c>
      <c r="O131" s="114">
        <f>SUMIF(Budget_byProgram!W:W,Budget_Eitems!T131,Budget_byProgram!O:O)</f>
        <v>0</v>
      </c>
      <c r="P131" s="114" t="e">
        <f>SUMIF([2]Programs!$Z:$Z,Budget_Eitems!$T131,[2]Programs!T:T)</f>
        <v>#VALUE!</v>
      </c>
      <c r="Q131" s="114" t="e">
        <f>SUMIF([2]Programs!$Z:$Z,Budget_Eitems!$T131,[2]Programs!V:V)</f>
        <v>#VALUE!</v>
      </c>
      <c r="R131" s="114" t="e">
        <f>SUMIF([2]Programs!$Z:$Z,Budget_Eitems!$T131,[2]Programs!X:X)</f>
        <v>#VALUE!</v>
      </c>
      <c r="S131" s="142" t="s">
        <v>113</v>
      </c>
      <c r="T131" s="140" t="s">
        <v>50</v>
      </c>
    </row>
    <row r="132" spans="2:20" ht="21.6" customHeight="1">
      <c r="B132" s="114">
        <f t="shared" si="102"/>
        <v>0</v>
      </c>
      <c r="C132" s="114">
        <f>SUMIF(Budget_byProgram!W:W,Budget_Eitems!T132,Budget_byProgram!C:C)</f>
        <v>0</v>
      </c>
      <c r="D132" s="114">
        <f>SUMIF(Budget_byProgram!W:W,Budget_Eitems!T132,Budget_byProgram!D:D)</f>
        <v>0</v>
      </c>
      <c r="E132" s="114">
        <f>SUMIF(Budget_byProgram!W:W,Budget_Eitems!T132,Budget_byProgram!E:E)</f>
        <v>0</v>
      </c>
      <c r="F132" s="114">
        <f>SUMIF(Budget_byProgram!W:W,Budget_Eitems!T132,Budget_byProgram!F:F)</f>
        <v>0</v>
      </c>
      <c r="G132" s="114">
        <f>SUMIF(Budget_byProgram!W:W,Budget_Eitems!T132,Budget_byProgram!G:G)</f>
        <v>0</v>
      </c>
      <c r="H132" s="114">
        <f>SUMIF(Budget_byProgram!W:W,Budget_Eitems!T132,Budget_byProgram!H:H)</f>
        <v>0</v>
      </c>
      <c r="I132" s="114">
        <f>SUMIF(Budget_byProgram!W:W,Budget_Eitems!T132,Budget_byProgram!I:I)</f>
        <v>0</v>
      </c>
      <c r="J132" s="114">
        <f>SUMIF(Budget_byProgram!W:W,Budget_Eitems!T132,Budget_byProgram!J:J)</f>
        <v>0</v>
      </c>
      <c r="K132" s="114">
        <f>SUMIF(Budget_byProgram!W:W,Budget_Eitems!T132,Budget_byProgram!K:K)</f>
        <v>0</v>
      </c>
      <c r="L132" s="114">
        <f>SUMIF(Budget_byProgram!W:W,Budget_Eitems!T132,Budget_byProgram!L:L)</f>
        <v>0</v>
      </c>
      <c r="M132" s="114">
        <f>SUMIF(Budget_byProgram!W:W,Budget_Eitems!T132,Budget_byProgram!M:M)</f>
        <v>0</v>
      </c>
      <c r="N132" s="114">
        <f>SUMIF(Budget_byProgram!W:W,Budget_Eitems!T132,Budget_byProgram!N:N)</f>
        <v>0</v>
      </c>
      <c r="O132" s="114">
        <f>SUMIF(Budget_byProgram!W:W,Budget_Eitems!T132,Budget_byProgram!O:O)</f>
        <v>0</v>
      </c>
      <c r="P132" s="114" t="e">
        <f>SUMIF([2]Programs!$Z:$Z,Budget_Eitems!$T132,[2]Programs!T:T)</f>
        <v>#VALUE!</v>
      </c>
      <c r="Q132" s="114" t="e">
        <f>SUMIF([2]Programs!$Z:$Z,Budget_Eitems!$T132,[2]Programs!V:V)</f>
        <v>#VALUE!</v>
      </c>
      <c r="R132" s="114" t="e">
        <f>SUMIF([2]Programs!$Z:$Z,Budget_Eitems!$T132,[2]Programs!X:X)</f>
        <v>#VALUE!</v>
      </c>
      <c r="S132" s="142" t="s">
        <v>105</v>
      </c>
      <c r="T132" s="140" t="s">
        <v>106</v>
      </c>
    </row>
    <row r="133" spans="2:20" ht="21.6" customHeight="1">
      <c r="B133" s="114">
        <f t="shared" si="102"/>
        <v>0</v>
      </c>
      <c r="C133" s="114">
        <f>SUMIF(Budget_byProgram!W:W,Budget_Eitems!T133,Budget_byProgram!C:C)</f>
        <v>0</v>
      </c>
      <c r="D133" s="114">
        <f>SUMIF(Budget_byProgram!W:W,Budget_Eitems!T133,Budget_byProgram!D:D)</f>
        <v>0</v>
      </c>
      <c r="E133" s="114">
        <f>SUMIF(Budget_byProgram!W:W,Budget_Eitems!T133,Budget_byProgram!E:E)</f>
        <v>0</v>
      </c>
      <c r="F133" s="114">
        <f>SUMIF(Budget_byProgram!W:W,Budget_Eitems!T133,Budget_byProgram!F:F)</f>
        <v>0</v>
      </c>
      <c r="G133" s="114">
        <f>SUMIF(Budget_byProgram!W:W,Budget_Eitems!T133,Budget_byProgram!G:G)</f>
        <v>0</v>
      </c>
      <c r="H133" s="114">
        <f>SUMIF(Budget_byProgram!W:W,Budget_Eitems!T133,Budget_byProgram!H:H)</f>
        <v>0</v>
      </c>
      <c r="I133" s="114">
        <f>SUMIF(Budget_byProgram!W:W,Budget_Eitems!T133,Budget_byProgram!I:I)</f>
        <v>0</v>
      </c>
      <c r="J133" s="114">
        <f>SUMIF(Budget_byProgram!W:W,Budget_Eitems!T133,Budget_byProgram!J:J)</f>
        <v>0</v>
      </c>
      <c r="K133" s="114">
        <f>SUMIF(Budget_byProgram!W:W,Budget_Eitems!T133,Budget_byProgram!K:K)</f>
        <v>0</v>
      </c>
      <c r="L133" s="114">
        <f>SUMIF(Budget_byProgram!W:W,Budget_Eitems!T133,Budget_byProgram!L:L)</f>
        <v>0</v>
      </c>
      <c r="M133" s="114">
        <f>SUMIF(Budget_byProgram!W:W,Budget_Eitems!T133,Budget_byProgram!M:M)</f>
        <v>0</v>
      </c>
      <c r="N133" s="114">
        <f>SUMIF(Budget_byProgram!W:W,Budget_Eitems!T133,Budget_byProgram!N:N)</f>
        <v>0</v>
      </c>
      <c r="O133" s="114">
        <f>SUMIF(Budget_byProgram!W:W,Budget_Eitems!T133,Budget_byProgram!O:O)</f>
        <v>0</v>
      </c>
      <c r="P133" s="114" t="e">
        <f>SUMIF([2]Programs!$Z:$Z,Budget_Eitems!$T133,[2]Programs!T:T)</f>
        <v>#VALUE!</v>
      </c>
      <c r="Q133" s="114" t="e">
        <f>SUMIF([2]Programs!$Z:$Z,Budget_Eitems!$T133,[2]Programs!V:V)</f>
        <v>#VALUE!</v>
      </c>
      <c r="R133" s="114" t="e">
        <f>SUMIF([2]Programs!$Z:$Z,Budget_Eitems!$T133,[2]Programs!X:X)</f>
        <v>#VALUE!</v>
      </c>
      <c r="S133" s="142" t="s">
        <v>213</v>
      </c>
      <c r="T133" s="140" t="s">
        <v>214</v>
      </c>
    </row>
    <row r="134" spans="2:20" ht="21.6" customHeight="1">
      <c r="B134" s="114">
        <f t="shared" si="102"/>
        <v>0</v>
      </c>
      <c r="C134" s="114">
        <f>SUMIF(Budget_byProgram!W:W,Budget_Eitems!T134,Budget_byProgram!C:C)</f>
        <v>0</v>
      </c>
      <c r="D134" s="114">
        <f>SUMIF(Budget_byProgram!W:W,Budget_Eitems!T134,Budget_byProgram!D:D)</f>
        <v>0</v>
      </c>
      <c r="E134" s="114">
        <f>SUMIF(Budget_byProgram!W:W,Budget_Eitems!T134,Budget_byProgram!E:E)</f>
        <v>0</v>
      </c>
      <c r="F134" s="114">
        <f>SUMIF(Budget_byProgram!W:W,Budget_Eitems!T134,Budget_byProgram!F:F)</f>
        <v>0</v>
      </c>
      <c r="G134" s="114">
        <f>SUMIF(Budget_byProgram!W:W,Budget_Eitems!T134,Budget_byProgram!G:G)</f>
        <v>0</v>
      </c>
      <c r="H134" s="114">
        <f>SUMIF(Budget_byProgram!W:W,Budget_Eitems!T134,Budget_byProgram!H:H)</f>
        <v>0</v>
      </c>
      <c r="I134" s="114">
        <f>SUMIF(Budget_byProgram!W:W,Budget_Eitems!T134,Budget_byProgram!I:I)</f>
        <v>0</v>
      </c>
      <c r="J134" s="114">
        <f>SUMIF(Budget_byProgram!W:W,Budget_Eitems!T134,Budget_byProgram!J:J)</f>
        <v>0</v>
      </c>
      <c r="K134" s="114">
        <f>SUMIF(Budget_byProgram!W:W,Budget_Eitems!T134,Budget_byProgram!K:K)</f>
        <v>0</v>
      </c>
      <c r="L134" s="114">
        <f>SUMIF(Budget_byProgram!W:W,Budget_Eitems!T134,Budget_byProgram!L:L)</f>
        <v>0</v>
      </c>
      <c r="M134" s="114">
        <f>SUMIF(Budget_byProgram!W:W,Budget_Eitems!T134,Budget_byProgram!M:M)</f>
        <v>0</v>
      </c>
      <c r="N134" s="114">
        <f>SUMIF(Budget_byProgram!W:W,Budget_Eitems!T134,Budget_byProgram!N:N)</f>
        <v>0</v>
      </c>
      <c r="O134" s="114">
        <f>SUMIF(Budget_byProgram!W:W,Budget_Eitems!T134,Budget_byProgram!O:O)</f>
        <v>0</v>
      </c>
      <c r="P134" s="114" t="e">
        <f>SUMIF([2]Programs!$Z:$Z,Budget_Eitems!$T134,[2]Programs!T:T)</f>
        <v>#VALUE!</v>
      </c>
      <c r="Q134" s="114" t="e">
        <f>SUMIF([2]Programs!$Z:$Z,Budget_Eitems!$T134,[2]Programs!V:V)</f>
        <v>#VALUE!</v>
      </c>
      <c r="R134" s="114" t="e">
        <f>SUMIF([2]Programs!$Z:$Z,Budget_Eitems!$T134,[2]Programs!X:X)</f>
        <v>#VALUE!</v>
      </c>
      <c r="S134" s="142" t="s">
        <v>215</v>
      </c>
      <c r="T134" s="140" t="s">
        <v>52</v>
      </c>
    </row>
    <row r="135" spans="2:20" ht="21.6" customHeight="1">
      <c r="B135" s="114">
        <f t="shared" si="102"/>
        <v>0</v>
      </c>
      <c r="C135" s="114">
        <f>SUMIF(Budget_byProgram!W:W,Budget_Eitems!T135,Budget_byProgram!C:C)</f>
        <v>0</v>
      </c>
      <c r="D135" s="114">
        <f>SUMIF(Budget_byProgram!W:W,Budget_Eitems!T135,Budget_byProgram!D:D)</f>
        <v>0</v>
      </c>
      <c r="E135" s="114">
        <f>SUMIF(Budget_byProgram!W:W,Budget_Eitems!T135,Budget_byProgram!E:E)</f>
        <v>0</v>
      </c>
      <c r="F135" s="114">
        <f>SUMIF(Budget_byProgram!W:W,Budget_Eitems!T135,Budget_byProgram!F:F)</f>
        <v>0</v>
      </c>
      <c r="G135" s="114">
        <f>SUMIF(Budget_byProgram!W:W,Budget_Eitems!T135,Budget_byProgram!G:G)</f>
        <v>0</v>
      </c>
      <c r="H135" s="114">
        <f>SUMIF(Budget_byProgram!W:W,Budget_Eitems!T135,Budget_byProgram!H:H)</f>
        <v>0</v>
      </c>
      <c r="I135" s="114">
        <f>SUMIF(Budget_byProgram!W:W,Budget_Eitems!T135,Budget_byProgram!I:I)</f>
        <v>0</v>
      </c>
      <c r="J135" s="114">
        <f>SUMIF(Budget_byProgram!W:W,Budget_Eitems!T135,Budget_byProgram!J:J)</f>
        <v>0</v>
      </c>
      <c r="K135" s="114">
        <f>SUMIF(Budget_byProgram!W:W,Budget_Eitems!T135,Budget_byProgram!K:K)</f>
        <v>0</v>
      </c>
      <c r="L135" s="114">
        <f>SUMIF(Budget_byProgram!W:W,Budget_Eitems!T135,Budget_byProgram!L:L)</f>
        <v>0</v>
      </c>
      <c r="M135" s="114">
        <f>SUMIF(Budget_byProgram!W:W,Budget_Eitems!T135,Budget_byProgram!M:M)</f>
        <v>0</v>
      </c>
      <c r="N135" s="114">
        <f>SUMIF(Budget_byProgram!W:W,Budget_Eitems!T135,Budget_byProgram!N:N)</f>
        <v>0</v>
      </c>
      <c r="O135" s="114">
        <f>SUMIF(Budget_byProgram!W:W,Budget_Eitems!T135,Budget_byProgram!O:O)</f>
        <v>0</v>
      </c>
      <c r="P135" s="114" t="e">
        <f>SUMIF([2]Programs!$Z:$Z,Budget_Eitems!$T135,[2]Programs!T:T)</f>
        <v>#VALUE!</v>
      </c>
      <c r="Q135" s="114" t="e">
        <f>SUMIF([2]Programs!$Z:$Z,Budget_Eitems!$T135,[2]Programs!V:V)</f>
        <v>#VALUE!</v>
      </c>
      <c r="R135" s="114" t="e">
        <f>SUMIF([2]Programs!$Z:$Z,Budget_Eitems!$T135,[2]Programs!X:X)</f>
        <v>#VALUE!</v>
      </c>
      <c r="S135" s="142" t="s">
        <v>109</v>
      </c>
      <c r="T135" s="140" t="s">
        <v>110</v>
      </c>
    </row>
    <row r="136" spans="2:20" ht="21.6" customHeight="1">
      <c r="B136" s="114">
        <f t="shared" si="102"/>
        <v>0</v>
      </c>
      <c r="C136" s="114">
        <f>SUMIF(Budget_byProgram!W:W,Budget_Eitems!T136,Budget_byProgram!C:C)</f>
        <v>0</v>
      </c>
      <c r="D136" s="114">
        <f>SUMIF(Budget_byProgram!W:W,Budget_Eitems!T136,Budget_byProgram!D:D)</f>
        <v>0</v>
      </c>
      <c r="E136" s="114">
        <f>SUMIF(Budget_byProgram!W:W,Budget_Eitems!T136,Budget_byProgram!E:E)</f>
        <v>0</v>
      </c>
      <c r="F136" s="114">
        <f>SUMIF(Budget_byProgram!W:W,Budget_Eitems!T136,Budget_byProgram!F:F)</f>
        <v>0</v>
      </c>
      <c r="G136" s="114">
        <f>SUMIF(Budget_byProgram!W:W,Budget_Eitems!T136,Budget_byProgram!G:G)</f>
        <v>0</v>
      </c>
      <c r="H136" s="114">
        <f>SUMIF(Budget_byProgram!W:W,Budget_Eitems!T136,Budget_byProgram!H:H)</f>
        <v>0</v>
      </c>
      <c r="I136" s="114">
        <f>SUMIF(Budget_byProgram!W:W,Budget_Eitems!T136,Budget_byProgram!I:I)</f>
        <v>0</v>
      </c>
      <c r="J136" s="114">
        <f>SUMIF(Budget_byProgram!W:W,Budget_Eitems!T136,Budget_byProgram!J:J)</f>
        <v>0</v>
      </c>
      <c r="K136" s="114">
        <f>SUMIF(Budget_byProgram!W:W,Budget_Eitems!T136,Budget_byProgram!K:K)</f>
        <v>0</v>
      </c>
      <c r="L136" s="114">
        <f>SUMIF(Budget_byProgram!W:W,Budget_Eitems!T136,Budget_byProgram!L:L)</f>
        <v>0</v>
      </c>
      <c r="M136" s="114">
        <f>SUMIF(Budget_byProgram!W:W,Budget_Eitems!T136,Budget_byProgram!M:M)</f>
        <v>0</v>
      </c>
      <c r="N136" s="114">
        <f>SUMIF(Budget_byProgram!W:W,Budget_Eitems!T136,Budget_byProgram!N:N)</f>
        <v>0</v>
      </c>
      <c r="O136" s="114">
        <f>SUMIF(Budget_byProgram!W:W,Budget_Eitems!T136,Budget_byProgram!O:O)</f>
        <v>0</v>
      </c>
      <c r="P136" s="114" t="e">
        <f>SUMIF([2]Programs!$Z:$Z,Budget_Eitems!$T136,[2]Programs!T:T)</f>
        <v>#VALUE!</v>
      </c>
      <c r="Q136" s="114" t="e">
        <f>SUMIF([2]Programs!$Z:$Z,Budget_Eitems!$T136,[2]Programs!V:V)</f>
        <v>#VALUE!</v>
      </c>
      <c r="R136" s="114" t="e">
        <f>SUMIF([2]Programs!$Z:$Z,Budget_Eitems!$T136,[2]Programs!X:X)</f>
        <v>#VALUE!</v>
      </c>
      <c r="S136" s="142" t="s">
        <v>216</v>
      </c>
      <c r="T136" s="140" t="s">
        <v>217</v>
      </c>
    </row>
    <row r="137" spans="2:20" ht="21.6" customHeight="1">
      <c r="B137" s="114">
        <f t="shared" si="102"/>
        <v>0</v>
      </c>
      <c r="C137" s="114">
        <f>SUMIF(Budget_byProgram!W:W,Budget_Eitems!T137,Budget_byProgram!C:C)</f>
        <v>0</v>
      </c>
      <c r="D137" s="114">
        <f>SUMIF(Budget_byProgram!W:W,Budget_Eitems!T137,Budget_byProgram!D:D)</f>
        <v>0</v>
      </c>
      <c r="E137" s="114">
        <f>SUMIF(Budget_byProgram!W:W,Budget_Eitems!T137,Budget_byProgram!E:E)</f>
        <v>0</v>
      </c>
      <c r="F137" s="114">
        <f>SUMIF(Budget_byProgram!W:W,Budget_Eitems!T137,Budget_byProgram!F:F)</f>
        <v>0</v>
      </c>
      <c r="G137" s="114">
        <f>SUMIF(Budget_byProgram!W:W,Budget_Eitems!T137,Budget_byProgram!G:G)</f>
        <v>0</v>
      </c>
      <c r="H137" s="114">
        <f>SUMIF(Budget_byProgram!W:W,Budget_Eitems!T137,Budget_byProgram!H:H)</f>
        <v>0</v>
      </c>
      <c r="I137" s="114">
        <f>SUMIF(Budget_byProgram!W:W,Budget_Eitems!T137,Budget_byProgram!I:I)</f>
        <v>0</v>
      </c>
      <c r="J137" s="114">
        <f>SUMIF(Budget_byProgram!W:W,Budget_Eitems!T137,Budget_byProgram!J:J)</f>
        <v>0</v>
      </c>
      <c r="K137" s="114">
        <f>SUMIF(Budget_byProgram!W:W,Budget_Eitems!T137,Budget_byProgram!K:K)</f>
        <v>0</v>
      </c>
      <c r="L137" s="114">
        <f>SUMIF(Budget_byProgram!W:W,Budget_Eitems!T137,Budget_byProgram!L:L)</f>
        <v>0</v>
      </c>
      <c r="M137" s="114">
        <f>SUMIF(Budget_byProgram!W:W,Budget_Eitems!T137,Budget_byProgram!M:M)</f>
        <v>0</v>
      </c>
      <c r="N137" s="114">
        <f>SUMIF(Budget_byProgram!W:W,Budget_Eitems!T137,Budget_byProgram!N:N)</f>
        <v>0</v>
      </c>
      <c r="O137" s="114">
        <f>SUMIF(Budget_byProgram!W:W,Budget_Eitems!T137,Budget_byProgram!O:O)</f>
        <v>0</v>
      </c>
      <c r="P137" s="114" t="e">
        <f>SUMIF([2]Programs!$Z:$Z,Budget_Eitems!$T137,[2]Programs!T:T)</f>
        <v>#VALUE!</v>
      </c>
      <c r="Q137" s="114" t="e">
        <f>SUMIF([2]Programs!$Z:$Z,Budget_Eitems!$T137,[2]Programs!V:V)</f>
        <v>#VALUE!</v>
      </c>
      <c r="R137" s="114" t="e">
        <f>SUMIF([2]Programs!$Z:$Z,Budget_Eitems!$T137,[2]Programs!X:X)</f>
        <v>#VALUE!</v>
      </c>
      <c r="S137" s="142" t="s">
        <v>218</v>
      </c>
      <c r="T137" s="140" t="s">
        <v>219</v>
      </c>
    </row>
    <row r="138" spans="2:20" ht="21.6" customHeight="1">
      <c r="B138" s="114">
        <f t="shared" si="102"/>
        <v>0</v>
      </c>
      <c r="C138" s="114">
        <f>SUMIF(Budget_byProgram!W:W,Budget_Eitems!T138,Budget_byProgram!C:C)</f>
        <v>0</v>
      </c>
      <c r="D138" s="114">
        <f>SUMIF(Budget_byProgram!W:W,Budget_Eitems!T138,Budget_byProgram!D:D)</f>
        <v>0</v>
      </c>
      <c r="E138" s="114">
        <f>SUMIF(Budget_byProgram!W:W,Budget_Eitems!T138,Budget_byProgram!E:E)</f>
        <v>0</v>
      </c>
      <c r="F138" s="114">
        <f>SUMIF(Budget_byProgram!W:W,Budget_Eitems!T138,Budget_byProgram!F:F)</f>
        <v>0</v>
      </c>
      <c r="G138" s="114">
        <f>SUMIF(Budget_byProgram!W:W,Budget_Eitems!T138,Budget_byProgram!G:G)</f>
        <v>0</v>
      </c>
      <c r="H138" s="114">
        <f>SUMIF(Budget_byProgram!W:W,Budget_Eitems!T138,Budget_byProgram!H:H)</f>
        <v>0</v>
      </c>
      <c r="I138" s="114">
        <f>SUMIF(Budget_byProgram!W:W,Budget_Eitems!T138,Budget_byProgram!I:I)</f>
        <v>0</v>
      </c>
      <c r="J138" s="114">
        <f>SUMIF(Budget_byProgram!W:W,Budget_Eitems!T138,Budget_byProgram!J:J)</f>
        <v>0</v>
      </c>
      <c r="K138" s="114">
        <f>SUMIF(Budget_byProgram!W:W,Budget_Eitems!T138,Budget_byProgram!K:K)</f>
        <v>0</v>
      </c>
      <c r="L138" s="114">
        <f>SUMIF(Budget_byProgram!W:W,Budget_Eitems!T138,Budget_byProgram!L:L)</f>
        <v>0</v>
      </c>
      <c r="M138" s="114">
        <f>SUMIF(Budget_byProgram!W:W,Budget_Eitems!T138,Budget_byProgram!M:M)</f>
        <v>0</v>
      </c>
      <c r="N138" s="114">
        <f>SUMIF(Budget_byProgram!W:W,Budget_Eitems!T138,Budget_byProgram!N:N)</f>
        <v>0</v>
      </c>
      <c r="O138" s="114">
        <f>SUMIF(Budget_byProgram!W:W,Budget_Eitems!T138,Budget_byProgram!O:O)</f>
        <v>0</v>
      </c>
      <c r="P138" s="114" t="e">
        <f>SUMIF([2]Programs!$Z:$Z,Budget_Eitems!$T138,[2]Programs!T:T)</f>
        <v>#VALUE!</v>
      </c>
      <c r="Q138" s="114" t="e">
        <f>SUMIF([2]Programs!$Z:$Z,Budget_Eitems!$T138,[2]Programs!V:V)</f>
        <v>#VALUE!</v>
      </c>
      <c r="R138" s="114" t="e">
        <f>SUMIF([2]Programs!$Z:$Z,Budget_Eitems!$T138,[2]Programs!X:X)</f>
        <v>#VALUE!</v>
      </c>
      <c r="S138" s="142" t="s">
        <v>220</v>
      </c>
      <c r="T138" s="140" t="s">
        <v>221</v>
      </c>
    </row>
    <row r="139" spans="2:20" ht="21.6" customHeight="1">
      <c r="B139" s="114">
        <f t="shared" si="102"/>
        <v>0</v>
      </c>
      <c r="C139" s="114">
        <f>SUMIF(Budget_byProgram!W:W,Budget_Eitems!T139,Budget_byProgram!C:C)</f>
        <v>0</v>
      </c>
      <c r="D139" s="114">
        <f>SUMIF(Budget_byProgram!W:W,Budget_Eitems!T139,Budget_byProgram!D:D)</f>
        <v>0</v>
      </c>
      <c r="E139" s="114">
        <f>SUMIF(Budget_byProgram!W:W,Budget_Eitems!T139,Budget_byProgram!E:E)</f>
        <v>0</v>
      </c>
      <c r="F139" s="114">
        <f>SUMIF(Budget_byProgram!W:W,Budget_Eitems!T139,Budget_byProgram!F:F)</f>
        <v>0</v>
      </c>
      <c r="G139" s="114">
        <f>SUMIF(Budget_byProgram!W:W,Budget_Eitems!T139,Budget_byProgram!G:G)</f>
        <v>0</v>
      </c>
      <c r="H139" s="114">
        <f>SUMIF(Budget_byProgram!W:W,Budget_Eitems!T139,Budget_byProgram!H:H)</f>
        <v>0</v>
      </c>
      <c r="I139" s="114">
        <f>SUMIF(Budget_byProgram!W:W,Budget_Eitems!T139,Budget_byProgram!I:I)</f>
        <v>0</v>
      </c>
      <c r="J139" s="114">
        <f>SUMIF(Budget_byProgram!W:W,Budget_Eitems!T139,Budget_byProgram!J:J)</f>
        <v>0</v>
      </c>
      <c r="K139" s="114">
        <f>SUMIF(Budget_byProgram!W:W,Budget_Eitems!T139,Budget_byProgram!K:K)</f>
        <v>0</v>
      </c>
      <c r="L139" s="114">
        <f>SUMIF(Budget_byProgram!W:W,Budget_Eitems!T139,Budget_byProgram!L:L)</f>
        <v>0</v>
      </c>
      <c r="M139" s="114">
        <f>SUMIF(Budget_byProgram!W:W,Budget_Eitems!T139,Budget_byProgram!M:M)</f>
        <v>0</v>
      </c>
      <c r="N139" s="114">
        <f>SUMIF(Budget_byProgram!W:W,Budget_Eitems!T139,Budget_byProgram!N:N)</f>
        <v>0</v>
      </c>
      <c r="O139" s="114">
        <f>SUMIF(Budget_byProgram!W:W,Budget_Eitems!T139,Budget_byProgram!O:O)</f>
        <v>0</v>
      </c>
      <c r="P139" s="114" t="e">
        <f>SUMIF([2]Programs!$Z:$Z,Budget_Eitems!$T139,[2]Programs!T:T)</f>
        <v>#VALUE!</v>
      </c>
      <c r="Q139" s="114" t="e">
        <f>SUMIF([2]Programs!$Z:$Z,Budget_Eitems!$T139,[2]Programs!V:V)</f>
        <v>#VALUE!</v>
      </c>
      <c r="R139" s="114" t="e">
        <f>SUMIF([2]Programs!$Z:$Z,Budget_Eitems!$T139,[2]Programs!X:X)</f>
        <v>#VALUE!</v>
      </c>
      <c r="S139" s="142" t="s">
        <v>222</v>
      </c>
      <c r="T139" s="140" t="s">
        <v>223</v>
      </c>
    </row>
    <row r="140" spans="2:20" ht="21.6" customHeight="1">
      <c r="B140" s="114">
        <f t="shared" si="102"/>
        <v>0</v>
      </c>
      <c r="C140" s="114">
        <f>SUMIF(Budget_byProgram!W:W,Budget_Eitems!T140,Budget_byProgram!C:C)</f>
        <v>0</v>
      </c>
      <c r="D140" s="114">
        <f>SUMIF(Budget_byProgram!W:W,Budget_Eitems!T140,Budget_byProgram!D:D)</f>
        <v>0</v>
      </c>
      <c r="E140" s="114">
        <f>SUMIF(Budget_byProgram!W:W,Budget_Eitems!T140,Budget_byProgram!E:E)</f>
        <v>0</v>
      </c>
      <c r="F140" s="114">
        <f>SUMIF(Budget_byProgram!W:W,Budget_Eitems!T140,Budget_byProgram!F:F)</f>
        <v>0</v>
      </c>
      <c r="G140" s="114">
        <f>SUMIF(Budget_byProgram!W:W,Budget_Eitems!T140,Budget_byProgram!G:G)</f>
        <v>0</v>
      </c>
      <c r="H140" s="114">
        <f>SUMIF(Budget_byProgram!W:W,Budget_Eitems!T140,Budget_byProgram!H:H)</f>
        <v>0</v>
      </c>
      <c r="I140" s="114">
        <f>SUMIF(Budget_byProgram!W:W,Budget_Eitems!T140,Budget_byProgram!I:I)</f>
        <v>0</v>
      </c>
      <c r="J140" s="114">
        <f>SUMIF(Budget_byProgram!W:W,Budget_Eitems!T140,Budget_byProgram!J:J)</f>
        <v>0</v>
      </c>
      <c r="K140" s="114">
        <f>SUMIF(Budget_byProgram!W:W,Budget_Eitems!T140,Budget_byProgram!K:K)</f>
        <v>0</v>
      </c>
      <c r="L140" s="114">
        <f>SUMIF(Budget_byProgram!W:W,Budget_Eitems!T140,Budget_byProgram!L:L)</f>
        <v>0</v>
      </c>
      <c r="M140" s="114">
        <f>SUMIF(Budget_byProgram!W:W,Budget_Eitems!T140,Budget_byProgram!M:M)</f>
        <v>0</v>
      </c>
      <c r="N140" s="114">
        <f>SUMIF(Budget_byProgram!W:W,Budget_Eitems!T140,Budget_byProgram!N:N)</f>
        <v>0</v>
      </c>
      <c r="O140" s="114">
        <f>SUMIF(Budget_byProgram!W:W,Budget_Eitems!T140,Budget_byProgram!O:O)</f>
        <v>0</v>
      </c>
      <c r="P140" s="114" t="e">
        <f>SUMIF([2]Programs!$Z:$Z,Budget_Eitems!$T140,[2]Programs!T:T)</f>
        <v>#VALUE!</v>
      </c>
      <c r="Q140" s="114" t="e">
        <f>SUMIF([2]Programs!$Z:$Z,Budget_Eitems!$T140,[2]Programs!V:V)</f>
        <v>#VALUE!</v>
      </c>
      <c r="R140" s="114" t="e">
        <f>SUMIF([2]Programs!$Z:$Z,Budget_Eitems!$T140,[2]Programs!X:X)</f>
        <v>#VALUE!</v>
      </c>
      <c r="S140" s="142" t="s">
        <v>224</v>
      </c>
      <c r="T140" s="140" t="s">
        <v>225</v>
      </c>
    </row>
    <row r="141" spans="2:20" ht="21.6" customHeight="1">
      <c r="B141" s="114">
        <f t="shared" si="102"/>
        <v>0</v>
      </c>
      <c r="C141" s="114">
        <f>SUMIF(Budget_byProgram!W:W,Budget_Eitems!T141,Budget_byProgram!C:C)</f>
        <v>0</v>
      </c>
      <c r="D141" s="114">
        <f>SUMIF(Budget_byProgram!W:W,Budget_Eitems!T141,Budget_byProgram!D:D)</f>
        <v>0</v>
      </c>
      <c r="E141" s="114">
        <f>SUMIF(Budget_byProgram!W:W,Budget_Eitems!T141,Budget_byProgram!E:E)</f>
        <v>0</v>
      </c>
      <c r="F141" s="114">
        <f>SUMIF(Budget_byProgram!W:W,Budget_Eitems!T141,Budget_byProgram!F:F)</f>
        <v>0</v>
      </c>
      <c r="G141" s="114">
        <f>SUMIF(Budget_byProgram!W:W,Budget_Eitems!T141,Budget_byProgram!G:G)</f>
        <v>0</v>
      </c>
      <c r="H141" s="114">
        <f>SUMIF(Budget_byProgram!W:W,Budget_Eitems!T141,Budget_byProgram!H:H)</f>
        <v>0</v>
      </c>
      <c r="I141" s="114">
        <f>SUMIF(Budget_byProgram!W:W,Budget_Eitems!T141,Budget_byProgram!I:I)</f>
        <v>0</v>
      </c>
      <c r="J141" s="114">
        <f>SUMIF(Budget_byProgram!W:W,Budget_Eitems!T141,Budget_byProgram!J:J)</f>
        <v>0</v>
      </c>
      <c r="K141" s="114">
        <f>SUMIF(Budget_byProgram!W:W,Budget_Eitems!T141,Budget_byProgram!K:K)</f>
        <v>0</v>
      </c>
      <c r="L141" s="114">
        <f>SUMIF(Budget_byProgram!W:W,Budget_Eitems!T141,Budget_byProgram!L:L)</f>
        <v>0</v>
      </c>
      <c r="M141" s="114">
        <f>SUMIF(Budget_byProgram!W:W,Budget_Eitems!T141,Budget_byProgram!M:M)</f>
        <v>0</v>
      </c>
      <c r="N141" s="114">
        <f>SUMIF(Budget_byProgram!W:W,Budget_Eitems!T141,Budget_byProgram!N:N)</f>
        <v>0</v>
      </c>
      <c r="O141" s="114">
        <f>SUMIF(Budget_byProgram!W:W,Budget_Eitems!T141,Budget_byProgram!O:O)</f>
        <v>0</v>
      </c>
      <c r="P141" s="114" t="e">
        <f>SUMIF([2]Programs!$Z:$Z,Budget_Eitems!$T141,[2]Programs!T:T)</f>
        <v>#VALUE!</v>
      </c>
      <c r="Q141" s="114" t="e">
        <f>SUMIF([2]Programs!$Z:$Z,Budget_Eitems!$T141,[2]Programs!V:V)</f>
        <v>#VALUE!</v>
      </c>
      <c r="R141" s="114" t="e">
        <f>SUMIF([2]Programs!$Z:$Z,Budget_Eitems!$T141,[2]Programs!X:X)</f>
        <v>#VALUE!</v>
      </c>
      <c r="S141" s="142" t="s">
        <v>226</v>
      </c>
      <c r="T141" s="140" t="s">
        <v>227</v>
      </c>
    </row>
    <row r="142" spans="2:20" ht="21.6" customHeight="1" thickBot="1">
      <c r="B142" s="123">
        <f t="shared" ref="B142:M142" si="103">SUM(B116:B141)</f>
        <v>0</v>
      </c>
      <c r="C142" s="123">
        <f t="shared" si="103"/>
        <v>0</v>
      </c>
      <c r="D142" s="123">
        <f t="shared" si="103"/>
        <v>0</v>
      </c>
      <c r="E142" s="123">
        <f t="shared" si="103"/>
        <v>0</v>
      </c>
      <c r="F142" s="123">
        <f t="shared" si="103"/>
        <v>0</v>
      </c>
      <c r="G142" s="123">
        <f t="shared" si="103"/>
        <v>0</v>
      </c>
      <c r="H142" s="123">
        <f t="shared" si="103"/>
        <v>0</v>
      </c>
      <c r="I142" s="123">
        <f t="shared" si="103"/>
        <v>0</v>
      </c>
      <c r="J142" s="123">
        <f t="shared" si="103"/>
        <v>0</v>
      </c>
      <c r="K142" s="123">
        <f t="shared" si="103"/>
        <v>0</v>
      </c>
      <c r="L142" s="123">
        <f t="shared" si="103"/>
        <v>0</v>
      </c>
      <c r="M142" s="123">
        <f t="shared" si="103"/>
        <v>0</v>
      </c>
      <c r="N142" s="123">
        <f t="shared" ref="N142" si="104">SUM(N116:N141)</f>
        <v>0</v>
      </c>
      <c r="O142" s="123">
        <f t="shared" ref="O142:R142" si="105">SUM(O116:O141)</f>
        <v>0</v>
      </c>
      <c r="P142" s="123" t="e">
        <f t="shared" si="105"/>
        <v>#VALUE!</v>
      </c>
      <c r="Q142" s="123" t="e">
        <f t="shared" si="105"/>
        <v>#VALUE!</v>
      </c>
      <c r="R142" s="123" t="e">
        <f t="shared" si="105"/>
        <v>#VALUE!</v>
      </c>
      <c r="S142" s="125" t="s">
        <v>0</v>
      </c>
      <c r="T142" s="140"/>
    </row>
    <row r="143" spans="2:20" ht="21.6" customHeight="1" thickTop="1">
      <c r="B143" s="139"/>
      <c r="C143" s="139"/>
      <c r="D143" s="139"/>
      <c r="E143" s="139"/>
      <c r="F143" s="139"/>
      <c r="G143" s="139"/>
      <c r="H143" s="139"/>
      <c r="I143" s="139"/>
      <c r="J143" s="139"/>
      <c r="K143" s="139"/>
      <c r="L143" s="139"/>
      <c r="M143" s="139"/>
      <c r="N143" s="139"/>
      <c r="O143" s="139"/>
      <c r="P143" s="139"/>
      <c r="Q143" s="139"/>
      <c r="R143" s="139"/>
      <c r="S143" s="144"/>
      <c r="T143" s="140"/>
    </row>
    <row r="144" spans="2:20" ht="21.6" customHeight="1">
      <c r="B144" s="139"/>
      <c r="C144" s="139"/>
      <c r="D144" s="139"/>
      <c r="E144" s="139"/>
      <c r="F144" s="139"/>
      <c r="G144" s="139"/>
      <c r="H144" s="139"/>
      <c r="I144" s="139"/>
      <c r="J144" s="139"/>
      <c r="K144" s="139"/>
      <c r="L144" s="139"/>
      <c r="M144" s="139"/>
      <c r="N144" s="139"/>
      <c r="O144" s="139"/>
      <c r="P144" s="139"/>
      <c r="Q144" s="139"/>
      <c r="R144" s="139"/>
      <c r="S144" s="127" t="s">
        <v>429</v>
      </c>
      <c r="T144" s="138">
        <v>224</v>
      </c>
    </row>
    <row r="145" spans="2:20" ht="21.6" customHeight="1">
      <c r="B145" s="114">
        <f t="shared" ref="B145:B149" si="106">O145-N145-M145-L145-K145-J145-I145-H145-G145-F145-E145-D145-C145</f>
        <v>0</v>
      </c>
      <c r="C145" s="114">
        <f>SUMIF(Budget_byProgram!W:W,Budget_Eitems!T145,Budget_byProgram!C:C)</f>
        <v>0</v>
      </c>
      <c r="D145" s="114">
        <f>SUMIF(Budget_byProgram!W:W,Budget_Eitems!T145,Budget_byProgram!D:D)</f>
        <v>0</v>
      </c>
      <c r="E145" s="114">
        <f>SUMIF(Budget_byProgram!W:W,Budget_Eitems!T145,Budget_byProgram!E:E)</f>
        <v>0</v>
      </c>
      <c r="F145" s="114">
        <f>SUMIF(Budget_byProgram!W:W,Budget_Eitems!T145,Budget_byProgram!F:F)</f>
        <v>0</v>
      </c>
      <c r="G145" s="114">
        <f>SUMIF(Budget_byProgram!W:W,Budget_Eitems!T145,Budget_byProgram!G:G)</f>
        <v>0</v>
      </c>
      <c r="H145" s="114">
        <f>SUMIF(Budget_byProgram!W:W,Budget_Eitems!T145,Budget_byProgram!H:H)</f>
        <v>0</v>
      </c>
      <c r="I145" s="114">
        <f>SUMIF(Budget_byProgram!W:W,Budget_Eitems!T145,Budget_byProgram!I:I)</f>
        <v>0</v>
      </c>
      <c r="J145" s="114">
        <f>SUMIF(Budget_byProgram!W:W,Budget_Eitems!T145,Budget_byProgram!J:J)</f>
        <v>0</v>
      </c>
      <c r="K145" s="114">
        <f>SUMIF(Budget_byProgram!W:W,Budget_Eitems!T145,Budget_byProgram!K:K)</f>
        <v>0</v>
      </c>
      <c r="L145" s="114">
        <f>SUMIF(Budget_byProgram!W:W,Budget_Eitems!T145,Budget_byProgram!L:L)</f>
        <v>0</v>
      </c>
      <c r="M145" s="114">
        <f>SUMIF(Budget_byProgram!W:W,Budget_Eitems!T145,Budget_byProgram!M:M)</f>
        <v>0</v>
      </c>
      <c r="N145" s="114">
        <f>SUMIF(Budget_byProgram!W:W,Budget_Eitems!T145,Budget_byProgram!N:N)</f>
        <v>0</v>
      </c>
      <c r="O145" s="114">
        <f>SUMIF(Budget_byProgram!W:W,Budget_Eitems!T145,Budget_byProgram!O:O)</f>
        <v>0</v>
      </c>
      <c r="P145" s="114" t="e">
        <f>SUMIF([2]Programs!$Z:$Z,Budget_Eitems!$T145,[2]Programs!T:T)</f>
        <v>#VALUE!</v>
      </c>
      <c r="Q145" s="114" t="e">
        <f>SUMIF([2]Programs!$Z:$Z,Budget_Eitems!$T145,[2]Programs!V:V)</f>
        <v>#VALUE!</v>
      </c>
      <c r="R145" s="114" t="e">
        <f>SUMIF([2]Programs!$Z:$Z,Budget_Eitems!$T145,[2]Programs!X:X)</f>
        <v>#VALUE!</v>
      </c>
      <c r="S145" s="141" t="s">
        <v>228</v>
      </c>
      <c r="T145" s="140" t="s">
        <v>229</v>
      </c>
    </row>
    <row r="146" spans="2:20" ht="21.6" customHeight="1">
      <c r="B146" s="114">
        <f t="shared" si="106"/>
        <v>0</v>
      </c>
      <c r="C146" s="114">
        <f>SUMIF(Budget_byProgram!W:W,Budget_Eitems!T146,Budget_byProgram!C:C)</f>
        <v>0</v>
      </c>
      <c r="D146" s="114">
        <f>SUMIF(Budget_byProgram!W:W,Budget_Eitems!T146,Budget_byProgram!D:D)</f>
        <v>0</v>
      </c>
      <c r="E146" s="114">
        <f>SUMIF(Budget_byProgram!W:W,Budget_Eitems!T146,Budget_byProgram!E:E)</f>
        <v>0</v>
      </c>
      <c r="F146" s="114">
        <f>SUMIF(Budget_byProgram!W:W,Budget_Eitems!T146,Budget_byProgram!F:F)</f>
        <v>0</v>
      </c>
      <c r="G146" s="114">
        <f>SUMIF(Budget_byProgram!W:W,Budget_Eitems!T146,Budget_byProgram!G:G)</f>
        <v>0</v>
      </c>
      <c r="H146" s="114">
        <f>SUMIF(Budget_byProgram!W:W,Budget_Eitems!T146,Budget_byProgram!H:H)</f>
        <v>0</v>
      </c>
      <c r="I146" s="114">
        <f>SUMIF(Budget_byProgram!W:W,Budget_Eitems!T146,Budget_byProgram!I:I)</f>
        <v>0</v>
      </c>
      <c r="J146" s="114">
        <f>SUMIF(Budget_byProgram!W:W,Budget_Eitems!T146,Budget_byProgram!J:J)</f>
        <v>0</v>
      </c>
      <c r="K146" s="114">
        <f>SUMIF(Budget_byProgram!W:W,Budget_Eitems!T146,Budget_byProgram!K:K)</f>
        <v>0</v>
      </c>
      <c r="L146" s="114">
        <f>SUMIF(Budget_byProgram!W:W,Budget_Eitems!T146,Budget_byProgram!L:L)</f>
        <v>0</v>
      </c>
      <c r="M146" s="114">
        <f>SUMIF(Budget_byProgram!W:W,Budget_Eitems!T146,Budget_byProgram!M:M)</f>
        <v>0</v>
      </c>
      <c r="N146" s="114">
        <f>SUMIF(Budget_byProgram!W:W,Budget_Eitems!T146,Budget_byProgram!N:N)</f>
        <v>0</v>
      </c>
      <c r="O146" s="114">
        <f>SUMIF(Budget_byProgram!W:W,Budget_Eitems!T146,Budget_byProgram!O:O)</f>
        <v>0</v>
      </c>
      <c r="P146" s="114" t="e">
        <f>SUMIF([2]Programs!$Z:$Z,Budget_Eitems!$T146,[2]Programs!T:T)</f>
        <v>#VALUE!</v>
      </c>
      <c r="Q146" s="114" t="e">
        <f>SUMIF([2]Programs!$Z:$Z,Budget_Eitems!$T146,[2]Programs!V:V)</f>
        <v>#VALUE!</v>
      </c>
      <c r="R146" s="114" t="e">
        <f>SUMIF([2]Programs!$Z:$Z,Budget_Eitems!$T146,[2]Programs!X:X)</f>
        <v>#VALUE!</v>
      </c>
      <c r="S146" s="142" t="s">
        <v>230</v>
      </c>
      <c r="T146" s="140" t="s">
        <v>231</v>
      </c>
    </row>
    <row r="147" spans="2:20" ht="21.6" customHeight="1">
      <c r="B147" s="114">
        <f t="shared" si="106"/>
        <v>0</v>
      </c>
      <c r="C147" s="114">
        <f>SUMIF(Budget_byProgram!W:W,Budget_Eitems!T147,Budget_byProgram!C:C)</f>
        <v>0</v>
      </c>
      <c r="D147" s="114">
        <f>SUMIF(Budget_byProgram!W:W,Budget_Eitems!T147,Budget_byProgram!D:D)</f>
        <v>0</v>
      </c>
      <c r="E147" s="114">
        <f>SUMIF(Budget_byProgram!W:W,Budget_Eitems!T147,Budget_byProgram!E:E)</f>
        <v>0</v>
      </c>
      <c r="F147" s="114">
        <f>SUMIF(Budget_byProgram!W:W,Budget_Eitems!T147,Budget_byProgram!F:F)</f>
        <v>0</v>
      </c>
      <c r="G147" s="114">
        <f>SUMIF(Budget_byProgram!W:W,Budget_Eitems!T147,Budget_byProgram!G:G)</f>
        <v>0</v>
      </c>
      <c r="H147" s="114">
        <f>SUMIF(Budget_byProgram!W:W,Budget_Eitems!T147,Budget_byProgram!H:H)</f>
        <v>0</v>
      </c>
      <c r="I147" s="114">
        <f>SUMIF(Budget_byProgram!W:W,Budget_Eitems!T147,Budget_byProgram!I:I)</f>
        <v>0</v>
      </c>
      <c r="J147" s="114">
        <f>SUMIF(Budget_byProgram!W:W,Budget_Eitems!T147,Budget_byProgram!J:J)</f>
        <v>0</v>
      </c>
      <c r="K147" s="114">
        <f>SUMIF(Budget_byProgram!W:W,Budget_Eitems!T147,Budget_byProgram!K:K)</f>
        <v>0</v>
      </c>
      <c r="L147" s="114">
        <f>SUMIF(Budget_byProgram!W:W,Budget_Eitems!T147,Budget_byProgram!L:L)</f>
        <v>0</v>
      </c>
      <c r="M147" s="114">
        <f>SUMIF(Budget_byProgram!W:W,Budget_Eitems!T147,Budget_byProgram!M:M)</f>
        <v>0</v>
      </c>
      <c r="N147" s="114">
        <f>SUMIF(Budget_byProgram!W:W,Budget_Eitems!T147,Budget_byProgram!N:N)</f>
        <v>0</v>
      </c>
      <c r="O147" s="114">
        <f>SUMIF(Budget_byProgram!W:W,Budget_Eitems!T147,Budget_byProgram!O:O)</f>
        <v>0</v>
      </c>
      <c r="P147" s="114" t="e">
        <f>SUMIF([2]Programs!$Z:$Z,Budget_Eitems!$T147,[2]Programs!T:T)</f>
        <v>#VALUE!</v>
      </c>
      <c r="Q147" s="114" t="e">
        <f>SUMIF([2]Programs!$Z:$Z,Budget_Eitems!$T147,[2]Programs!V:V)</f>
        <v>#VALUE!</v>
      </c>
      <c r="R147" s="114" t="e">
        <f>SUMIF([2]Programs!$Z:$Z,Budget_Eitems!$T147,[2]Programs!X:X)</f>
        <v>#VALUE!</v>
      </c>
      <c r="S147" s="142" t="s">
        <v>232</v>
      </c>
      <c r="T147" s="140" t="s">
        <v>233</v>
      </c>
    </row>
    <row r="148" spans="2:20" ht="21.6" customHeight="1">
      <c r="B148" s="114">
        <f t="shared" si="106"/>
        <v>0</v>
      </c>
      <c r="C148" s="114">
        <f>SUMIF(Budget_byProgram!W:W,Budget_Eitems!T148,Budget_byProgram!C:C)</f>
        <v>0</v>
      </c>
      <c r="D148" s="114">
        <f>SUMIF(Budget_byProgram!W:W,Budget_Eitems!T148,Budget_byProgram!D:D)</f>
        <v>0</v>
      </c>
      <c r="E148" s="114">
        <f>SUMIF(Budget_byProgram!W:W,Budget_Eitems!T148,Budget_byProgram!E:E)</f>
        <v>0</v>
      </c>
      <c r="F148" s="114">
        <f>SUMIF(Budget_byProgram!W:W,Budget_Eitems!T148,Budget_byProgram!F:F)</f>
        <v>0</v>
      </c>
      <c r="G148" s="114">
        <f>SUMIF(Budget_byProgram!W:W,Budget_Eitems!T148,Budget_byProgram!G:G)</f>
        <v>0</v>
      </c>
      <c r="H148" s="114">
        <f>SUMIF(Budget_byProgram!W:W,Budget_Eitems!T148,Budget_byProgram!H:H)</f>
        <v>0</v>
      </c>
      <c r="I148" s="114">
        <f>SUMIF(Budget_byProgram!W:W,Budget_Eitems!T148,Budget_byProgram!I:I)</f>
        <v>0</v>
      </c>
      <c r="J148" s="114">
        <f>SUMIF(Budget_byProgram!W:W,Budget_Eitems!T148,Budget_byProgram!J:J)</f>
        <v>0</v>
      </c>
      <c r="K148" s="114">
        <f>SUMIF(Budget_byProgram!W:W,Budget_Eitems!T148,Budget_byProgram!K:K)</f>
        <v>0</v>
      </c>
      <c r="L148" s="114">
        <f>SUMIF(Budget_byProgram!W:W,Budget_Eitems!T148,Budget_byProgram!L:L)</f>
        <v>0</v>
      </c>
      <c r="M148" s="114">
        <f>SUMIF(Budget_byProgram!W:W,Budget_Eitems!T148,Budget_byProgram!M:M)</f>
        <v>0</v>
      </c>
      <c r="N148" s="114">
        <f>SUMIF(Budget_byProgram!W:W,Budget_Eitems!T148,Budget_byProgram!N:N)</f>
        <v>0</v>
      </c>
      <c r="O148" s="114">
        <f>SUMIF(Budget_byProgram!W:W,Budget_Eitems!T148,Budget_byProgram!O:O)</f>
        <v>0</v>
      </c>
      <c r="P148" s="114" t="e">
        <f>SUMIF([2]Programs!$Z:$Z,Budget_Eitems!$T148,[2]Programs!T:T)</f>
        <v>#VALUE!</v>
      </c>
      <c r="Q148" s="114" t="e">
        <f>SUMIF([2]Programs!$Z:$Z,Budget_Eitems!$T148,[2]Programs!V:V)</f>
        <v>#VALUE!</v>
      </c>
      <c r="R148" s="114" t="e">
        <f>SUMIF([2]Programs!$Z:$Z,Budget_Eitems!$T148,[2]Programs!X:X)</f>
        <v>#VALUE!</v>
      </c>
      <c r="S148" s="142" t="s">
        <v>234</v>
      </c>
      <c r="T148" s="140" t="s">
        <v>235</v>
      </c>
    </row>
    <row r="149" spans="2:20" ht="21.6" customHeight="1">
      <c r="B149" s="114">
        <f t="shared" si="106"/>
        <v>0</v>
      </c>
      <c r="C149" s="114">
        <f>SUMIF(Budget_byProgram!W:W,Budget_Eitems!T149,Budget_byProgram!C:C)</f>
        <v>0</v>
      </c>
      <c r="D149" s="114">
        <f>SUMIF(Budget_byProgram!W:W,Budget_Eitems!T149,Budget_byProgram!D:D)</f>
        <v>0</v>
      </c>
      <c r="E149" s="114">
        <f>SUMIF(Budget_byProgram!W:W,Budget_Eitems!T149,Budget_byProgram!E:E)</f>
        <v>0</v>
      </c>
      <c r="F149" s="114">
        <f>SUMIF(Budget_byProgram!W:W,Budget_Eitems!T149,Budget_byProgram!F:F)</f>
        <v>0</v>
      </c>
      <c r="G149" s="114">
        <f>SUMIF(Budget_byProgram!W:W,Budget_Eitems!T149,Budget_byProgram!G:G)</f>
        <v>0</v>
      </c>
      <c r="H149" s="114">
        <f>SUMIF(Budget_byProgram!W:W,Budget_Eitems!T149,Budget_byProgram!H:H)</f>
        <v>0</v>
      </c>
      <c r="I149" s="114">
        <f>SUMIF(Budget_byProgram!W:W,Budget_Eitems!T149,Budget_byProgram!I:I)</f>
        <v>0</v>
      </c>
      <c r="J149" s="114">
        <f>SUMIF(Budget_byProgram!W:W,Budget_Eitems!T149,Budget_byProgram!J:J)</f>
        <v>0</v>
      </c>
      <c r="K149" s="114">
        <f>SUMIF(Budget_byProgram!W:W,Budget_Eitems!T149,Budget_byProgram!K:K)</f>
        <v>0</v>
      </c>
      <c r="L149" s="114">
        <f>SUMIF(Budget_byProgram!W:W,Budget_Eitems!T149,Budget_byProgram!L:L)</f>
        <v>0</v>
      </c>
      <c r="M149" s="114">
        <f>SUMIF(Budget_byProgram!W:W,Budget_Eitems!T149,Budget_byProgram!M:M)</f>
        <v>0</v>
      </c>
      <c r="N149" s="114">
        <f>SUMIF(Budget_byProgram!W:W,Budget_Eitems!T149,Budget_byProgram!N:N)</f>
        <v>0</v>
      </c>
      <c r="O149" s="114">
        <f>SUMIF(Budget_byProgram!W:W,Budget_Eitems!T149,Budget_byProgram!O:O)</f>
        <v>0</v>
      </c>
      <c r="P149" s="114" t="e">
        <f>SUMIF([2]Programs!$Z:$Z,Budget_Eitems!$T149,[2]Programs!T:T)</f>
        <v>#VALUE!</v>
      </c>
      <c r="Q149" s="114" t="e">
        <f>SUMIF([2]Programs!$Z:$Z,Budget_Eitems!$T149,[2]Programs!V:V)</f>
        <v>#VALUE!</v>
      </c>
      <c r="R149" s="114" t="e">
        <f>SUMIF([2]Programs!$Z:$Z,Budget_Eitems!$T149,[2]Programs!X:X)</f>
        <v>#VALUE!</v>
      </c>
      <c r="S149" s="142" t="s">
        <v>236</v>
      </c>
      <c r="T149" s="140" t="s">
        <v>237</v>
      </c>
    </row>
    <row r="150" spans="2:20" ht="21.6" customHeight="1" thickBot="1">
      <c r="B150" s="123">
        <f t="shared" ref="B150:M150" si="107">SUM(B145:B149)</f>
        <v>0</v>
      </c>
      <c r="C150" s="123">
        <f t="shared" si="107"/>
        <v>0</v>
      </c>
      <c r="D150" s="123">
        <f t="shared" si="107"/>
        <v>0</v>
      </c>
      <c r="E150" s="123">
        <f t="shared" si="107"/>
        <v>0</v>
      </c>
      <c r="F150" s="123">
        <f t="shared" si="107"/>
        <v>0</v>
      </c>
      <c r="G150" s="123">
        <f t="shared" si="107"/>
        <v>0</v>
      </c>
      <c r="H150" s="123">
        <f t="shared" si="107"/>
        <v>0</v>
      </c>
      <c r="I150" s="123">
        <f t="shared" si="107"/>
        <v>0</v>
      </c>
      <c r="J150" s="123">
        <f t="shared" si="107"/>
        <v>0</v>
      </c>
      <c r="K150" s="123">
        <f t="shared" si="107"/>
        <v>0</v>
      </c>
      <c r="L150" s="123">
        <f t="shared" si="107"/>
        <v>0</v>
      </c>
      <c r="M150" s="123">
        <f t="shared" si="107"/>
        <v>0</v>
      </c>
      <c r="N150" s="123">
        <f t="shared" ref="N150" si="108">SUM(N145:N149)</f>
        <v>0</v>
      </c>
      <c r="O150" s="123">
        <f t="shared" ref="O150:R150" si="109">SUM(O145:O149)</f>
        <v>0</v>
      </c>
      <c r="P150" s="123" t="e">
        <f t="shared" si="109"/>
        <v>#VALUE!</v>
      </c>
      <c r="Q150" s="123" t="e">
        <f t="shared" si="109"/>
        <v>#VALUE!</v>
      </c>
      <c r="R150" s="123" t="e">
        <f t="shared" si="109"/>
        <v>#VALUE!</v>
      </c>
      <c r="S150" s="125" t="s">
        <v>0</v>
      </c>
      <c r="T150" s="140"/>
    </row>
    <row r="151" spans="2:20" ht="21.6" customHeight="1" thickTop="1">
      <c r="B151" s="139"/>
      <c r="C151" s="139"/>
      <c r="D151" s="139"/>
      <c r="E151" s="139"/>
      <c r="F151" s="139"/>
      <c r="G151" s="139"/>
      <c r="H151" s="139"/>
      <c r="I151" s="139"/>
      <c r="J151" s="139"/>
      <c r="K151" s="139"/>
      <c r="L151" s="139"/>
      <c r="M151" s="139"/>
      <c r="N151" s="139"/>
      <c r="O151" s="139"/>
      <c r="P151" s="139"/>
      <c r="Q151" s="139"/>
      <c r="R151" s="139"/>
      <c r="S151" s="144"/>
      <c r="T151" s="140"/>
    </row>
    <row r="152" spans="2:20" ht="21.6" customHeight="1">
      <c r="B152" s="139"/>
      <c r="C152" s="139"/>
      <c r="D152" s="139"/>
      <c r="E152" s="139"/>
      <c r="F152" s="139"/>
      <c r="G152" s="139"/>
      <c r="H152" s="139"/>
      <c r="I152" s="139"/>
      <c r="J152" s="139"/>
      <c r="K152" s="139"/>
      <c r="L152" s="139"/>
      <c r="M152" s="139"/>
      <c r="N152" s="139"/>
      <c r="O152" s="139"/>
      <c r="P152" s="139"/>
      <c r="Q152" s="139"/>
      <c r="R152" s="139"/>
      <c r="S152" s="127" t="s">
        <v>430</v>
      </c>
      <c r="T152" s="138">
        <v>225</v>
      </c>
    </row>
    <row r="153" spans="2:20" ht="21.6" customHeight="1">
      <c r="B153" s="114">
        <f t="shared" ref="B153:B158" si="110">O153-N153-M153-L153-K153-J153-I153-H153-G153-F153-E153-D153-C153</f>
        <v>0</v>
      </c>
      <c r="C153" s="114">
        <f>SUMIF(Budget_byProgram!W:W,Budget_Eitems!T153,Budget_byProgram!C:C)</f>
        <v>0</v>
      </c>
      <c r="D153" s="114">
        <f>SUMIF(Budget_byProgram!W:W,Budget_Eitems!T153,Budget_byProgram!D:D)</f>
        <v>0</v>
      </c>
      <c r="E153" s="114">
        <f>SUMIF(Budget_byProgram!W:W,Budget_Eitems!T153,Budget_byProgram!E:E)</f>
        <v>0</v>
      </c>
      <c r="F153" s="114">
        <f>SUMIF(Budget_byProgram!W:W,Budget_Eitems!T153,Budget_byProgram!F:F)</f>
        <v>0</v>
      </c>
      <c r="G153" s="114">
        <f>SUMIF(Budget_byProgram!W:W,Budget_Eitems!T153,Budget_byProgram!G:G)</f>
        <v>0</v>
      </c>
      <c r="H153" s="114">
        <f>SUMIF(Budget_byProgram!W:W,Budget_Eitems!T153,Budget_byProgram!H:H)</f>
        <v>0</v>
      </c>
      <c r="I153" s="114">
        <f>SUMIF(Budget_byProgram!W:W,Budget_Eitems!T153,Budget_byProgram!I:I)</f>
        <v>0</v>
      </c>
      <c r="J153" s="114">
        <f>SUMIF(Budget_byProgram!W:W,Budget_Eitems!T153,Budget_byProgram!J:J)</f>
        <v>0</v>
      </c>
      <c r="K153" s="114">
        <f>SUMIF(Budget_byProgram!W:W,Budget_Eitems!T153,Budget_byProgram!K:K)</f>
        <v>0</v>
      </c>
      <c r="L153" s="114">
        <f>SUMIF(Budget_byProgram!W:W,Budget_Eitems!T153,Budget_byProgram!L:L)</f>
        <v>0</v>
      </c>
      <c r="M153" s="114">
        <f>SUMIF(Budget_byProgram!W:W,Budget_Eitems!T153,Budget_byProgram!M:M)</f>
        <v>0</v>
      </c>
      <c r="N153" s="114">
        <f>SUMIF(Budget_byProgram!W:W,Budget_Eitems!T153,Budget_byProgram!N:N)</f>
        <v>0</v>
      </c>
      <c r="O153" s="114">
        <f>SUMIF(Budget_byProgram!W:W,Budget_Eitems!T153,Budget_byProgram!O:O)</f>
        <v>0</v>
      </c>
      <c r="P153" s="114" t="e">
        <f>SUMIF([2]Programs!$Z:$Z,Budget_Eitems!$T153,[2]Programs!T:T)</f>
        <v>#VALUE!</v>
      </c>
      <c r="Q153" s="114" t="e">
        <f>SUMIF([2]Programs!$Z:$Z,Budget_Eitems!$T153,[2]Programs!V:V)</f>
        <v>#VALUE!</v>
      </c>
      <c r="R153" s="114" t="e">
        <f>SUMIF([2]Programs!$Z:$Z,Budget_Eitems!$T153,[2]Programs!X:X)</f>
        <v>#VALUE!</v>
      </c>
      <c r="S153" s="145" t="s">
        <v>93</v>
      </c>
      <c r="T153" s="140" t="s">
        <v>94</v>
      </c>
    </row>
    <row r="154" spans="2:20" ht="21.6" customHeight="1">
      <c r="B154" s="114">
        <f t="shared" si="110"/>
        <v>0</v>
      </c>
      <c r="C154" s="114">
        <f>SUMIF(Budget_byProgram!W:W,Budget_Eitems!T154,Budget_byProgram!C:C)</f>
        <v>0</v>
      </c>
      <c r="D154" s="114">
        <f>SUMIF(Budget_byProgram!W:W,Budget_Eitems!T154,Budget_byProgram!D:D)</f>
        <v>0</v>
      </c>
      <c r="E154" s="114">
        <f>SUMIF(Budget_byProgram!W:W,Budget_Eitems!T154,Budget_byProgram!E:E)</f>
        <v>0</v>
      </c>
      <c r="F154" s="114">
        <f>SUMIF(Budget_byProgram!W:W,Budget_Eitems!T154,Budget_byProgram!F:F)</f>
        <v>0</v>
      </c>
      <c r="G154" s="114">
        <f>SUMIF(Budget_byProgram!W:W,Budget_Eitems!T154,Budget_byProgram!G:G)</f>
        <v>0</v>
      </c>
      <c r="H154" s="114">
        <f>SUMIF(Budget_byProgram!W:W,Budget_Eitems!T154,Budget_byProgram!H:H)</f>
        <v>0</v>
      </c>
      <c r="I154" s="114">
        <f>SUMIF(Budget_byProgram!W:W,Budget_Eitems!T154,Budget_byProgram!I:I)</f>
        <v>0</v>
      </c>
      <c r="J154" s="114">
        <f>SUMIF(Budget_byProgram!W:W,Budget_Eitems!T154,Budget_byProgram!J:J)</f>
        <v>0</v>
      </c>
      <c r="K154" s="114">
        <f>SUMIF(Budget_byProgram!W:W,Budget_Eitems!T154,Budget_byProgram!K:K)</f>
        <v>0</v>
      </c>
      <c r="L154" s="114">
        <f>SUMIF(Budget_byProgram!W:W,Budget_Eitems!T154,Budget_byProgram!L:L)</f>
        <v>0</v>
      </c>
      <c r="M154" s="114">
        <f>SUMIF(Budget_byProgram!W:W,Budget_Eitems!T154,Budget_byProgram!M:M)</f>
        <v>0</v>
      </c>
      <c r="N154" s="114">
        <f>SUMIF(Budget_byProgram!W:W,Budget_Eitems!T154,Budget_byProgram!N:N)</f>
        <v>0</v>
      </c>
      <c r="O154" s="114">
        <f>SUMIF(Budget_byProgram!W:W,Budget_Eitems!T154,Budget_byProgram!O:O)</f>
        <v>0</v>
      </c>
      <c r="P154" s="114" t="e">
        <f>SUMIF([2]Programs!$Z:$Z,Budget_Eitems!$T154,[2]Programs!T:T)</f>
        <v>#VALUE!</v>
      </c>
      <c r="Q154" s="114" t="e">
        <f>SUMIF([2]Programs!$Z:$Z,Budget_Eitems!$T154,[2]Programs!V:V)</f>
        <v>#VALUE!</v>
      </c>
      <c r="R154" s="114" t="e">
        <f>SUMIF([2]Programs!$Z:$Z,Budget_Eitems!$T154,[2]Programs!X:X)</f>
        <v>#VALUE!</v>
      </c>
      <c r="S154" s="145" t="s">
        <v>55</v>
      </c>
      <c r="T154" s="140" t="s">
        <v>56</v>
      </c>
    </row>
    <row r="155" spans="2:20" ht="21.6" customHeight="1">
      <c r="B155" s="114">
        <f t="shared" si="110"/>
        <v>0</v>
      </c>
      <c r="C155" s="114">
        <f>SUMIF(Budget_byProgram!W:W,Budget_Eitems!T155,Budget_byProgram!C:C)</f>
        <v>0</v>
      </c>
      <c r="D155" s="114">
        <f>SUMIF(Budget_byProgram!W:W,Budget_Eitems!T155,Budget_byProgram!D:D)</f>
        <v>0</v>
      </c>
      <c r="E155" s="114">
        <f>SUMIF(Budget_byProgram!W:W,Budget_Eitems!T155,Budget_byProgram!E:E)</f>
        <v>0</v>
      </c>
      <c r="F155" s="114">
        <f>SUMIF(Budget_byProgram!W:W,Budget_Eitems!T155,Budget_byProgram!F:F)</f>
        <v>0</v>
      </c>
      <c r="G155" s="114">
        <f>SUMIF(Budget_byProgram!W:W,Budget_Eitems!T155,Budget_byProgram!G:G)</f>
        <v>0</v>
      </c>
      <c r="H155" s="114">
        <f>SUMIF(Budget_byProgram!W:W,Budget_Eitems!T155,Budget_byProgram!H:H)</f>
        <v>0</v>
      </c>
      <c r="I155" s="114">
        <f>SUMIF(Budget_byProgram!W:W,Budget_Eitems!T155,Budget_byProgram!I:I)</f>
        <v>0</v>
      </c>
      <c r="J155" s="114">
        <f>SUMIF(Budget_byProgram!W:W,Budget_Eitems!T155,Budget_byProgram!J:J)</f>
        <v>0</v>
      </c>
      <c r="K155" s="114">
        <f>SUMIF(Budget_byProgram!W:W,Budget_Eitems!T155,Budget_byProgram!K:K)</f>
        <v>0</v>
      </c>
      <c r="L155" s="114">
        <f>SUMIF(Budget_byProgram!W:W,Budget_Eitems!T155,Budget_byProgram!L:L)</f>
        <v>0</v>
      </c>
      <c r="M155" s="114">
        <f>SUMIF(Budget_byProgram!W:W,Budget_Eitems!T155,Budget_byProgram!M:M)</f>
        <v>0</v>
      </c>
      <c r="N155" s="114">
        <f>SUMIF(Budget_byProgram!W:W,Budget_Eitems!T155,Budget_byProgram!N:N)</f>
        <v>0</v>
      </c>
      <c r="O155" s="114">
        <f>SUMIF(Budget_byProgram!W:W,Budget_Eitems!T155,Budget_byProgram!O:O)</f>
        <v>0</v>
      </c>
      <c r="P155" s="114" t="e">
        <f>SUMIF([2]Programs!$Z:$Z,Budget_Eitems!$T155,[2]Programs!T:T)</f>
        <v>#VALUE!</v>
      </c>
      <c r="Q155" s="114" t="e">
        <f>SUMIF([2]Programs!$Z:$Z,Budget_Eitems!$T155,[2]Programs!V:V)</f>
        <v>#VALUE!</v>
      </c>
      <c r="R155" s="114" t="e">
        <f>SUMIF([2]Programs!$Z:$Z,Budget_Eitems!$T155,[2]Programs!X:X)</f>
        <v>#VALUE!</v>
      </c>
      <c r="S155" s="145" t="s">
        <v>111</v>
      </c>
      <c r="T155" s="140" t="s">
        <v>112</v>
      </c>
    </row>
    <row r="156" spans="2:20" ht="21.6" customHeight="1">
      <c r="B156" s="114">
        <f t="shared" si="110"/>
        <v>0</v>
      </c>
      <c r="C156" s="114">
        <f>SUMIF(Budget_byProgram!W:W,Budget_Eitems!T156,Budget_byProgram!C:C)</f>
        <v>0</v>
      </c>
      <c r="D156" s="114">
        <f>SUMIF(Budget_byProgram!W:W,Budget_Eitems!T156,Budget_byProgram!D:D)</f>
        <v>0</v>
      </c>
      <c r="E156" s="114">
        <f>SUMIF(Budget_byProgram!W:W,Budget_Eitems!T156,Budget_byProgram!E:E)</f>
        <v>0</v>
      </c>
      <c r="F156" s="114">
        <f>SUMIF(Budget_byProgram!W:W,Budget_Eitems!T156,Budget_byProgram!F:F)</f>
        <v>0</v>
      </c>
      <c r="G156" s="114">
        <f>SUMIF(Budget_byProgram!W:W,Budget_Eitems!T156,Budget_byProgram!G:G)</f>
        <v>0</v>
      </c>
      <c r="H156" s="114">
        <f>SUMIF(Budget_byProgram!W:W,Budget_Eitems!T156,Budget_byProgram!H:H)</f>
        <v>0</v>
      </c>
      <c r="I156" s="114">
        <f>SUMIF(Budget_byProgram!W:W,Budget_Eitems!T156,Budget_byProgram!I:I)</f>
        <v>0</v>
      </c>
      <c r="J156" s="114">
        <f>SUMIF(Budget_byProgram!W:W,Budget_Eitems!T156,Budget_byProgram!J:J)</f>
        <v>0</v>
      </c>
      <c r="K156" s="114">
        <f>SUMIF(Budget_byProgram!W:W,Budget_Eitems!T156,Budget_byProgram!K:K)</f>
        <v>0</v>
      </c>
      <c r="L156" s="114">
        <f>SUMIF(Budget_byProgram!W:W,Budget_Eitems!T156,Budget_byProgram!L:L)</f>
        <v>0</v>
      </c>
      <c r="M156" s="114">
        <f>SUMIF(Budget_byProgram!W:W,Budget_Eitems!T156,Budget_byProgram!M:M)</f>
        <v>0</v>
      </c>
      <c r="N156" s="114">
        <f>SUMIF(Budget_byProgram!W:W,Budget_Eitems!T156,Budget_byProgram!N:N)</f>
        <v>0</v>
      </c>
      <c r="O156" s="114">
        <f>SUMIF(Budget_byProgram!W:W,Budget_Eitems!T156,Budget_byProgram!O:O)</f>
        <v>0</v>
      </c>
      <c r="P156" s="114" t="e">
        <f>SUMIF([2]Programs!$Z:$Z,Budget_Eitems!$T156,[2]Programs!T:T)</f>
        <v>#VALUE!</v>
      </c>
      <c r="Q156" s="114" t="e">
        <f>SUMIF([2]Programs!$Z:$Z,Budget_Eitems!$T156,[2]Programs!V:V)</f>
        <v>#VALUE!</v>
      </c>
      <c r="R156" s="114" t="e">
        <f>SUMIF([2]Programs!$Z:$Z,Budget_Eitems!$T156,[2]Programs!X:X)</f>
        <v>#VALUE!</v>
      </c>
      <c r="S156" s="145" t="s">
        <v>95</v>
      </c>
      <c r="T156" s="140" t="s">
        <v>96</v>
      </c>
    </row>
    <row r="157" spans="2:20" ht="21.6" customHeight="1">
      <c r="B157" s="114">
        <f t="shared" si="110"/>
        <v>0</v>
      </c>
      <c r="C157" s="114">
        <f>SUMIF(Budget_byProgram!W:W,Budget_Eitems!T157,Budget_byProgram!C:C)</f>
        <v>0</v>
      </c>
      <c r="D157" s="114">
        <f>SUMIF(Budget_byProgram!W:W,Budget_Eitems!T157,Budget_byProgram!D:D)</f>
        <v>0</v>
      </c>
      <c r="E157" s="114">
        <f>SUMIF(Budget_byProgram!W:W,Budget_Eitems!T157,Budget_byProgram!E:E)</f>
        <v>0</v>
      </c>
      <c r="F157" s="114">
        <f>SUMIF(Budget_byProgram!W:W,Budget_Eitems!T157,Budget_byProgram!F:F)</f>
        <v>0</v>
      </c>
      <c r="G157" s="114">
        <f>SUMIF(Budget_byProgram!W:W,Budget_Eitems!T157,Budget_byProgram!G:G)</f>
        <v>0</v>
      </c>
      <c r="H157" s="114">
        <f>SUMIF(Budget_byProgram!W:W,Budget_Eitems!T157,Budget_byProgram!H:H)</f>
        <v>0</v>
      </c>
      <c r="I157" s="114">
        <f>SUMIF(Budget_byProgram!W:W,Budget_Eitems!T157,Budget_byProgram!I:I)</f>
        <v>0</v>
      </c>
      <c r="J157" s="114">
        <f>SUMIF(Budget_byProgram!W:W,Budget_Eitems!T157,Budget_byProgram!J:J)</f>
        <v>0</v>
      </c>
      <c r="K157" s="114">
        <f>SUMIF(Budget_byProgram!W:W,Budget_Eitems!T157,Budget_byProgram!K:K)</f>
        <v>0</v>
      </c>
      <c r="L157" s="114">
        <f>SUMIF(Budget_byProgram!W:W,Budget_Eitems!T157,Budget_byProgram!L:L)</f>
        <v>0</v>
      </c>
      <c r="M157" s="114">
        <f>SUMIF(Budget_byProgram!W:W,Budget_Eitems!T157,Budget_byProgram!M:M)</f>
        <v>0</v>
      </c>
      <c r="N157" s="114">
        <f>SUMIF(Budget_byProgram!W:W,Budget_Eitems!T157,Budget_byProgram!N:N)</f>
        <v>0</v>
      </c>
      <c r="O157" s="114">
        <f>SUMIF(Budget_byProgram!W:W,Budget_Eitems!T157,Budget_byProgram!O:O)</f>
        <v>0</v>
      </c>
      <c r="P157" s="114" t="e">
        <f>SUMIF([2]Programs!$Z:$Z,Budget_Eitems!$T157,[2]Programs!T:T)</f>
        <v>#VALUE!</v>
      </c>
      <c r="Q157" s="114" t="e">
        <f>SUMIF([2]Programs!$Z:$Z,Budget_Eitems!$T157,[2]Programs!V:V)</f>
        <v>#VALUE!</v>
      </c>
      <c r="R157" s="114" t="e">
        <f>SUMIF([2]Programs!$Z:$Z,Budget_Eitems!$T157,[2]Programs!X:X)</f>
        <v>#VALUE!</v>
      </c>
      <c r="S157" s="142" t="s">
        <v>97</v>
      </c>
      <c r="T157" s="140" t="s">
        <v>98</v>
      </c>
    </row>
    <row r="158" spans="2:20" ht="21.6" customHeight="1">
      <c r="B158" s="114">
        <f t="shared" si="110"/>
        <v>0</v>
      </c>
      <c r="C158" s="114">
        <f>SUMIF(Budget_byProgram!W:W,Budget_Eitems!T158,Budget_byProgram!C:C)</f>
        <v>0</v>
      </c>
      <c r="D158" s="114">
        <f>SUMIF(Budget_byProgram!W:W,Budget_Eitems!T158,Budget_byProgram!D:D)</f>
        <v>0</v>
      </c>
      <c r="E158" s="114">
        <f>SUMIF(Budget_byProgram!W:W,Budget_Eitems!T158,Budget_byProgram!E:E)</f>
        <v>0</v>
      </c>
      <c r="F158" s="114">
        <f>SUMIF(Budget_byProgram!W:W,Budget_Eitems!T158,Budget_byProgram!F:F)</f>
        <v>0</v>
      </c>
      <c r="G158" s="114">
        <f>SUMIF(Budget_byProgram!W:W,Budget_Eitems!T158,Budget_byProgram!G:G)</f>
        <v>0</v>
      </c>
      <c r="H158" s="114">
        <f>SUMIF(Budget_byProgram!W:W,Budget_Eitems!T158,Budget_byProgram!H:H)</f>
        <v>0</v>
      </c>
      <c r="I158" s="114">
        <f>SUMIF(Budget_byProgram!W:W,Budget_Eitems!T158,Budget_byProgram!I:I)</f>
        <v>0</v>
      </c>
      <c r="J158" s="114">
        <f>SUMIF(Budget_byProgram!W:W,Budget_Eitems!T158,Budget_byProgram!J:J)</f>
        <v>0</v>
      </c>
      <c r="K158" s="114">
        <f>SUMIF(Budget_byProgram!W:W,Budget_Eitems!T158,Budget_byProgram!K:K)</f>
        <v>0</v>
      </c>
      <c r="L158" s="114">
        <f>SUMIF(Budget_byProgram!W:W,Budget_Eitems!T158,Budget_byProgram!L:L)</f>
        <v>0</v>
      </c>
      <c r="M158" s="114">
        <f>SUMIF(Budget_byProgram!W:W,Budget_Eitems!T158,Budget_byProgram!M:M)</f>
        <v>0</v>
      </c>
      <c r="N158" s="114">
        <f>SUMIF(Budget_byProgram!W:W,Budget_Eitems!T158,Budget_byProgram!N:N)</f>
        <v>0</v>
      </c>
      <c r="O158" s="114">
        <f>SUMIF(Budget_byProgram!W:W,Budget_Eitems!T158,Budget_byProgram!O:O)</f>
        <v>0</v>
      </c>
      <c r="P158" s="114" t="e">
        <f>SUMIF([2]Programs!$Z:$Z,Budget_Eitems!$T158,[2]Programs!T:T)</f>
        <v>#VALUE!</v>
      </c>
      <c r="Q158" s="114" t="e">
        <f>SUMIF([2]Programs!$Z:$Z,Budget_Eitems!$T158,[2]Programs!V:V)</f>
        <v>#VALUE!</v>
      </c>
      <c r="R158" s="114" t="e">
        <f>SUMIF([2]Programs!$Z:$Z,Budget_Eitems!$T158,[2]Programs!X:X)</f>
        <v>#VALUE!</v>
      </c>
      <c r="S158" s="142" t="s">
        <v>130</v>
      </c>
      <c r="T158" s="140" t="s">
        <v>131</v>
      </c>
    </row>
    <row r="159" spans="2:20" ht="21.6" customHeight="1" thickBot="1">
      <c r="B159" s="123">
        <f t="shared" ref="B159:M159" si="111">SUM(B153:B158)</f>
        <v>0</v>
      </c>
      <c r="C159" s="123">
        <f t="shared" si="111"/>
        <v>0</v>
      </c>
      <c r="D159" s="123">
        <f t="shared" si="111"/>
        <v>0</v>
      </c>
      <c r="E159" s="123">
        <f t="shared" si="111"/>
        <v>0</v>
      </c>
      <c r="F159" s="123">
        <f t="shared" si="111"/>
        <v>0</v>
      </c>
      <c r="G159" s="123">
        <f t="shared" si="111"/>
        <v>0</v>
      </c>
      <c r="H159" s="123">
        <f t="shared" si="111"/>
        <v>0</v>
      </c>
      <c r="I159" s="123">
        <f t="shared" si="111"/>
        <v>0</v>
      </c>
      <c r="J159" s="123">
        <f t="shared" si="111"/>
        <v>0</v>
      </c>
      <c r="K159" s="123">
        <f t="shared" si="111"/>
        <v>0</v>
      </c>
      <c r="L159" s="123">
        <f t="shared" si="111"/>
        <v>0</v>
      </c>
      <c r="M159" s="123">
        <f t="shared" si="111"/>
        <v>0</v>
      </c>
      <c r="N159" s="123">
        <f t="shared" ref="N159" si="112">SUM(N153:N158)</f>
        <v>0</v>
      </c>
      <c r="O159" s="123">
        <f t="shared" ref="O159:R159" si="113">SUM(O153:O158)</f>
        <v>0</v>
      </c>
      <c r="P159" s="123" t="e">
        <f t="shared" si="113"/>
        <v>#VALUE!</v>
      </c>
      <c r="Q159" s="123" t="e">
        <f t="shared" si="113"/>
        <v>#VALUE!</v>
      </c>
      <c r="R159" s="123" t="e">
        <f t="shared" si="113"/>
        <v>#VALUE!</v>
      </c>
      <c r="S159" s="125" t="s">
        <v>0</v>
      </c>
      <c r="T159" s="140"/>
    </row>
    <row r="160" spans="2:20" ht="21.6" customHeight="1" thickTop="1">
      <c r="B160" s="139"/>
      <c r="C160" s="139"/>
      <c r="D160" s="139"/>
      <c r="E160" s="139"/>
      <c r="F160" s="139"/>
      <c r="G160" s="139"/>
      <c r="H160" s="139"/>
      <c r="I160" s="139"/>
      <c r="J160" s="139"/>
      <c r="K160" s="139"/>
      <c r="L160" s="139"/>
      <c r="M160" s="139"/>
      <c r="N160" s="139"/>
      <c r="O160" s="139"/>
      <c r="P160" s="139"/>
      <c r="Q160" s="139"/>
      <c r="R160" s="139"/>
      <c r="S160" s="144"/>
      <c r="T160" s="140"/>
    </row>
    <row r="161" spans="2:20" ht="21.6" customHeight="1">
      <c r="B161" s="139"/>
      <c r="C161" s="139"/>
      <c r="D161" s="139"/>
      <c r="E161" s="139"/>
      <c r="F161" s="139"/>
      <c r="G161" s="139"/>
      <c r="H161" s="139"/>
      <c r="I161" s="139"/>
      <c r="J161" s="139"/>
      <c r="K161" s="139"/>
      <c r="L161" s="139"/>
      <c r="M161" s="139"/>
      <c r="N161" s="139"/>
      <c r="O161" s="139"/>
      <c r="P161" s="139"/>
      <c r="Q161" s="139"/>
      <c r="R161" s="139"/>
      <c r="S161" s="146" t="s">
        <v>431</v>
      </c>
      <c r="T161" s="138">
        <v>226</v>
      </c>
    </row>
    <row r="162" spans="2:20" ht="21.6" customHeight="1">
      <c r="B162" s="114">
        <f t="shared" ref="B162:B179" si="114">O162-N162-M162-L162-K162-J162-I162-H162-G162-F162-E162-D162-C162</f>
        <v>0</v>
      </c>
      <c r="C162" s="114">
        <f>SUMIF(Budget_byProgram!W:W,Budget_Eitems!T162,Budget_byProgram!C:C)</f>
        <v>0</v>
      </c>
      <c r="D162" s="114">
        <f>SUMIF(Budget_byProgram!W:W,Budget_Eitems!T162,Budget_byProgram!D:D)</f>
        <v>0</v>
      </c>
      <c r="E162" s="114">
        <f>SUMIF(Budget_byProgram!W:W,Budget_Eitems!T162,Budget_byProgram!E:E)</f>
        <v>0</v>
      </c>
      <c r="F162" s="114">
        <f>SUMIF(Budget_byProgram!W:W,Budget_Eitems!T162,Budget_byProgram!F:F)</f>
        <v>0</v>
      </c>
      <c r="G162" s="114">
        <f>SUMIF(Budget_byProgram!W:W,Budget_Eitems!T162,Budget_byProgram!G:G)</f>
        <v>0</v>
      </c>
      <c r="H162" s="114">
        <f>SUMIF(Budget_byProgram!W:W,Budget_Eitems!T162,Budget_byProgram!H:H)</f>
        <v>0</v>
      </c>
      <c r="I162" s="114">
        <f>SUMIF(Budget_byProgram!W:W,Budget_Eitems!T162,Budget_byProgram!I:I)</f>
        <v>0</v>
      </c>
      <c r="J162" s="114">
        <f>SUMIF(Budget_byProgram!W:W,Budget_Eitems!T162,Budget_byProgram!J:J)</f>
        <v>0</v>
      </c>
      <c r="K162" s="114">
        <f>SUMIF(Budget_byProgram!W:W,Budget_Eitems!T162,Budget_byProgram!K:K)</f>
        <v>0</v>
      </c>
      <c r="L162" s="114">
        <f>SUMIF(Budget_byProgram!W:W,Budget_Eitems!T162,Budget_byProgram!L:L)</f>
        <v>0</v>
      </c>
      <c r="M162" s="114">
        <f>SUMIF(Budget_byProgram!W:W,Budget_Eitems!T162,Budget_byProgram!M:M)</f>
        <v>0</v>
      </c>
      <c r="N162" s="114">
        <f>SUMIF(Budget_byProgram!W:W,Budget_Eitems!T162,Budget_byProgram!N:N)</f>
        <v>0</v>
      </c>
      <c r="O162" s="114">
        <f>SUMIF(Budget_byProgram!W:W,Budget_Eitems!T162,Budget_byProgram!O:O)</f>
        <v>0</v>
      </c>
      <c r="P162" s="114" t="e">
        <f>SUMIF([2]Programs!$Z:$Z,Budget_Eitems!$T162,[2]Programs!T:T)</f>
        <v>#VALUE!</v>
      </c>
      <c r="Q162" s="114" t="e">
        <f>SUMIF([2]Programs!$Z:$Z,Budget_Eitems!$T162,[2]Programs!V:V)</f>
        <v>#VALUE!</v>
      </c>
      <c r="R162" s="114" t="e">
        <f>SUMIF([2]Programs!$Z:$Z,Budget_Eitems!$T162,[2]Programs!X:X)</f>
        <v>#VALUE!</v>
      </c>
      <c r="S162" s="141" t="s">
        <v>57</v>
      </c>
      <c r="T162" s="140" t="s">
        <v>58</v>
      </c>
    </row>
    <row r="163" spans="2:20" ht="21.6" customHeight="1">
      <c r="B163" s="114">
        <f t="shared" si="114"/>
        <v>0</v>
      </c>
      <c r="C163" s="114">
        <f>SUMIF(Budget_byProgram!W:W,Budget_Eitems!T163,Budget_byProgram!C:C)</f>
        <v>0</v>
      </c>
      <c r="D163" s="114">
        <f>SUMIF(Budget_byProgram!W:W,Budget_Eitems!T163,Budget_byProgram!D:D)</f>
        <v>0</v>
      </c>
      <c r="E163" s="114">
        <f>SUMIF(Budget_byProgram!W:W,Budget_Eitems!T163,Budget_byProgram!E:E)</f>
        <v>0</v>
      </c>
      <c r="F163" s="114">
        <f>SUMIF(Budget_byProgram!W:W,Budget_Eitems!T163,Budget_byProgram!F:F)</f>
        <v>0</v>
      </c>
      <c r="G163" s="114">
        <f>SUMIF(Budget_byProgram!W:W,Budget_Eitems!T163,Budget_byProgram!G:G)</f>
        <v>0</v>
      </c>
      <c r="H163" s="114">
        <f>SUMIF(Budget_byProgram!W:W,Budget_Eitems!T163,Budget_byProgram!H:H)</f>
        <v>0</v>
      </c>
      <c r="I163" s="114">
        <f>SUMIF(Budget_byProgram!W:W,Budget_Eitems!T163,Budget_byProgram!I:I)</f>
        <v>0</v>
      </c>
      <c r="J163" s="114">
        <f>SUMIF(Budget_byProgram!W:W,Budget_Eitems!T163,Budget_byProgram!J:J)</f>
        <v>0</v>
      </c>
      <c r="K163" s="114">
        <f>SUMIF(Budget_byProgram!W:W,Budget_Eitems!T163,Budget_byProgram!K:K)</f>
        <v>0</v>
      </c>
      <c r="L163" s="114">
        <f>SUMIF(Budget_byProgram!W:W,Budget_Eitems!T163,Budget_byProgram!L:L)</f>
        <v>0</v>
      </c>
      <c r="M163" s="114">
        <f>SUMIF(Budget_byProgram!W:W,Budget_Eitems!T163,Budget_byProgram!M:M)</f>
        <v>0</v>
      </c>
      <c r="N163" s="114">
        <f>SUMIF(Budget_byProgram!W:W,Budget_Eitems!T163,Budget_byProgram!N:N)</f>
        <v>0</v>
      </c>
      <c r="O163" s="114">
        <f>SUMIF(Budget_byProgram!W:W,Budget_Eitems!T163,Budget_byProgram!O:O)</f>
        <v>0</v>
      </c>
      <c r="P163" s="114" t="e">
        <f>SUMIF([2]Programs!$Z:$Z,Budget_Eitems!$T163,[2]Programs!T:T)</f>
        <v>#VALUE!</v>
      </c>
      <c r="Q163" s="114" t="e">
        <f>SUMIF([2]Programs!$Z:$Z,Budget_Eitems!$T163,[2]Programs!V:V)</f>
        <v>#VALUE!</v>
      </c>
      <c r="R163" s="114" t="e">
        <f>SUMIF([2]Programs!$Z:$Z,Budget_Eitems!$T163,[2]Programs!X:X)</f>
        <v>#VALUE!</v>
      </c>
      <c r="S163" s="142" t="s">
        <v>59</v>
      </c>
      <c r="T163" s="140" t="s">
        <v>60</v>
      </c>
    </row>
    <row r="164" spans="2:20" ht="21.6" customHeight="1">
      <c r="B164" s="114">
        <f t="shared" si="114"/>
        <v>0</v>
      </c>
      <c r="C164" s="114">
        <f>SUMIF(Budget_byProgram!W:W,Budget_Eitems!T164,Budget_byProgram!C:C)</f>
        <v>0</v>
      </c>
      <c r="D164" s="114">
        <f>SUMIF(Budget_byProgram!W:W,Budget_Eitems!T164,Budget_byProgram!D:D)</f>
        <v>0</v>
      </c>
      <c r="E164" s="114">
        <f>SUMIF(Budget_byProgram!W:W,Budget_Eitems!T164,Budget_byProgram!E:E)</f>
        <v>0</v>
      </c>
      <c r="F164" s="114">
        <f>SUMIF(Budget_byProgram!W:W,Budget_Eitems!T164,Budget_byProgram!F:F)</f>
        <v>0</v>
      </c>
      <c r="G164" s="114">
        <f>SUMIF(Budget_byProgram!W:W,Budget_Eitems!T164,Budget_byProgram!G:G)</f>
        <v>0</v>
      </c>
      <c r="H164" s="114">
        <f>SUMIF(Budget_byProgram!W:W,Budget_Eitems!T164,Budget_byProgram!H:H)</f>
        <v>0</v>
      </c>
      <c r="I164" s="114">
        <f>SUMIF(Budget_byProgram!W:W,Budget_Eitems!T164,Budget_byProgram!I:I)</f>
        <v>0</v>
      </c>
      <c r="J164" s="114">
        <f>SUMIF(Budget_byProgram!W:W,Budget_Eitems!T164,Budget_byProgram!J:J)</f>
        <v>0</v>
      </c>
      <c r="K164" s="114">
        <f>SUMIF(Budget_byProgram!W:W,Budget_Eitems!T164,Budget_byProgram!K:K)</f>
        <v>0</v>
      </c>
      <c r="L164" s="114">
        <f>SUMIF(Budget_byProgram!W:W,Budget_Eitems!T164,Budget_byProgram!L:L)</f>
        <v>0</v>
      </c>
      <c r="M164" s="114">
        <f>SUMIF(Budget_byProgram!W:W,Budget_Eitems!T164,Budget_byProgram!M:M)</f>
        <v>0</v>
      </c>
      <c r="N164" s="114">
        <f>SUMIF(Budget_byProgram!W:W,Budget_Eitems!T164,Budget_byProgram!N:N)</f>
        <v>0</v>
      </c>
      <c r="O164" s="114">
        <f>SUMIF(Budget_byProgram!W:W,Budget_Eitems!T164,Budget_byProgram!O:O)</f>
        <v>0</v>
      </c>
      <c r="P164" s="114" t="e">
        <f>SUMIF([2]Programs!$Z:$Z,Budget_Eitems!$T164,[2]Programs!T:T)</f>
        <v>#VALUE!</v>
      </c>
      <c r="Q164" s="114" t="e">
        <f>SUMIF([2]Programs!$Z:$Z,Budget_Eitems!$T164,[2]Programs!V:V)</f>
        <v>#VALUE!</v>
      </c>
      <c r="R164" s="114" t="e">
        <f>SUMIF([2]Programs!$Z:$Z,Budget_Eitems!$T164,[2]Programs!X:X)</f>
        <v>#VALUE!</v>
      </c>
      <c r="S164" s="142" t="s">
        <v>238</v>
      </c>
      <c r="T164" s="140" t="s">
        <v>239</v>
      </c>
    </row>
    <row r="165" spans="2:20" ht="21.6" customHeight="1">
      <c r="B165" s="114">
        <f t="shared" si="114"/>
        <v>0</v>
      </c>
      <c r="C165" s="114">
        <f>SUMIF(Budget_byProgram!W:W,Budget_Eitems!T165,Budget_byProgram!C:C)</f>
        <v>0</v>
      </c>
      <c r="D165" s="114">
        <f>SUMIF(Budget_byProgram!W:W,Budget_Eitems!T165,Budget_byProgram!D:D)</f>
        <v>0</v>
      </c>
      <c r="E165" s="114">
        <f>SUMIF(Budget_byProgram!W:W,Budget_Eitems!T165,Budget_byProgram!E:E)</f>
        <v>0</v>
      </c>
      <c r="F165" s="114">
        <f>SUMIF(Budget_byProgram!W:W,Budget_Eitems!T165,Budget_byProgram!F:F)</f>
        <v>0</v>
      </c>
      <c r="G165" s="114">
        <f>SUMIF(Budget_byProgram!W:W,Budget_Eitems!T165,Budget_byProgram!G:G)</f>
        <v>0</v>
      </c>
      <c r="H165" s="114">
        <f>SUMIF(Budget_byProgram!W:W,Budget_Eitems!T165,Budget_byProgram!H:H)</f>
        <v>0</v>
      </c>
      <c r="I165" s="114">
        <f>SUMIF(Budget_byProgram!W:W,Budget_Eitems!T165,Budget_byProgram!I:I)</f>
        <v>0</v>
      </c>
      <c r="J165" s="114">
        <f>SUMIF(Budget_byProgram!W:W,Budget_Eitems!T165,Budget_byProgram!J:J)</f>
        <v>0</v>
      </c>
      <c r="K165" s="114">
        <f>SUMIF(Budget_byProgram!W:W,Budget_Eitems!T165,Budget_byProgram!K:K)</f>
        <v>0</v>
      </c>
      <c r="L165" s="114">
        <f>SUMIF(Budget_byProgram!W:W,Budget_Eitems!T165,Budget_byProgram!L:L)</f>
        <v>0</v>
      </c>
      <c r="M165" s="114">
        <f>SUMIF(Budget_byProgram!W:W,Budget_Eitems!T165,Budget_byProgram!M:M)</f>
        <v>0</v>
      </c>
      <c r="N165" s="114">
        <f>SUMIF(Budget_byProgram!W:W,Budget_Eitems!T165,Budget_byProgram!N:N)</f>
        <v>0</v>
      </c>
      <c r="O165" s="114">
        <f>SUMIF(Budget_byProgram!W:W,Budget_Eitems!T165,Budget_byProgram!O:O)</f>
        <v>0</v>
      </c>
      <c r="P165" s="114" t="e">
        <f>SUMIF([2]Programs!$Z:$Z,Budget_Eitems!$T165,[2]Programs!T:T)</f>
        <v>#VALUE!</v>
      </c>
      <c r="Q165" s="114" t="e">
        <f>SUMIF([2]Programs!$Z:$Z,Budget_Eitems!$T165,[2]Programs!V:V)</f>
        <v>#VALUE!</v>
      </c>
      <c r="R165" s="114" t="e">
        <f>SUMIF([2]Programs!$Z:$Z,Budget_Eitems!$T165,[2]Programs!X:X)</f>
        <v>#VALUE!</v>
      </c>
      <c r="S165" s="142" t="s">
        <v>240</v>
      </c>
      <c r="T165" s="140" t="s">
        <v>241</v>
      </c>
    </row>
    <row r="166" spans="2:20" ht="21.6" customHeight="1">
      <c r="B166" s="114">
        <f t="shared" si="114"/>
        <v>0</v>
      </c>
      <c r="C166" s="114">
        <f>SUMIF(Budget_byProgram!W:W,Budget_Eitems!T166,Budget_byProgram!C:C)</f>
        <v>0</v>
      </c>
      <c r="D166" s="114">
        <f>SUMIF(Budget_byProgram!W:W,Budget_Eitems!T166,Budget_byProgram!D:D)</f>
        <v>0</v>
      </c>
      <c r="E166" s="114">
        <f>SUMIF(Budget_byProgram!W:W,Budget_Eitems!T166,Budget_byProgram!E:E)</f>
        <v>0</v>
      </c>
      <c r="F166" s="114">
        <f>SUMIF(Budget_byProgram!W:W,Budget_Eitems!T166,Budget_byProgram!F:F)</f>
        <v>0</v>
      </c>
      <c r="G166" s="114">
        <f>SUMIF(Budget_byProgram!W:W,Budget_Eitems!T166,Budget_byProgram!G:G)</f>
        <v>0</v>
      </c>
      <c r="H166" s="114">
        <f>SUMIF(Budget_byProgram!W:W,Budget_Eitems!T166,Budget_byProgram!H:H)</f>
        <v>0</v>
      </c>
      <c r="I166" s="114">
        <f>SUMIF(Budget_byProgram!W:W,Budget_Eitems!T166,Budget_byProgram!I:I)</f>
        <v>0</v>
      </c>
      <c r="J166" s="114">
        <f>SUMIF(Budget_byProgram!W:W,Budget_Eitems!T166,Budget_byProgram!J:J)</f>
        <v>0</v>
      </c>
      <c r="K166" s="114">
        <f>SUMIF(Budget_byProgram!W:W,Budget_Eitems!T166,Budget_byProgram!K:K)</f>
        <v>0</v>
      </c>
      <c r="L166" s="114">
        <f>SUMIF(Budget_byProgram!W:W,Budget_Eitems!T166,Budget_byProgram!L:L)</f>
        <v>0</v>
      </c>
      <c r="M166" s="114">
        <f>SUMIF(Budget_byProgram!W:W,Budget_Eitems!T166,Budget_byProgram!M:M)</f>
        <v>0</v>
      </c>
      <c r="N166" s="114">
        <f>SUMIF(Budget_byProgram!W:W,Budget_Eitems!T166,Budget_byProgram!N:N)</f>
        <v>0</v>
      </c>
      <c r="O166" s="114">
        <f>SUMIF(Budget_byProgram!W:W,Budget_Eitems!T166,Budget_byProgram!O:O)</f>
        <v>0</v>
      </c>
      <c r="P166" s="114" t="e">
        <f>SUMIF([2]Programs!$Z:$Z,Budget_Eitems!$T166,[2]Programs!T:T)</f>
        <v>#VALUE!</v>
      </c>
      <c r="Q166" s="114" t="e">
        <f>SUMIF([2]Programs!$Z:$Z,Budget_Eitems!$T166,[2]Programs!V:V)</f>
        <v>#VALUE!</v>
      </c>
      <c r="R166" s="114" t="e">
        <f>SUMIF([2]Programs!$Z:$Z,Budget_Eitems!$T166,[2]Programs!X:X)</f>
        <v>#VALUE!</v>
      </c>
      <c r="S166" s="142" t="s">
        <v>242</v>
      </c>
      <c r="T166" s="140" t="s">
        <v>243</v>
      </c>
    </row>
    <row r="167" spans="2:20" ht="21.6" customHeight="1">
      <c r="B167" s="114">
        <f t="shared" si="114"/>
        <v>0</v>
      </c>
      <c r="C167" s="114">
        <f>SUMIF(Budget_byProgram!W:W,Budget_Eitems!T167,Budget_byProgram!C:C)</f>
        <v>0</v>
      </c>
      <c r="D167" s="114">
        <f>SUMIF(Budget_byProgram!W:W,Budget_Eitems!T167,Budget_byProgram!D:D)</f>
        <v>0</v>
      </c>
      <c r="E167" s="114">
        <f>SUMIF(Budget_byProgram!W:W,Budget_Eitems!T167,Budget_byProgram!E:E)</f>
        <v>0</v>
      </c>
      <c r="F167" s="114">
        <f>SUMIF(Budget_byProgram!W:W,Budget_Eitems!T167,Budget_byProgram!F:F)</f>
        <v>0</v>
      </c>
      <c r="G167" s="114">
        <f>SUMIF(Budget_byProgram!W:W,Budget_Eitems!T167,Budget_byProgram!G:G)</f>
        <v>0</v>
      </c>
      <c r="H167" s="114">
        <f>SUMIF(Budget_byProgram!W:W,Budget_Eitems!T167,Budget_byProgram!H:H)</f>
        <v>0</v>
      </c>
      <c r="I167" s="114">
        <f>SUMIF(Budget_byProgram!W:W,Budget_Eitems!T167,Budget_byProgram!I:I)</f>
        <v>0</v>
      </c>
      <c r="J167" s="114">
        <f>SUMIF(Budget_byProgram!W:W,Budget_Eitems!T167,Budget_byProgram!J:J)</f>
        <v>0</v>
      </c>
      <c r="K167" s="114">
        <f>SUMIF(Budget_byProgram!W:W,Budget_Eitems!T167,Budget_byProgram!K:K)</f>
        <v>0</v>
      </c>
      <c r="L167" s="114">
        <f>SUMIF(Budget_byProgram!W:W,Budget_Eitems!T167,Budget_byProgram!L:L)</f>
        <v>0</v>
      </c>
      <c r="M167" s="114">
        <f>SUMIF(Budget_byProgram!W:W,Budget_Eitems!T167,Budget_byProgram!M:M)</f>
        <v>0</v>
      </c>
      <c r="N167" s="114">
        <f>SUMIF(Budget_byProgram!W:W,Budget_Eitems!T167,Budget_byProgram!N:N)</f>
        <v>0</v>
      </c>
      <c r="O167" s="114">
        <f>SUMIF(Budget_byProgram!W:W,Budget_Eitems!T167,Budget_byProgram!O:O)</f>
        <v>0</v>
      </c>
      <c r="P167" s="114" t="e">
        <f>SUMIF([2]Programs!$Z:$Z,Budget_Eitems!$T167,[2]Programs!T:T)</f>
        <v>#VALUE!</v>
      </c>
      <c r="Q167" s="114" t="e">
        <f>SUMIF([2]Programs!$Z:$Z,Budget_Eitems!$T167,[2]Programs!V:V)</f>
        <v>#VALUE!</v>
      </c>
      <c r="R167" s="114" t="e">
        <f>SUMIF([2]Programs!$Z:$Z,Budget_Eitems!$T167,[2]Programs!X:X)</f>
        <v>#VALUE!</v>
      </c>
      <c r="S167" s="142" t="s">
        <v>61</v>
      </c>
      <c r="T167" s="140" t="s">
        <v>62</v>
      </c>
    </row>
    <row r="168" spans="2:20" ht="21.6" customHeight="1">
      <c r="B168" s="114">
        <f t="shared" si="114"/>
        <v>0</v>
      </c>
      <c r="C168" s="114">
        <f>SUMIF(Budget_byProgram!W:W,Budget_Eitems!T168,Budget_byProgram!C:C)</f>
        <v>0</v>
      </c>
      <c r="D168" s="114">
        <f>SUMIF(Budget_byProgram!W:W,Budget_Eitems!T168,Budget_byProgram!D:D)</f>
        <v>0</v>
      </c>
      <c r="E168" s="114">
        <f>SUMIF(Budget_byProgram!W:W,Budget_Eitems!T168,Budget_byProgram!E:E)</f>
        <v>0</v>
      </c>
      <c r="F168" s="114">
        <f>SUMIF(Budget_byProgram!W:W,Budget_Eitems!T168,Budget_byProgram!F:F)</f>
        <v>0</v>
      </c>
      <c r="G168" s="114">
        <f>SUMIF(Budget_byProgram!W:W,Budget_Eitems!T168,Budget_byProgram!G:G)</f>
        <v>0</v>
      </c>
      <c r="H168" s="114">
        <f>SUMIF(Budget_byProgram!W:W,Budget_Eitems!T168,Budget_byProgram!H:H)</f>
        <v>0</v>
      </c>
      <c r="I168" s="114">
        <f>SUMIF(Budget_byProgram!W:W,Budget_Eitems!T168,Budget_byProgram!I:I)</f>
        <v>0</v>
      </c>
      <c r="J168" s="114">
        <f>SUMIF(Budget_byProgram!W:W,Budget_Eitems!T168,Budget_byProgram!J:J)</f>
        <v>0</v>
      </c>
      <c r="K168" s="114">
        <f>SUMIF(Budget_byProgram!W:W,Budget_Eitems!T168,Budget_byProgram!K:K)</f>
        <v>0</v>
      </c>
      <c r="L168" s="114">
        <f>SUMIF(Budget_byProgram!W:W,Budget_Eitems!T168,Budget_byProgram!L:L)</f>
        <v>0</v>
      </c>
      <c r="M168" s="114">
        <f>SUMIF(Budget_byProgram!W:W,Budget_Eitems!T168,Budget_byProgram!M:M)</f>
        <v>0</v>
      </c>
      <c r="N168" s="114">
        <f>SUMIF(Budget_byProgram!W:W,Budget_Eitems!T168,Budget_byProgram!N:N)</f>
        <v>0</v>
      </c>
      <c r="O168" s="114">
        <f>SUMIF(Budget_byProgram!W:W,Budget_Eitems!T168,Budget_byProgram!O:O)</f>
        <v>0</v>
      </c>
      <c r="P168" s="114" t="e">
        <f>SUMIF([2]Programs!$Z:$Z,Budget_Eitems!$T168,[2]Programs!T:T)</f>
        <v>#VALUE!</v>
      </c>
      <c r="Q168" s="114" t="e">
        <f>SUMIF([2]Programs!$Z:$Z,Budget_Eitems!$T168,[2]Programs!V:V)</f>
        <v>#VALUE!</v>
      </c>
      <c r="R168" s="114" t="e">
        <f>SUMIF([2]Programs!$Z:$Z,Budget_Eitems!$T168,[2]Programs!X:X)</f>
        <v>#VALUE!</v>
      </c>
      <c r="S168" s="142" t="s">
        <v>63</v>
      </c>
      <c r="T168" s="140" t="s">
        <v>64</v>
      </c>
    </row>
    <row r="169" spans="2:20" ht="21.6" customHeight="1">
      <c r="B169" s="114">
        <f t="shared" si="114"/>
        <v>0</v>
      </c>
      <c r="C169" s="114">
        <f>SUMIF(Budget_byProgram!W:W,Budget_Eitems!T169,Budget_byProgram!C:C)</f>
        <v>0</v>
      </c>
      <c r="D169" s="114">
        <f>SUMIF(Budget_byProgram!W:W,Budget_Eitems!T169,Budget_byProgram!D:D)</f>
        <v>0</v>
      </c>
      <c r="E169" s="114">
        <f>SUMIF(Budget_byProgram!W:W,Budget_Eitems!T169,Budget_byProgram!E:E)</f>
        <v>0</v>
      </c>
      <c r="F169" s="114">
        <f>SUMIF(Budget_byProgram!W:W,Budget_Eitems!T169,Budget_byProgram!F:F)</f>
        <v>0</v>
      </c>
      <c r="G169" s="114">
        <f>SUMIF(Budget_byProgram!W:W,Budget_Eitems!T169,Budget_byProgram!G:G)</f>
        <v>0</v>
      </c>
      <c r="H169" s="114">
        <f>SUMIF(Budget_byProgram!W:W,Budget_Eitems!T169,Budget_byProgram!H:H)</f>
        <v>0</v>
      </c>
      <c r="I169" s="114">
        <f>SUMIF(Budget_byProgram!W:W,Budget_Eitems!T169,Budget_byProgram!I:I)</f>
        <v>0</v>
      </c>
      <c r="J169" s="114">
        <f>SUMIF(Budget_byProgram!W:W,Budget_Eitems!T169,Budget_byProgram!J:J)</f>
        <v>0</v>
      </c>
      <c r="K169" s="114">
        <f>SUMIF(Budget_byProgram!W:W,Budget_Eitems!T169,Budget_byProgram!K:K)</f>
        <v>0</v>
      </c>
      <c r="L169" s="114">
        <f>SUMIF(Budget_byProgram!W:W,Budget_Eitems!T169,Budget_byProgram!L:L)</f>
        <v>0</v>
      </c>
      <c r="M169" s="114">
        <f>SUMIF(Budget_byProgram!W:W,Budget_Eitems!T169,Budget_byProgram!M:M)</f>
        <v>0</v>
      </c>
      <c r="N169" s="114">
        <f>SUMIF(Budget_byProgram!W:W,Budget_Eitems!T169,Budget_byProgram!N:N)</f>
        <v>0</v>
      </c>
      <c r="O169" s="114">
        <f>SUMIF(Budget_byProgram!W:W,Budget_Eitems!T169,Budget_byProgram!O:O)</f>
        <v>0</v>
      </c>
      <c r="P169" s="114" t="e">
        <f>SUMIF([2]Programs!$Z:$Z,Budget_Eitems!$T169,[2]Programs!T:T)</f>
        <v>#VALUE!</v>
      </c>
      <c r="Q169" s="114" t="e">
        <f>SUMIF([2]Programs!$Z:$Z,Budget_Eitems!$T169,[2]Programs!V:V)</f>
        <v>#VALUE!</v>
      </c>
      <c r="R169" s="114" t="e">
        <f>SUMIF([2]Programs!$Z:$Z,Budget_Eitems!$T169,[2]Programs!X:X)</f>
        <v>#VALUE!</v>
      </c>
      <c r="S169" s="142" t="s">
        <v>244</v>
      </c>
      <c r="T169" s="140" t="s">
        <v>245</v>
      </c>
    </row>
    <row r="170" spans="2:20" ht="21.6" customHeight="1">
      <c r="B170" s="114">
        <f t="shared" si="114"/>
        <v>0</v>
      </c>
      <c r="C170" s="114">
        <f>SUMIF(Budget_byProgram!W:W,Budget_Eitems!T170,Budget_byProgram!C:C)</f>
        <v>0</v>
      </c>
      <c r="D170" s="114">
        <f>SUMIF(Budget_byProgram!W:W,Budget_Eitems!T170,Budget_byProgram!D:D)</f>
        <v>0</v>
      </c>
      <c r="E170" s="114">
        <f>SUMIF(Budget_byProgram!W:W,Budget_Eitems!T170,Budget_byProgram!E:E)</f>
        <v>0</v>
      </c>
      <c r="F170" s="114">
        <f>SUMIF(Budget_byProgram!W:W,Budget_Eitems!T170,Budget_byProgram!F:F)</f>
        <v>0</v>
      </c>
      <c r="G170" s="114">
        <f>SUMIF(Budget_byProgram!W:W,Budget_Eitems!T170,Budget_byProgram!G:G)</f>
        <v>0</v>
      </c>
      <c r="H170" s="114">
        <f>SUMIF(Budget_byProgram!W:W,Budget_Eitems!T170,Budget_byProgram!H:H)</f>
        <v>0</v>
      </c>
      <c r="I170" s="114">
        <f>SUMIF(Budget_byProgram!W:W,Budget_Eitems!T170,Budget_byProgram!I:I)</f>
        <v>0</v>
      </c>
      <c r="J170" s="114">
        <f>SUMIF(Budget_byProgram!W:W,Budget_Eitems!T170,Budget_byProgram!J:J)</f>
        <v>0</v>
      </c>
      <c r="K170" s="114">
        <f>SUMIF(Budget_byProgram!W:W,Budget_Eitems!T170,Budget_byProgram!K:K)</f>
        <v>0</v>
      </c>
      <c r="L170" s="114">
        <f>SUMIF(Budget_byProgram!W:W,Budget_Eitems!T170,Budget_byProgram!L:L)</f>
        <v>0</v>
      </c>
      <c r="M170" s="114">
        <f>SUMIF(Budget_byProgram!W:W,Budget_Eitems!T170,Budget_byProgram!M:M)</f>
        <v>0</v>
      </c>
      <c r="N170" s="114">
        <f>SUMIF(Budget_byProgram!W:W,Budget_Eitems!T170,Budget_byProgram!N:N)</f>
        <v>0</v>
      </c>
      <c r="O170" s="114">
        <f>SUMIF(Budget_byProgram!W:W,Budget_Eitems!T170,Budget_byProgram!O:O)</f>
        <v>0</v>
      </c>
      <c r="P170" s="114" t="e">
        <f>SUMIF([2]Programs!$Z:$Z,Budget_Eitems!$T170,[2]Programs!T:T)</f>
        <v>#VALUE!</v>
      </c>
      <c r="Q170" s="114" t="e">
        <f>SUMIF([2]Programs!$Z:$Z,Budget_Eitems!$T170,[2]Programs!V:V)</f>
        <v>#VALUE!</v>
      </c>
      <c r="R170" s="114" t="e">
        <f>SUMIF([2]Programs!$Z:$Z,Budget_Eitems!$T170,[2]Programs!X:X)</f>
        <v>#VALUE!</v>
      </c>
      <c r="S170" s="142" t="s">
        <v>246</v>
      </c>
      <c r="T170" s="140" t="s">
        <v>247</v>
      </c>
    </row>
    <row r="171" spans="2:20" ht="21.6" customHeight="1">
      <c r="B171" s="114">
        <f t="shared" si="114"/>
        <v>0</v>
      </c>
      <c r="C171" s="114">
        <f>SUMIF(Budget_byProgram!W:W,Budget_Eitems!T171,Budget_byProgram!C:C)</f>
        <v>0</v>
      </c>
      <c r="D171" s="114">
        <f>SUMIF(Budget_byProgram!W:W,Budget_Eitems!T171,Budget_byProgram!D:D)</f>
        <v>0</v>
      </c>
      <c r="E171" s="114">
        <f>SUMIF(Budget_byProgram!W:W,Budget_Eitems!T171,Budget_byProgram!E:E)</f>
        <v>0</v>
      </c>
      <c r="F171" s="114">
        <f>SUMIF(Budget_byProgram!W:W,Budget_Eitems!T171,Budget_byProgram!F:F)</f>
        <v>0</v>
      </c>
      <c r="G171" s="114">
        <f>SUMIF(Budget_byProgram!W:W,Budget_Eitems!T171,Budget_byProgram!G:G)</f>
        <v>0</v>
      </c>
      <c r="H171" s="114">
        <f>SUMIF(Budget_byProgram!W:W,Budget_Eitems!T171,Budget_byProgram!H:H)</f>
        <v>0</v>
      </c>
      <c r="I171" s="114">
        <f>SUMIF(Budget_byProgram!W:W,Budget_Eitems!T171,Budget_byProgram!I:I)</f>
        <v>0</v>
      </c>
      <c r="J171" s="114">
        <f>SUMIF(Budget_byProgram!W:W,Budget_Eitems!T171,Budget_byProgram!J:J)</f>
        <v>0</v>
      </c>
      <c r="K171" s="114">
        <f>SUMIF(Budget_byProgram!W:W,Budget_Eitems!T171,Budget_byProgram!K:K)</f>
        <v>0</v>
      </c>
      <c r="L171" s="114">
        <f>SUMIF(Budget_byProgram!W:W,Budget_Eitems!T171,Budget_byProgram!L:L)</f>
        <v>0</v>
      </c>
      <c r="M171" s="114">
        <f>SUMIF(Budget_byProgram!W:W,Budget_Eitems!T171,Budget_byProgram!M:M)</f>
        <v>0</v>
      </c>
      <c r="N171" s="114">
        <f>SUMIF(Budget_byProgram!W:W,Budget_Eitems!T171,Budget_byProgram!N:N)</f>
        <v>0</v>
      </c>
      <c r="O171" s="114">
        <f>SUMIF(Budget_byProgram!W:W,Budget_Eitems!T171,Budget_byProgram!O:O)</f>
        <v>0</v>
      </c>
      <c r="P171" s="114" t="e">
        <f>SUMIF([2]Programs!$Z:$Z,Budget_Eitems!$T171,[2]Programs!T:T)</f>
        <v>#VALUE!</v>
      </c>
      <c r="Q171" s="114" t="e">
        <f>SUMIF([2]Programs!$Z:$Z,Budget_Eitems!$T171,[2]Programs!V:V)</f>
        <v>#VALUE!</v>
      </c>
      <c r="R171" s="114" t="e">
        <f>SUMIF([2]Programs!$Z:$Z,Budget_Eitems!$T171,[2]Programs!X:X)</f>
        <v>#VALUE!</v>
      </c>
      <c r="S171" s="142" t="s">
        <v>65</v>
      </c>
      <c r="T171" s="140" t="s">
        <v>66</v>
      </c>
    </row>
    <row r="172" spans="2:20" ht="21.6" customHeight="1">
      <c r="B172" s="114">
        <f t="shared" si="114"/>
        <v>0</v>
      </c>
      <c r="C172" s="114">
        <f>SUMIF(Budget_byProgram!W:W,Budget_Eitems!T172,Budget_byProgram!C:C)</f>
        <v>0</v>
      </c>
      <c r="D172" s="114">
        <f>SUMIF(Budget_byProgram!W:W,Budget_Eitems!T172,Budget_byProgram!D:D)</f>
        <v>0</v>
      </c>
      <c r="E172" s="114">
        <f>SUMIF(Budget_byProgram!W:W,Budget_Eitems!T172,Budget_byProgram!E:E)</f>
        <v>0</v>
      </c>
      <c r="F172" s="114">
        <f>SUMIF(Budget_byProgram!W:W,Budget_Eitems!T172,Budget_byProgram!F:F)</f>
        <v>0</v>
      </c>
      <c r="G172" s="114">
        <f>SUMIF(Budget_byProgram!W:W,Budget_Eitems!T172,Budget_byProgram!G:G)</f>
        <v>0</v>
      </c>
      <c r="H172" s="114">
        <f>SUMIF(Budget_byProgram!W:W,Budget_Eitems!T172,Budget_byProgram!H:H)</f>
        <v>0</v>
      </c>
      <c r="I172" s="114">
        <f>SUMIF(Budget_byProgram!W:W,Budget_Eitems!T172,Budget_byProgram!I:I)</f>
        <v>0</v>
      </c>
      <c r="J172" s="114">
        <f>SUMIF(Budget_byProgram!W:W,Budget_Eitems!T172,Budget_byProgram!J:J)</f>
        <v>0</v>
      </c>
      <c r="K172" s="114">
        <f>SUMIF(Budget_byProgram!W:W,Budget_Eitems!T172,Budget_byProgram!K:K)</f>
        <v>0</v>
      </c>
      <c r="L172" s="114">
        <f>SUMIF(Budget_byProgram!W:W,Budget_Eitems!T172,Budget_byProgram!L:L)</f>
        <v>0</v>
      </c>
      <c r="M172" s="114">
        <f>SUMIF(Budget_byProgram!W:W,Budget_Eitems!T172,Budget_byProgram!M:M)</f>
        <v>0</v>
      </c>
      <c r="N172" s="114">
        <f>SUMIF(Budget_byProgram!W:W,Budget_Eitems!T172,Budget_byProgram!N:N)</f>
        <v>0</v>
      </c>
      <c r="O172" s="114">
        <f>SUMIF(Budget_byProgram!W:W,Budget_Eitems!T172,Budget_byProgram!O:O)</f>
        <v>0</v>
      </c>
      <c r="P172" s="114" t="e">
        <f>SUMIF([2]Programs!$Z:$Z,Budget_Eitems!$T172,[2]Programs!T:T)</f>
        <v>#VALUE!</v>
      </c>
      <c r="Q172" s="114" t="e">
        <f>SUMIF([2]Programs!$Z:$Z,Budget_Eitems!$T172,[2]Programs!V:V)</f>
        <v>#VALUE!</v>
      </c>
      <c r="R172" s="114" t="e">
        <f>SUMIF([2]Programs!$Z:$Z,Budget_Eitems!$T172,[2]Programs!X:X)</f>
        <v>#VALUE!</v>
      </c>
      <c r="S172" s="142" t="s">
        <v>248</v>
      </c>
      <c r="T172" s="140" t="s">
        <v>249</v>
      </c>
    </row>
    <row r="173" spans="2:20" ht="21.6" customHeight="1">
      <c r="B173" s="114">
        <f t="shared" si="114"/>
        <v>0</v>
      </c>
      <c r="C173" s="114">
        <f>SUMIF(Budget_byProgram!W:W,Budget_Eitems!T173,Budget_byProgram!C:C)</f>
        <v>0</v>
      </c>
      <c r="D173" s="114">
        <f>SUMIF(Budget_byProgram!W:W,Budget_Eitems!T173,Budget_byProgram!D:D)</f>
        <v>0</v>
      </c>
      <c r="E173" s="114">
        <f>SUMIF(Budget_byProgram!W:W,Budget_Eitems!T173,Budget_byProgram!E:E)</f>
        <v>0</v>
      </c>
      <c r="F173" s="114">
        <f>SUMIF(Budget_byProgram!W:W,Budget_Eitems!T173,Budget_byProgram!F:F)</f>
        <v>0</v>
      </c>
      <c r="G173" s="114">
        <f>SUMIF(Budget_byProgram!W:W,Budget_Eitems!T173,Budget_byProgram!G:G)</f>
        <v>0</v>
      </c>
      <c r="H173" s="114">
        <f>SUMIF(Budget_byProgram!W:W,Budget_Eitems!T173,Budget_byProgram!H:H)</f>
        <v>0</v>
      </c>
      <c r="I173" s="114">
        <f>SUMIF(Budget_byProgram!W:W,Budget_Eitems!T173,Budget_byProgram!I:I)</f>
        <v>0</v>
      </c>
      <c r="J173" s="114">
        <f>SUMIF(Budget_byProgram!W:W,Budget_Eitems!T173,Budget_byProgram!J:J)</f>
        <v>0</v>
      </c>
      <c r="K173" s="114">
        <f>SUMIF(Budget_byProgram!W:W,Budget_Eitems!T173,Budget_byProgram!K:K)</f>
        <v>0</v>
      </c>
      <c r="L173" s="114">
        <f>SUMIF(Budget_byProgram!W:W,Budget_Eitems!T173,Budget_byProgram!L:L)</f>
        <v>0</v>
      </c>
      <c r="M173" s="114">
        <f>SUMIF(Budget_byProgram!W:W,Budget_Eitems!T173,Budget_byProgram!M:M)</f>
        <v>0</v>
      </c>
      <c r="N173" s="114">
        <f>SUMIF(Budget_byProgram!W:W,Budget_Eitems!T173,Budget_byProgram!N:N)</f>
        <v>0</v>
      </c>
      <c r="O173" s="114">
        <f>SUMIF(Budget_byProgram!W:W,Budget_Eitems!T173,Budget_byProgram!O:O)</f>
        <v>0</v>
      </c>
      <c r="P173" s="114" t="e">
        <f>SUMIF([2]Programs!$Z:$Z,Budget_Eitems!$T173,[2]Programs!T:T)</f>
        <v>#VALUE!</v>
      </c>
      <c r="Q173" s="114" t="e">
        <f>SUMIF([2]Programs!$Z:$Z,Budget_Eitems!$T173,[2]Programs!V:V)</f>
        <v>#VALUE!</v>
      </c>
      <c r="R173" s="114" t="e">
        <f>SUMIF([2]Programs!$Z:$Z,Budget_Eitems!$T173,[2]Programs!X:X)</f>
        <v>#VALUE!</v>
      </c>
      <c r="S173" s="142" t="s">
        <v>250</v>
      </c>
      <c r="T173" s="140" t="s">
        <v>251</v>
      </c>
    </row>
    <row r="174" spans="2:20" ht="21.6" customHeight="1">
      <c r="B174" s="114">
        <f t="shared" si="114"/>
        <v>0</v>
      </c>
      <c r="C174" s="114">
        <f>SUMIF(Budget_byProgram!W:W,Budget_Eitems!T174,Budget_byProgram!C:C)</f>
        <v>0</v>
      </c>
      <c r="D174" s="114">
        <f>SUMIF(Budget_byProgram!W:W,Budget_Eitems!T174,Budget_byProgram!D:D)</f>
        <v>0</v>
      </c>
      <c r="E174" s="114">
        <f>SUMIF(Budget_byProgram!W:W,Budget_Eitems!T174,Budget_byProgram!E:E)</f>
        <v>0</v>
      </c>
      <c r="F174" s="114">
        <f>SUMIF(Budget_byProgram!W:W,Budget_Eitems!T174,Budget_byProgram!F:F)</f>
        <v>0</v>
      </c>
      <c r="G174" s="114">
        <f>SUMIF(Budget_byProgram!W:W,Budget_Eitems!T174,Budget_byProgram!G:G)</f>
        <v>0</v>
      </c>
      <c r="H174" s="114">
        <f>SUMIF(Budget_byProgram!W:W,Budget_Eitems!T174,Budget_byProgram!H:H)</f>
        <v>0</v>
      </c>
      <c r="I174" s="114">
        <f>SUMIF(Budget_byProgram!W:W,Budget_Eitems!T174,Budget_byProgram!I:I)</f>
        <v>0</v>
      </c>
      <c r="J174" s="114">
        <f>SUMIF(Budget_byProgram!W:W,Budget_Eitems!T174,Budget_byProgram!J:J)</f>
        <v>0</v>
      </c>
      <c r="K174" s="114">
        <f>SUMIF(Budget_byProgram!W:W,Budget_Eitems!T174,Budget_byProgram!K:K)</f>
        <v>0</v>
      </c>
      <c r="L174" s="114">
        <f>SUMIF(Budget_byProgram!W:W,Budget_Eitems!T174,Budget_byProgram!L:L)</f>
        <v>0</v>
      </c>
      <c r="M174" s="114">
        <f>SUMIF(Budget_byProgram!W:W,Budget_Eitems!T174,Budget_byProgram!M:M)</f>
        <v>0</v>
      </c>
      <c r="N174" s="114">
        <f>SUMIF(Budget_byProgram!W:W,Budget_Eitems!T174,Budget_byProgram!N:N)</f>
        <v>0</v>
      </c>
      <c r="O174" s="114">
        <f>SUMIF(Budget_byProgram!W:W,Budget_Eitems!T174,Budget_byProgram!O:O)</f>
        <v>0</v>
      </c>
      <c r="P174" s="114" t="e">
        <f>SUMIF([2]Programs!$Z:$Z,Budget_Eitems!$T174,[2]Programs!T:T)</f>
        <v>#VALUE!</v>
      </c>
      <c r="Q174" s="114" t="e">
        <f>SUMIF([2]Programs!$Z:$Z,Budget_Eitems!$T174,[2]Programs!V:V)</f>
        <v>#VALUE!</v>
      </c>
      <c r="R174" s="114" t="e">
        <f>SUMIF([2]Programs!$Z:$Z,Budget_Eitems!$T174,[2]Programs!X:X)</f>
        <v>#VALUE!</v>
      </c>
      <c r="S174" s="142" t="s">
        <v>252</v>
      </c>
      <c r="T174" s="140" t="s">
        <v>54</v>
      </c>
    </row>
    <row r="175" spans="2:20" ht="21.6" customHeight="1">
      <c r="B175" s="114">
        <f t="shared" si="114"/>
        <v>0</v>
      </c>
      <c r="C175" s="114">
        <f>SUMIF(Budget_byProgram!W:W,Budget_Eitems!T175,Budget_byProgram!C:C)</f>
        <v>0</v>
      </c>
      <c r="D175" s="114">
        <f>SUMIF(Budget_byProgram!W:W,Budget_Eitems!T175,Budget_byProgram!D:D)</f>
        <v>0</v>
      </c>
      <c r="E175" s="114">
        <f>SUMIF(Budget_byProgram!W:W,Budget_Eitems!T175,Budget_byProgram!E:E)</f>
        <v>0</v>
      </c>
      <c r="F175" s="114">
        <f>SUMIF(Budget_byProgram!W:W,Budget_Eitems!T175,Budget_byProgram!F:F)</f>
        <v>0</v>
      </c>
      <c r="G175" s="114">
        <f>SUMIF(Budget_byProgram!W:W,Budget_Eitems!T175,Budget_byProgram!G:G)</f>
        <v>0</v>
      </c>
      <c r="H175" s="114">
        <f>SUMIF(Budget_byProgram!W:W,Budget_Eitems!T175,Budget_byProgram!H:H)</f>
        <v>0</v>
      </c>
      <c r="I175" s="114">
        <f>SUMIF(Budget_byProgram!W:W,Budget_Eitems!T175,Budget_byProgram!I:I)</f>
        <v>0</v>
      </c>
      <c r="J175" s="114">
        <f>SUMIF(Budget_byProgram!W:W,Budget_Eitems!T175,Budget_byProgram!J:J)</f>
        <v>0</v>
      </c>
      <c r="K175" s="114">
        <f>SUMIF(Budget_byProgram!W:W,Budget_Eitems!T175,Budget_byProgram!K:K)</f>
        <v>0</v>
      </c>
      <c r="L175" s="114">
        <f>SUMIF(Budget_byProgram!W:W,Budget_Eitems!T175,Budget_byProgram!L:L)</f>
        <v>0</v>
      </c>
      <c r="M175" s="114">
        <f>SUMIF(Budget_byProgram!W:W,Budget_Eitems!T175,Budget_byProgram!M:M)</f>
        <v>0</v>
      </c>
      <c r="N175" s="114">
        <f>SUMIF(Budget_byProgram!W:W,Budget_Eitems!T175,Budget_byProgram!N:N)</f>
        <v>0</v>
      </c>
      <c r="O175" s="114">
        <f>SUMIF(Budget_byProgram!W:W,Budget_Eitems!T175,Budget_byProgram!O:O)</f>
        <v>0</v>
      </c>
      <c r="P175" s="114" t="e">
        <f>SUMIF([2]Programs!$Z:$Z,Budget_Eitems!$T175,[2]Programs!T:T)</f>
        <v>#VALUE!</v>
      </c>
      <c r="Q175" s="114" t="e">
        <f>SUMIF([2]Programs!$Z:$Z,Budget_Eitems!$T175,[2]Programs!V:V)</f>
        <v>#VALUE!</v>
      </c>
      <c r="R175" s="114" t="e">
        <f>SUMIF([2]Programs!$Z:$Z,Budget_Eitems!$T175,[2]Programs!X:X)</f>
        <v>#VALUE!</v>
      </c>
      <c r="S175" s="142" t="s">
        <v>253</v>
      </c>
      <c r="T175" s="140" t="s">
        <v>254</v>
      </c>
    </row>
    <row r="176" spans="2:20" ht="21.6" customHeight="1">
      <c r="B176" s="114">
        <f t="shared" si="114"/>
        <v>0</v>
      </c>
      <c r="C176" s="114">
        <f>SUMIF(Budget_byProgram!W:W,Budget_Eitems!T176,Budget_byProgram!C:C)</f>
        <v>0</v>
      </c>
      <c r="D176" s="114">
        <f>SUMIF(Budget_byProgram!W:W,Budget_Eitems!T176,Budget_byProgram!D:D)</f>
        <v>0</v>
      </c>
      <c r="E176" s="114">
        <f>SUMIF(Budget_byProgram!W:W,Budget_Eitems!T176,Budget_byProgram!E:E)</f>
        <v>0</v>
      </c>
      <c r="F176" s="114">
        <f>SUMIF(Budget_byProgram!W:W,Budget_Eitems!T176,Budget_byProgram!F:F)</f>
        <v>0</v>
      </c>
      <c r="G176" s="114">
        <f>SUMIF(Budget_byProgram!W:W,Budget_Eitems!T176,Budget_byProgram!G:G)</f>
        <v>0</v>
      </c>
      <c r="H176" s="114">
        <f>SUMIF(Budget_byProgram!W:W,Budget_Eitems!T176,Budget_byProgram!H:H)</f>
        <v>0</v>
      </c>
      <c r="I176" s="114">
        <f>SUMIF(Budget_byProgram!W:W,Budget_Eitems!T176,Budget_byProgram!I:I)</f>
        <v>0</v>
      </c>
      <c r="J176" s="114">
        <f>SUMIF(Budget_byProgram!W:W,Budget_Eitems!T176,Budget_byProgram!J:J)</f>
        <v>0</v>
      </c>
      <c r="K176" s="114">
        <f>SUMIF(Budget_byProgram!W:W,Budget_Eitems!T176,Budget_byProgram!K:K)</f>
        <v>0</v>
      </c>
      <c r="L176" s="114">
        <f>SUMIF(Budget_byProgram!W:W,Budget_Eitems!T176,Budget_byProgram!L:L)</f>
        <v>0</v>
      </c>
      <c r="M176" s="114">
        <f>SUMIF(Budget_byProgram!W:W,Budget_Eitems!T176,Budget_byProgram!M:M)</f>
        <v>0</v>
      </c>
      <c r="N176" s="114">
        <f>SUMIF(Budget_byProgram!W:W,Budget_Eitems!T176,Budget_byProgram!N:N)</f>
        <v>0</v>
      </c>
      <c r="O176" s="114">
        <f>SUMIF(Budget_byProgram!W:W,Budget_Eitems!T176,Budget_byProgram!O:O)</f>
        <v>0</v>
      </c>
      <c r="P176" s="114" t="e">
        <f>SUMIF([2]Programs!$Z:$Z,Budget_Eitems!$T176,[2]Programs!T:T)</f>
        <v>#VALUE!</v>
      </c>
      <c r="Q176" s="114" t="e">
        <f>SUMIF([2]Programs!$Z:$Z,Budget_Eitems!$T176,[2]Programs!V:V)</f>
        <v>#VALUE!</v>
      </c>
      <c r="R176" s="114" t="e">
        <f>SUMIF([2]Programs!$Z:$Z,Budget_Eitems!$T176,[2]Programs!X:X)</f>
        <v>#VALUE!</v>
      </c>
      <c r="S176" s="143" t="s">
        <v>255</v>
      </c>
      <c r="T176" s="147" t="s">
        <v>256</v>
      </c>
    </row>
    <row r="177" spans="2:20" ht="21.6" customHeight="1">
      <c r="B177" s="114">
        <f t="shared" si="114"/>
        <v>0</v>
      </c>
      <c r="C177" s="114">
        <f>SUMIF(Budget_byProgram!W:W,Budget_Eitems!T177,Budget_byProgram!C:C)</f>
        <v>0</v>
      </c>
      <c r="D177" s="114">
        <f>SUMIF(Budget_byProgram!W:W,Budget_Eitems!T177,Budget_byProgram!D:D)</f>
        <v>0</v>
      </c>
      <c r="E177" s="114">
        <f>SUMIF(Budget_byProgram!W:W,Budget_Eitems!T177,Budget_byProgram!E:E)</f>
        <v>0</v>
      </c>
      <c r="F177" s="114">
        <f>SUMIF(Budget_byProgram!W:W,Budget_Eitems!T177,Budget_byProgram!F:F)</f>
        <v>0</v>
      </c>
      <c r="G177" s="114">
        <f>SUMIF(Budget_byProgram!W:W,Budget_Eitems!T177,Budget_byProgram!G:G)</f>
        <v>0</v>
      </c>
      <c r="H177" s="114">
        <f>SUMIF(Budget_byProgram!W:W,Budget_Eitems!T177,Budget_byProgram!H:H)</f>
        <v>0</v>
      </c>
      <c r="I177" s="114">
        <f>SUMIF(Budget_byProgram!W:W,Budget_Eitems!T177,Budget_byProgram!I:I)</f>
        <v>0</v>
      </c>
      <c r="J177" s="114">
        <f>SUMIF(Budget_byProgram!W:W,Budget_Eitems!T177,Budget_byProgram!J:J)</f>
        <v>0</v>
      </c>
      <c r="K177" s="114">
        <f>SUMIF(Budget_byProgram!W:W,Budget_Eitems!T177,Budget_byProgram!K:K)</f>
        <v>0</v>
      </c>
      <c r="L177" s="114">
        <f>SUMIF(Budget_byProgram!W:W,Budget_Eitems!T177,Budget_byProgram!L:L)</f>
        <v>0</v>
      </c>
      <c r="M177" s="114">
        <f>SUMIF(Budget_byProgram!W:W,Budget_Eitems!T177,Budget_byProgram!M:M)</f>
        <v>0</v>
      </c>
      <c r="N177" s="114">
        <f>SUMIF(Budget_byProgram!W:W,Budget_Eitems!T177,Budget_byProgram!N:N)</f>
        <v>0</v>
      </c>
      <c r="O177" s="114">
        <f>SUMIF(Budget_byProgram!W:W,Budget_Eitems!T177,Budget_byProgram!O:O)</f>
        <v>0</v>
      </c>
      <c r="P177" s="114" t="e">
        <f>SUMIF([2]Programs!$Z:$Z,Budget_Eitems!$T177,[2]Programs!T:T)</f>
        <v>#VALUE!</v>
      </c>
      <c r="Q177" s="114" t="e">
        <f>SUMIF([2]Programs!$Z:$Z,Budget_Eitems!$T177,[2]Programs!V:V)</f>
        <v>#VALUE!</v>
      </c>
      <c r="R177" s="114" t="e">
        <f>SUMIF([2]Programs!$Z:$Z,Budget_Eitems!$T177,[2]Programs!X:X)</f>
        <v>#VALUE!</v>
      </c>
      <c r="S177" s="142" t="s">
        <v>67</v>
      </c>
      <c r="T177" s="147" t="s">
        <v>68</v>
      </c>
    </row>
    <row r="178" spans="2:20" ht="21.6" customHeight="1">
      <c r="B178" s="114">
        <f t="shared" si="114"/>
        <v>0</v>
      </c>
      <c r="C178" s="114">
        <f>SUMIF(Budget_byProgram!W:W,Budget_Eitems!T178,Budget_byProgram!C:C)</f>
        <v>0</v>
      </c>
      <c r="D178" s="114">
        <f>SUMIF(Budget_byProgram!W:W,Budget_Eitems!T178,Budget_byProgram!D:D)</f>
        <v>0</v>
      </c>
      <c r="E178" s="114">
        <f>SUMIF(Budget_byProgram!W:W,Budget_Eitems!T178,Budget_byProgram!E:E)</f>
        <v>0</v>
      </c>
      <c r="F178" s="114">
        <f>SUMIF(Budget_byProgram!W:W,Budget_Eitems!T178,Budget_byProgram!F:F)</f>
        <v>0</v>
      </c>
      <c r="G178" s="114">
        <f>SUMIF(Budget_byProgram!W:W,Budget_Eitems!T178,Budget_byProgram!G:G)</f>
        <v>0</v>
      </c>
      <c r="H178" s="114">
        <f>SUMIF(Budget_byProgram!W:W,Budget_Eitems!T178,Budget_byProgram!H:H)</f>
        <v>0</v>
      </c>
      <c r="I178" s="114">
        <f>SUMIF(Budget_byProgram!W:W,Budget_Eitems!T178,Budget_byProgram!I:I)</f>
        <v>0</v>
      </c>
      <c r="J178" s="114">
        <f>SUMIF(Budget_byProgram!W:W,Budget_Eitems!T178,Budget_byProgram!J:J)</f>
        <v>0</v>
      </c>
      <c r="K178" s="114">
        <f>SUMIF(Budget_byProgram!W:W,Budget_Eitems!T178,Budget_byProgram!K:K)</f>
        <v>0</v>
      </c>
      <c r="L178" s="114">
        <f>SUMIF(Budget_byProgram!W:W,Budget_Eitems!T178,Budget_byProgram!L:L)</f>
        <v>0</v>
      </c>
      <c r="M178" s="114">
        <f>SUMIF(Budget_byProgram!W:W,Budget_Eitems!T178,Budget_byProgram!M:M)</f>
        <v>0</v>
      </c>
      <c r="N178" s="114">
        <f>SUMIF(Budget_byProgram!W:W,Budget_Eitems!T178,Budget_byProgram!N:N)</f>
        <v>0</v>
      </c>
      <c r="O178" s="114">
        <f>SUMIF(Budget_byProgram!W:W,Budget_Eitems!T178,Budget_byProgram!O:O)</f>
        <v>0</v>
      </c>
      <c r="P178" s="114" t="e">
        <f>SUMIF([2]Programs!$Z:$Z,Budget_Eitems!$T178,[2]Programs!T:T)</f>
        <v>#VALUE!</v>
      </c>
      <c r="Q178" s="114" t="e">
        <f>SUMIF([2]Programs!$Z:$Z,Budget_Eitems!$T178,[2]Programs!V:V)</f>
        <v>#VALUE!</v>
      </c>
      <c r="R178" s="114" t="e">
        <f>SUMIF([2]Programs!$Z:$Z,Budget_Eitems!$T178,[2]Programs!X:X)</f>
        <v>#VALUE!</v>
      </c>
      <c r="S178" s="142" t="s">
        <v>257</v>
      </c>
      <c r="T178" s="140" t="s">
        <v>258</v>
      </c>
    </row>
    <row r="179" spans="2:20" ht="21.6" customHeight="1">
      <c r="B179" s="114">
        <f t="shared" si="114"/>
        <v>0</v>
      </c>
      <c r="C179" s="114">
        <f>SUMIF(Budget_byProgram!W:W,Budget_Eitems!T179,Budget_byProgram!C:C)</f>
        <v>0</v>
      </c>
      <c r="D179" s="114">
        <f>SUMIF(Budget_byProgram!W:W,Budget_Eitems!T179,Budget_byProgram!D:D)</f>
        <v>0</v>
      </c>
      <c r="E179" s="114">
        <f>SUMIF(Budget_byProgram!W:W,Budget_Eitems!T179,Budget_byProgram!E:E)</f>
        <v>0</v>
      </c>
      <c r="F179" s="114">
        <f>SUMIF(Budget_byProgram!W:W,Budget_Eitems!T179,Budget_byProgram!F:F)</f>
        <v>0</v>
      </c>
      <c r="G179" s="114">
        <f>SUMIF(Budget_byProgram!W:W,Budget_Eitems!T179,Budget_byProgram!G:G)</f>
        <v>0</v>
      </c>
      <c r="H179" s="114">
        <f>SUMIF(Budget_byProgram!W:W,Budget_Eitems!T179,Budget_byProgram!H:H)</f>
        <v>0</v>
      </c>
      <c r="I179" s="114">
        <f>SUMIF(Budget_byProgram!W:W,Budget_Eitems!T179,Budget_byProgram!I:I)</f>
        <v>0</v>
      </c>
      <c r="J179" s="114">
        <f>SUMIF(Budget_byProgram!W:W,Budget_Eitems!T179,Budget_byProgram!J:J)</f>
        <v>0</v>
      </c>
      <c r="K179" s="114">
        <f>SUMIF(Budget_byProgram!W:W,Budget_Eitems!T179,Budget_byProgram!K:K)</f>
        <v>0</v>
      </c>
      <c r="L179" s="114">
        <f>SUMIF(Budget_byProgram!W:W,Budget_Eitems!T179,Budget_byProgram!L:L)</f>
        <v>0</v>
      </c>
      <c r="M179" s="114">
        <f>SUMIF(Budget_byProgram!W:W,Budget_Eitems!T179,Budget_byProgram!M:M)</f>
        <v>0</v>
      </c>
      <c r="N179" s="114">
        <f>SUMIF(Budget_byProgram!W:W,Budget_Eitems!T179,Budget_byProgram!N:N)</f>
        <v>0</v>
      </c>
      <c r="O179" s="114">
        <f>SUMIF(Budget_byProgram!W:W,Budget_Eitems!T179,Budget_byProgram!O:O)</f>
        <v>0</v>
      </c>
      <c r="P179" s="114" t="e">
        <f>SUMIF([2]Programs!$Z:$Z,Budget_Eitems!$T179,[2]Programs!T:T)</f>
        <v>#VALUE!</v>
      </c>
      <c r="Q179" s="114" t="e">
        <f>SUMIF([2]Programs!$Z:$Z,Budget_Eitems!$T179,[2]Programs!V:V)</f>
        <v>#VALUE!</v>
      </c>
      <c r="R179" s="114" t="e">
        <f>SUMIF([2]Programs!$Z:$Z,Budget_Eitems!$T179,[2]Programs!X:X)</f>
        <v>#VALUE!</v>
      </c>
      <c r="S179" s="142" t="s">
        <v>259</v>
      </c>
      <c r="T179" s="140" t="s">
        <v>260</v>
      </c>
    </row>
    <row r="180" spans="2:20" ht="21.6" customHeight="1" thickBot="1">
      <c r="B180" s="123">
        <f t="shared" ref="B180:M180" si="115">SUM(B162:B179)</f>
        <v>0</v>
      </c>
      <c r="C180" s="123">
        <f t="shared" si="115"/>
        <v>0</v>
      </c>
      <c r="D180" s="123">
        <f t="shared" si="115"/>
        <v>0</v>
      </c>
      <c r="E180" s="123">
        <f t="shared" si="115"/>
        <v>0</v>
      </c>
      <c r="F180" s="123">
        <f t="shared" si="115"/>
        <v>0</v>
      </c>
      <c r="G180" s="123">
        <f t="shared" si="115"/>
        <v>0</v>
      </c>
      <c r="H180" s="123">
        <f t="shared" si="115"/>
        <v>0</v>
      </c>
      <c r="I180" s="123">
        <f t="shared" si="115"/>
        <v>0</v>
      </c>
      <c r="J180" s="123">
        <f t="shared" si="115"/>
        <v>0</v>
      </c>
      <c r="K180" s="123">
        <f t="shared" si="115"/>
        <v>0</v>
      </c>
      <c r="L180" s="123">
        <f t="shared" si="115"/>
        <v>0</v>
      </c>
      <c r="M180" s="123">
        <f t="shared" si="115"/>
        <v>0</v>
      </c>
      <c r="N180" s="123">
        <f t="shared" ref="N180" si="116">SUM(N162:N179)</f>
        <v>0</v>
      </c>
      <c r="O180" s="123">
        <f t="shared" ref="O180:R180" si="117">SUM(O162:O179)</f>
        <v>0</v>
      </c>
      <c r="P180" s="123" t="e">
        <f t="shared" si="117"/>
        <v>#VALUE!</v>
      </c>
      <c r="Q180" s="123" t="e">
        <f t="shared" si="117"/>
        <v>#VALUE!</v>
      </c>
      <c r="R180" s="123" t="e">
        <f t="shared" si="117"/>
        <v>#VALUE!</v>
      </c>
      <c r="S180" s="125" t="s">
        <v>0</v>
      </c>
      <c r="T180" s="140"/>
    </row>
    <row r="181" spans="2:20" ht="21.6" customHeight="1" thickTop="1">
      <c r="B181" s="139"/>
      <c r="C181" s="139"/>
      <c r="D181" s="139"/>
      <c r="E181" s="139"/>
      <c r="F181" s="139"/>
      <c r="G181" s="139"/>
      <c r="H181" s="139"/>
      <c r="I181" s="139"/>
      <c r="J181" s="139"/>
      <c r="K181" s="139"/>
      <c r="L181" s="139"/>
      <c r="M181" s="139"/>
      <c r="N181" s="139"/>
      <c r="O181" s="139"/>
      <c r="P181" s="139"/>
      <c r="Q181" s="139"/>
      <c r="R181" s="139"/>
      <c r="S181" s="148"/>
      <c r="T181" s="140"/>
    </row>
    <row r="182" spans="2:20" ht="21.6" customHeight="1">
      <c r="B182" s="139"/>
      <c r="C182" s="139"/>
      <c r="D182" s="139"/>
      <c r="E182" s="139"/>
      <c r="F182" s="139"/>
      <c r="G182" s="139"/>
      <c r="H182" s="139"/>
      <c r="I182" s="139"/>
      <c r="J182" s="139"/>
      <c r="K182" s="139"/>
      <c r="L182" s="139"/>
      <c r="M182" s="139"/>
      <c r="N182" s="139"/>
      <c r="O182" s="139"/>
      <c r="P182" s="139"/>
      <c r="Q182" s="139"/>
      <c r="R182" s="139"/>
      <c r="S182" s="127" t="s">
        <v>432</v>
      </c>
      <c r="T182" s="138">
        <v>227</v>
      </c>
    </row>
    <row r="183" spans="2:20" ht="21.6" customHeight="1">
      <c r="B183" s="114">
        <f t="shared" ref="B183:B185" si="118">O183-N183-M183-L183-K183-J183-I183-H183-G183-F183-E183-D183-C183</f>
        <v>0</v>
      </c>
      <c r="C183" s="114">
        <f>SUMIF(Budget_byProgram!W:W,Budget_Eitems!T183,Budget_byProgram!C:C)</f>
        <v>0</v>
      </c>
      <c r="D183" s="114">
        <f>SUMIF(Budget_byProgram!W:W,Budget_Eitems!T183,Budget_byProgram!D:D)</f>
        <v>0</v>
      </c>
      <c r="E183" s="114">
        <f>SUMIF(Budget_byProgram!W:W,Budget_Eitems!T183,Budget_byProgram!E:E)</f>
        <v>0</v>
      </c>
      <c r="F183" s="114">
        <f>SUMIF(Budget_byProgram!W:W,Budget_Eitems!T183,Budget_byProgram!F:F)</f>
        <v>0</v>
      </c>
      <c r="G183" s="114">
        <f>SUMIF(Budget_byProgram!W:W,Budget_Eitems!T183,Budget_byProgram!G:G)</f>
        <v>0</v>
      </c>
      <c r="H183" s="114">
        <f>SUMIF(Budget_byProgram!W:W,Budget_Eitems!T183,Budget_byProgram!H:H)</f>
        <v>0</v>
      </c>
      <c r="I183" s="114">
        <f>SUMIF(Budget_byProgram!W:W,Budget_Eitems!T183,Budget_byProgram!I:I)</f>
        <v>0</v>
      </c>
      <c r="J183" s="114">
        <f>SUMIF(Budget_byProgram!W:W,Budget_Eitems!T183,Budget_byProgram!J:J)</f>
        <v>0</v>
      </c>
      <c r="K183" s="114">
        <f>SUMIF(Budget_byProgram!W:W,Budget_Eitems!T183,Budget_byProgram!K:K)</f>
        <v>0</v>
      </c>
      <c r="L183" s="114">
        <f>SUMIF(Budget_byProgram!W:W,Budget_Eitems!T183,Budget_byProgram!L:L)</f>
        <v>0</v>
      </c>
      <c r="M183" s="114">
        <f>SUMIF(Budget_byProgram!W:W,Budget_Eitems!T183,Budget_byProgram!M:M)</f>
        <v>0</v>
      </c>
      <c r="N183" s="114">
        <f>SUMIF(Budget_byProgram!W:W,Budget_Eitems!T183,Budget_byProgram!N:N)</f>
        <v>0</v>
      </c>
      <c r="O183" s="114">
        <f>SUMIF(Budget_byProgram!W:W,Budget_Eitems!T183,Budget_byProgram!O:O)</f>
        <v>0</v>
      </c>
      <c r="P183" s="114" t="e">
        <f>SUMIF([2]Programs!$Z:$Z,Budget_Eitems!$T183,[2]Programs!T:T)</f>
        <v>#VALUE!</v>
      </c>
      <c r="Q183" s="114" t="e">
        <f>SUMIF([2]Programs!$Z:$Z,Budget_Eitems!$T183,[2]Programs!V:V)</f>
        <v>#VALUE!</v>
      </c>
      <c r="R183" s="114" t="e">
        <f>SUMIF([2]Programs!$Z:$Z,Budget_Eitems!$T183,[2]Programs!X:X)</f>
        <v>#VALUE!</v>
      </c>
      <c r="S183" s="141" t="s">
        <v>261</v>
      </c>
      <c r="T183" s="140" t="s">
        <v>262</v>
      </c>
    </row>
    <row r="184" spans="2:20" ht="21.6" customHeight="1">
      <c r="B184" s="114">
        <f t="shared" si="118"/>
        <v>0</v>
      </c>
      <c r="C184" s="114">
        <f>SUMIF(Budget_byProgram!W:W,Budget_Eitems!T184,Budget_byProgram!C:C)</f>
        <v>0</v>
      </c>
      <c r="D184" s="114">
        <f>SUMIF(Budget_byProgram!W:W,Budget_Eitems!T184,Budget_byProgram!D:D)</f>
        <v>0</v>
      </c>
      <c r="E184" s="114">
        <f>SUMIF(Budget_byProgram!W:W,Budget_Eitems!T184,Budget_byProgram!E:E)</f>
        <v>0</v>
      </c>
      <c r="F184" s="114">
        <f>SUMIF(Budget_byProgram!W:W,Budget_Eitems!T184,Budget_byProgram!F:F)</f>
        <v>0</v>
      </c>
      <c r="G184" s="114">
        <f>SUMIF(Budget_byProgram!W:W,Budget_Eitems!T184,Budget_byProgram!G:G)</f>
        <v>0</v>
      </c>
      <c r="H184" s="114">
        <f>SUMIF(Budget_byProgram!W:W,Budget_Eitems!T184,Budget_byProgram!H:H)</f>
        <v>0</v>
      </c>
      <c r="I184" s="114">
        <f>SUMIF(Budget_byProgram!W:W,Budget_Eitems!T184,Budget_byProgram!I:I)</f>
        <v>0</v>
      </c>
      <c r="J184" s="114">
        <f>SUMIF(Budget_byProgram!W:W,Budget_Eitems!T184,Budget_byProgram!J:J)</f>
        <v>0</v>
      </c>
      <c r="K184" s="114">
        <f>SUMIF(Budget_byProgram!W:W,Budget_Eitems!T184,Budget_byProgram!K:K)</f>
        <v>0</v>
      </c>
      <c r="L184" s="114">
        <f>SUMIF(Budget_byProgram!W:W,Budget_Eitems!T184,Budget_byProgram!L:L)</f>
        <v>0</v>
      </c>
      <c r="M184" s="114">
        <f>SUMIF(Budget_byProgram!W:W,Budget_Eitems!T184,Budget_byProgram!M:M)</f>
        <v>0</v>
      </c>
      <c r="N184" s="114">
        <f>SUMIF(Budget_byProgram!W:W,Budget_Eitems!T184,Budget_byProgram!N:N)</f>
        <v>0</v>
      </c>
      <c r="O184" s="114">
        <f>SUMIF(Budget_byProgram!W:W,Budget_Eitems!T184,Budget_byProgram!O:O)</f>
        <v>0</v>
      </c>
      <c r="P184" s="114" t="e">
        <f>SUMIF([2]Programs!$Z:$Z,Budget_Eitems!$T184,[2]Programs!T:T)</f>
        <v>#VALUE!</v>
      </c>
      <c r="Q184" s="114" t="e">
        <f>SUMIF([2]Programs!$Z:$Z,Budget_Eitems!$T184,[2]Programs!V:V)</f>
        <v>#VALUE!</v>
      </c>
      <c r="R184" s="114" t="e">
        <f>SUMIF([2]Programs!$Z:$Z,Budget_Eitems!$T184,[2]Programs!X:X)</f>
        <v>#VALUE!</v>
      </c>
      <c r="S184" s="142" t="s">
        <v>263</v>
      </c>
      <c r="T184" s="140" t="s">
        <v>264</v>
      </c>
    </row>
    <row r="185" spans="2:20" ht="21.6" customHeight="1">
      <c r="B185" s="114">
        <f t="shared" si="118"/>
        <v>0</v>
      </c>
      <c r="C185" s="114">
        <f>SUMIF(Budget_byProgram!W:W,Budget_Eitems!T185,Budget_byProgram!C:C)</f>
        <v>0</v>
      </c>
      <c r="D185" s="114">
        <f>SUMIF(Budget_byProgram!W:W,Budget_Eitems!T185,Budget_byProgram!D:D)</f>
        <v>0</v>
      </c>
      <c r="E185" s="114">
        <f>SUMIF(Budget_byProgram!W:W,Budget_Eitems!T185,Budget_byProgram!E:E)</f>
        <v>0</v>
      </c>
      <c r="F185" s="114">
        <f>SUMIF(Budget_byProgram!W:W,Budget_Eitems!T185,Budget_byProgram!F:F)</f>
        <v>0</v>
      </c>
      <c r="G185" s="114">
        <f>SUMIF(Budget_byProgram!W:W,Budget_Eitems!T185,Budget_byProgram!G:G)</f>
        <v>0</v>
      </c>
      <c r="H185" s="114">
        <f>SUMIF(Budget_byProgram!W:W,Budget_Eitems!T185,Budget_byProgram!H:H)</f>
        <v>0</v>
      </c>
      <c r="I185" s="114">
        <f>SUMIF(Budget_byProgram!W:W,Budget_Eitems!T185,Budget_byProgram!I:I)</f>
        <v>0</v>
      </c>
      <c r="J185" s="114">
        <f>SUMIF(Budget_byProgram!W:W,Budget_Eitems!T185,Budget_byProgram!J:J)</f>
        <v>0</v>
      </c>
      <c r="K185" s="114">
        <f>SUMIF(Budget_byProgram!W:W,Budget_Eitems!T185,Budget_byProgram!K:K)</f>
        <v>0</v>
      </c>
      <c r="L185" s="114">
        <f>SUMIF(Budget_byProgram!W:W,Budget_Eitems!T185,Budget_byProgram!L:L)</f>
        <v>0</v>
      </c>
      <c r="M185" s="114">
        <f>SUMIF(Budget_byProgram!W:W,Budget_Eitems!T185,Budget_byProgram!M:M)</f>
        <v>0</v>
      </c>
      <c r="N185" s="114">
        <f>SUMIF(Budget_byProgram!W:W,Budget_Eitems!T185,Budget_byProgram!N:N)</f>
        <v>0</v>
      </c>
      <c r="O185" s="114">
        <f>SUMIF(Budget_byProgram!W:W,Budget_Eitems!T185,Budget_byProgram!O:O)</f>
        <v>0</v>
      </c>
      <c r="P185" s="114" t="e">
        <f>SUMIF([2]Programs!$Z:$Z,Budget_Eitems!$T185,[2]Programs!T:T)</f>
        <v>#VALUE!</v>
      </c>
      <c r="Q185" s="114" t="e">
        <f>SUMIF([2]Programs!$Z:$Z,Budget_Eitems!$T185,[2]Programs!V:V)</f>
        <v>#VALUE!</v>
      </c>
      <c r="R185" s="114" t="e">
        <f>SUMIF([2]Programs!$Z:$Z,Budget_Eitems!$T185,[2]Programs!X:X)</f>
        <v>#VALUE!</v>
      </c>
      <c r="S185" s="142" t="s">
        <v>265</v>
      </c>
      <c r="T185" s="140" t="s">
        <v>266</v>
      </c>
    </row>
    <row r="186" spans="2:20" ht="21.6" customHeight="1" thickBot="1">
      <c r="B186" s="123">
        <f t="shared" ref="B186:M186" si="119">SUM(B183:B185)</f>
        <v>0</v>
      </c>
      <c r="C186" s="123">
        <f t="shared" si="119"/>
        <v>0</v>
      </c>
      <c r="D186" s="123">
        <f t="shared" si="119"/>
        <v>0</v>
      </c>
      <c r="E186" s="123">
        <f t="shared" si="119"/>
        <v>0</v>
      </c>
      <c r="F186" s="123">
        <f t="shared" si="119"/>
        <v>0</v>
      </c>
      <c r="G186" s="123">
        <f t="shared" si="119"/>
        <v>0</v>
      </c>
      <c r="H186" s="123">
        <f t="shared" si="119"/>
        <v>0</v>
      </c>
      <c r="I186" s="123">
        <f t="shared" si="119"/>
        <v>0</v>
      </c>
      <c r="J186" s="123">
        <f t="shared" si="119"/>
        <v>0</v>
      </c>
      <c r="K186" s="123">
        <f t="shared" si="119"/>
        <v>0</v>
      </c>
      <c r="L186" s="123">
        <f t="shared" si="119"/>
        <v>0</v>
      </c>
      <c r="M186" s="123">
        <f t="shared" si="119"/>
        <v>0</v>
      </c>
      <c r="N186" s="123">
        <f t="shared" ref="N186" si="120">SUM(N183:N185)</f>
        <v>0</v>
      </c>
      <c r="O186" s="123">
        <f t="shared" ref="O186:R186" si="121">SUM(O183:O185)</f>
        <v>0</v>
      </c>
      <c r="P186" s="123" t="e">
        <f t="shared" si="121"/>
        <v>#VALUE!</v>
      </c>
      <c r="Q186" s="123" t="e">
        <f t="shared" si="121"/>
        <v>#VALUE!</v>
      </c>
      <c r="R186" s="123" t="e">
        <f t="shared" si="121"/>
        <v>#VALUE!</v>
      </c>
      <c r="S186" s="125" t="s">
        <v>0</v>
      </c>
      <c r="T186" s="140"/>
    </row>
    <row r="187" spans="2:20" ht="21.6" customHeight="1" thickTop="1">
      <c r="B187" s="139"/>
      <c r="C187" s="139"/>
      <c r="D187" s="139"/>
      <c r="E187" s="139"/>
      <c r="F187" s="139"/>
      <c r="G187" s="139"/>
      <c r="H187" s="139"/>
      <c r="I187" s="139"/>
      <c r="J187" s="139"/>
      <c r="K187" s="139"/>
      <c r="L187" s="139"/>
      <c r="M187" s="139"/>
      <c r="N187" s="139"/>
      <c r="O187" s="139"/>
      <c r="P187" s="139"/>
      <c r="Q187" s="139"/>
      <c r="R187" s="139"/>
      <c r="S187" s="148"/>
      <c r="T187" s="140"/>
    </row>
    <row r="188" spans="2:20" ht="21.6" customHeight="1">
      <c r="B188" s="139"/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27" t="s">
        <v>433</v>
      </c>
      <c r="T188" s="138">
        <v>228</v>
      </c>
    </row>
    <row r="189" spans="2:20" ht="21.6" customHeight="1">
      <c r="B189" s="114">
        <f t="shared" ref="B189:B199" si="122">O189-N189-M189-L189-K189-J189-I189-H189-G189-F189-E189-D189-C189</f>
        <v>0</v>
      </c>
      <c r="C189" s="114">
        <f>SUMIF(Budget_byProgram!W:W,Budget_Eitems!T189,Budget_byProgram!C:C)</f>
        <v>0</v>
      </c>
      <c r="D189" s="114">
        <f>SUMIF(Budget_byProgram!W:W,Budget_Eitems!T189,Budget_byProgram!D:D)</f>
        <v>0</v>
      </c>
      <c r="E189" s="114">
        <f>SUMIF(Budget_byProgram!W:W,Budget_Eitems!T189,Budget_byProgram!E:E)</f>
        <v>0</v>
      </c>
      <c r="F189" s="114">
        <f>SUMIF(Budget_byProgram!W:W,Budget_Eitems!T189,Budget_byProgram!F:F)</f>
        <v>0</v>
      </c>
      <c r="G189" s="114">
        <f>SUMIF(Budget_byProgram!W:W,Budget_Eitems!T189,Budget_byProgram!G:G)</f>
        <v>0</v>
      </c>
      <c r="H189" s="114">
        <f>SUMIF(Budget_byProgram!W:W,Budget_Eitems!T189,Budget_byProgram!H:H)</f>
        <v>0</v>
      </c>
      <c r="I189" s="114">
        <f>SUMIF(Budget_byProgram!W:W,Budget_Eitems!T189,Budget_byProgram!I:I)</f>
        <v>0</v>
      </c>
      <c r="J189" s="114">
        <f>SUMIF(Budget_byProgram!W:W,Budget_Eitems!T189,Budget_byProgram!J:J)</f>
        <v>0</v>
      </c>
      <c r="K189" s="114">
        <f>SUMIF(Budget_byProgram!W:W,Budget_Eitems!T189,Budget_byProgram!K:K)</f>
        <v>0</v>
      </c>
      <c r="L189" s="114">
        <f>SUMIF(Budget_byProgram!W:W,Budget_Eitems!T189,Budget_byProgram!L:L)</f>
        <v>0</v>
      </c>
      <c r="M189" s="114">
        <f>SUMIF(Budget_byProgram!W:W,Budget_Eitems!T189,Budget_byProgram!M:M)</f>
        <v>0</v>
      </c>
      <c r="N189" s="114">
        <f>SUMIF(Budget_byProgram!W:W,Budget_Eitems!T189,Budget_byProgram!N:N)</f>
        <v>0</v>
      </c>
      <c r="O189" s="114">
        <f>SUMIF(Budget_byProgram!W:W,Budget_Eitems!T189,Budget_byProgram!O:O)</f>
        <v>0</v>
      </c>
      <c r="P189" s="114" t="e">
        <f>SUMIF([2]Programs!$Z:$Z,Budget_Eitems!$T189,[2]Programs!T:T)</f>
        <v>#VALUE!</v>
      </c>
      <c r="Q189" s="114" t="e">
        <f>SUMIF([2]Programs!$Z:$Z,Budget_Eitems!$T189,[2]Programs!V:V)</f>
        <v>#VALUE!</v>
      </c>
      <c r="R189" s="114" t="e">
        <f>SUMIF([2]Programs!$Z:$Z,Budget_Eitems!$T189,[2]Programs!X:X)</f>
        <v>#VALUE!</v>
      </c>
      <c r="S189" s="145" t="s">
        <v>267</v>
      </c>
      <c r="T189" s="140" t="s">
        <v>268</v>
      </c>
    </row>
    <row r="190" spans="2:20" ht="21.6" customHeight="1">
      <c r="B190" s="114">
        <f t="shared" si="122"/>
        <v>0</v>
      </c>
      <c r="C190" s="114">
        <f>SUMIF(Budget_byProgram!W:W,Budget_Eitems!T190,Budget_byProgram!C:C)</f>
        <v>0</v>
      </c>
      <c r="D190" s="114">
        <f>SUMIF(Budget_byProgram!W:W,Budget_Eitems!T190,Budget_byProgram!D:D)</f>
        <v>0</v>
      </c>
      <c r="E190" s="114">
        <f>SUMIF(Budget_byProgram!W:W,Budget_Eitems!T190,Budget_byProgram!E:E)</f>
        <v>0</v>
      </c>
      <c r="F190" s="114">
        <f>SUMIF(Budget_byProgram!W:W,Budget_Eitems!T190,Budget_byProgram!F:F)</f>
        <v>0</v>
      </c>
      <c r="G190" s="114">
        <f>SUMIF(Budget_byProgram!W:W,Budget_Eitems!T190,Budget_byProgram!G:G)</f>
        <v>0</v>
      </c>
      <c r="H190" s="114">
        <f>SUMIF(Budget_byProgram!W:W,Budget_Eitems!T190,Budget_byProgram!H:H)</f>
        <v>0</v>
      </c>
      <c r="I190" s="114">
        <f>SUMIF(Budget_byProgram!W:W,Budget_Eitems!T190,Budget_byProgram!I:I)</f>
        <v>0</v>
      </c>
      <c r="J190" s="114">
        <f>SUMIF(Budget_byProgram!W:W,Budget_Eitems!T190,Budget_byProgram!J:J)</f>
        <v>0</v>
      </c>
      <c r="K190" s="114">
        <f>SUMIF(Budget_byProgram!W:W,Budget_Eitems!T190,Budget_byProgram!K:K)</f>
        <v>0</v>
      </c>
      <c r="L190" s="114">
        <f>SUMIF(Budget_byProgram!W:W,Budget_Eitems!T190,Budget_byProgram!L:L)</f>
        <v>0</v>
      </c>
      <c r="M190" s="114">
        <f>SUMIF(Budget_byProgram!W:W,Budget_Eitems!T190,Budget_byProgram!M:M)</f>
        <v>0</v>
      </c>
      <c r="N190" s="114">
        <f>SUMIF(Budget_byProgram!W:W,Budget_Eitems!T190,Budget_byProgram!N:N)</f>
        <v>0</v>
      </c>
      <c r="O190" s="114">
        <f>SUMIF(Budget_byProgram!W:W,Budget_Eitems!T190,Budget_byProgram!O:O)</f>
        <v>0</v>
      </c>
      <c r="P190" s="114" t="e">
        <f>SUMIF([2]Programs!$Z:$Z,Budget_Eitems!$T190,[2]Programs!T:T)</f>
        <v>#VALUE!</v>
      </c>
      <c r="Q190" s="114" t="e">
        <f>SUMIF([2]Programs!$Z:$Z,Budget_Eitems!$T190,[2]Programs!V:V)</f>
        <v>#VALUE!</v>
      </c>
      <c r="R190" s="114" t="e">
        <f>SUMIF([2]Programs!$Z:$Z,Budget_Eitems!$T190,[2]Programs!X:X)</f>
        <v>#VALUE!</v>
      </c>
      <c r="S190" s="142" t="s">
        <v>269</v>
      </c>
      <c r="T190" s="140" t="s">
        <v>270</v>
      </c>
    </row>
    <row r="191" spans="2:20" ht="21.6" customHeight="1">
      <c r="B191" s="114">
        <f t="shared" si="122"/>
        <v>0</v>
      </c>
      <c r="C191" s="114">
        <f>SUMIF(Budget_byProgram!W:W,Budget_Eitems!T191,Budget_byProgram!C:C)</f>
        <v>0</v>
      </c>
      <c r="D191" s="114">
        <f>SUMIF(Budget_byProgram!W:W,Budget_Eitems!T191,Budget_byProgram!D:D)</f>
        <v>0</v>
      </c>
      <c r="E191" s="114">
        <f>SUMIF(Budget_byProgram!W:W,Budget_Eitems!T191,Budget_byProgram!E:E)</f>
        <v>0</v>
      </c>
      <c r="F191" s="114">
        <f>SUMIF(Budget_byProgram!W:W,Budget_Eitems!T191,Budget_byProgram!F:F)</f>
        <v>0</v>
      </c>
      <c r="G191" s="114">
        <f>SUMIF(Budget_byProgram!W:W,Budget_Eitems!T191,Budget_byProgram!G:G)</f>
        <v>0</v>
      </c>
      <c r="H191" s="114">
        <f>SUMIF(Budget_byProgram!W:W,Budget_Eitems!T191,Budget_byProgram!H:H)</f>
        <v>0</v>
      </c>
      <c r="I191" s="114">
        <f>SUMIF(Budget_byProgram!W:W,Budget_Eitems!T191,Budget_byProgram!I:I)</f>
        <v>0</v>
      </c>
      <c r="J191" s="114">
        <f>SUMIF(Budget_byProgram!W:W,Budget_Eitems!T191,Budget_byProgram!J:J)</f>
        <v>0</v>
      </c>
      <c r="K191" s="114">
        <f>SUMIF(Budget_byProgram!W:W,Budget_Eitems!T191,Budget_byProgram!K:K)</f>
        <v>0</v>
      </c>
      <c r="L191" s="114">
        <f>SUMIF(Budget_byProgram!W:W,Budget_Eitems!T191,Budget_byProgram!L:L)</f>
        <v>0</v>
      </c>
      <c r="M191" s="114">
        <f>SUMIF(Budget_byProgram!W:W,Budget_Eitems!T191,Budget_byProgram!M:M)</f>
        <v>0</v>
      </c>
      <c r="N191" s="114">
        <f>SUMIF(Budget_byProgram!W:W,Budget_Eitems!T191,Budget_byProgram!N:N)</f>
        <v>0</v>
      </c>
      <c r="O191" s="114">
        <f>SUMIF(Budget_byProgram!W:W,Budget_Eitems!T191,Budget_byProgram!O:O)</f>
        <v>0</v>
      </c>
      <c r="P191" s="114" t="e">
        <f>SUMIF([2]Programs!$Z:$Z,Budget_Eitems!$T191,[2]Programs!T:T)</f>
        <v>#VALUE!</v>
      </c>
      <c r="Q191" s="114" t="e">
        <f>SUMIF([2]Programs!$Z:$Z,Budget_Eitems!$T191,[2]Programs!V:V)</f>
        <v>#VALUE!</v>
      </c>
      <c r="R191" s="114" t="e">
        <f>SUMIF([2]Programs!$Z:$Z,Budget_Eitems!$T191,[2]Programs!X:X)</f>
        <v>#VALUE!</v>
      </c>
      <c r="S191" s="142" t="s">
        <v>271</v>
      </c>
      <c r="T191" s="140" t="s">
        <v>132</v>
      </c>
    </row>
    <row r="192" spans="2:20" ht="21.6" customHeight="1">
      <c r="B192" s="114">
        <f t="shared" si="122"/>
        <v>0</v>
      </c>
      <c r="C192" s="114">
        <f>SUMIF(Budget_byProgram!W:W,Budget_Eitems!T192,Budget_byProgram!C:C)</f>
        <v>0</v>
      </c>
      <c r="D192" s="114">
        <f>SUMIF(Budget_byProgram!W:W,Budget_Eitems!T192,Budget_byProgram!D:D)</f>
        <v>0</v>
      </c>
      <c r="E192" s="114">
        <f>SUMIF(Budget_byProgram!W:W,Budget_Eitems!T192,Budget_byProgram!E:E)</f>
        <v>0</v>
      </c>
      <c r="F192" s="114">
        <f>SUMIF(Budget_byProgram!W:W,Budget_Eitems!T192,Budget_byProgram!F:F)</f>
        <v>0</v>
      </c>
      <c r="G192" s="114">
        <f>SUMIF(Budget_byProgram!W:W,Budget_Eitems!T192,Budget_byProgram!G:G)</f>
        <v>0</v>
      </c>
      <c r="H192" s="114">
        <f>SUMIF(Budget_byProgram!W:W,Budget_Eitems!T192,Budget_byProgram!H:H)</f>
        <v>0</v>
      </c>
      <c r="I192" s="114">
        <f>SUMIF(Budget_byProgram!W:W,Budget_Eitems!T192,Budget_byProgram!I:I)</f>
        <v>0</v>
      </c>
      <c r="J192" s="114">
        <f>SUMIF(Budget_byProgram!W:W,Budget_Eitems!T192,Budget_byProgram!J:J)</f>
        <v>0</v>
      </c>
      <c r="K192" s="114">
        <f>SUMIF(Budget_byProgram!W:W,Budget_Eitems!T192,Budget_byProgram!K:K)</f>
        <v>0</v>
      </c>
      <c r="L192" s="114">
        <f>SUMIF(Budget_byProgram!W:W,Budget_Eitems!T192,Budget_byProgram!L:L)</f>
        <v>0</v>
      </c>
      <c r="M192" s="114">
        <f>SUMIF(Budget_byProgram!W:W,Budget_Eitems!T192,Budget_byProgram!M:M)</f>
        <v>0</v>
      </c>
      <c r="N192" s="114">
        <f>SUMIF(Budget_byProgram!W:W,Budget_Eitems!T192,Budget_byProgram!N:N)</f>
        <v>0</v>
      </c>
      <c r="O192" s="114">
        <f>SUMIF(Budget_byProgram!W:W,Budget_Eitems!T192,Budget_byProgram!O:O)</f>
        <v>0</v>
      </c>
      <c r="P192" s="114" t="e">
        <f>SUMIF([2]Programs!$Z:$Z,Budget_Eitems!$T192,[2]Programs!T:T)</f>
        <v>#VALUE!</v>
      </c>
      <c r="Q192" s="114" t="e">
        <f>SUMIF([2]Programs!$Z:$Z,Budget_Eitems!$T192,[2]Programs!V:V)</f>
        <v>#VALUE!</v>
      </c>
      <c r="R192" s="114" t="e">
        <f>SUMIF([2]Programs!$Z:$Z,Budget_Eitems!$T192,[2]Programs!X:X)</f>
        <v>#VALUE!</v>
      </c>
      <c r="S192" s="142" t="s">
        <v>272</v>
      </c>
      <c r="T192" s="140" t="s">
        <v>273</v>
      </c>
    </row>
    <row r="193" spans="2:20" ht="21.6" customHeight="1">
      <c r="B193" s="114">
        <f t="shared" si="122"/>
        <v>0</v>
      </c>
      <c r="C193" s="114">
        <f>SUMIF(Budget_byProgram!W:W,Budget_Eitems!T193,Budget_byProgram!C:C)</f>
        <v>0</v>
      </c>
      <c r="D193" s="114">
        <f>SUMIF(Budget_byProgram!W:W,Budget_Eitems!T193,Budget_byProgram!D:D)</f>
        <v>0</v>
      </c>
      <c r="E193" s="114">
        <f>SUMIF(Budget_byProgram!W:W,Budget_Eitems!T193,Budget_byProgram!E:E)</f>
        <v>0</v>
      </c>
      <c r="F193" s="114">
        <f>SUMIF(Budget_byProgram!W:W,Budget_Eitems!T193,Budget_byProgram!F:F)</f>
        <v>0</v>
      </c>
      <c r="G193" s="114">
        <f>SUMIF(Budget_byProgram!W:W,Budget_Eitems!T193,Budget_byProgram!G:G)</f>
        <v>0</v>
      </c>
      <c r="H193" s="114">
        <f>SUMIF(Budget_byProgram!W:W,Budget_Eitems!T193,Budget_byProgram!H:H)</f>
        <v>0</v>
      </c>
      <c r="I193" s="114">
        <f>SUMIF(Budget_byProgram!W:W,Budget_Eitems!T193,Budget_byProgram!I:I)</f>
        <v>0</v>
      </c>
      <c r="J193" s="114">
        <f>SUMIF(Budget_byProgram!W:W,Budget_Eitems!T193,Budget_byProgram!J:J)</f>
        <v>0</v>
      </c>
      <c r="K193" s="114">
        <f>SUMIF(Budget_byProgram!W:W,Budget_Eitems!T193,Budget_byProgram!K:K)</f>
        <v>0</v>
      </c>
      <c r="L193" s="114">
        <f>SUMIF(Budget_byProgram!W:W,Budget_Eitems!T193,Budget_byProgram!L:L)</f>
        <v>0</v>
      </c>
      <c r="M193" s="114">
        <f>SUMIF(Budget_byProgram!W:W,Budget_Eitems!T193,Budget_byProgram!M:M)</f>
        <v>0</v>
      </c>
      <c r="N193" s="114">
        <f>SUMIF(Budget_byProgram!W:W,Budget_Eitems!T193,Budget_byProgram!N:N)</f>
        <v>0</v>
      </c>
      <c r="O193" s="114">
        <f>SUMIF(Budget_byProgram!W:W,Budget_Eitems!T193,Budget_byProgram!O:O)</f>
        <v>0</v>
      </c>
      <c r="P193" s="114" t="e">
        <f>SUMIF([2]Programs!$Z:$Z,Budget_Eitems!$T193,[2]Programs!T:T)</f>
        <v>#VALUE!</v>
      </c>
      <c r="Q193" s="114" t="e">
        <f>SUMIF([2]Programs!$Z:$Z,Budget_Eitems!$T193,[2]Programs!V:V)</f>
        <v>#VALUE!</v>
      </c>
      <c r="R193" s="114" t="e">
        <f>SUMIF([2]Programs!$Z:$Z,Budget_Eitems!$T193,[2]Programs!X:X)</f>
        <v>#VALUE!</v>
      </c>
      <c r="S193" s="142" t="s">
        <v>274</v>
      </c>
      <c r="T193" s="140" t="s">
        <v>275</v>
      </c>
    </row>
    <row r="194" spans="2:20" ht="21.6" customHeight="1">
      <c r="B194" s="114">
        <f t="shared" si="122"/>
        <v>0</v>
      </c>
      <c r="C194" s="114">
        <f>SUMIF(Budget_byProgram!W:W,Budget_Eitems!T194,Budget_byProgram!C:C)</f>
        <v>0</v>
      </c>
      <c r="D194" s="114">
        <f>SUMIF(Budget_byProgram!W:W,Budget_Eitems!T194,Budget_byProgram!D:D)</f>
        <v>0</v>
      </c>
      <c r="E194" s="114">
        <f>SUMIF(Budget_byProgram!W:W,Budget_Eitems!T194,Budget_byProgram!E:E)</f>
        <v>0</v>
      </c>
      <c r="F194" s="114">
        <f>SUMIF(Budget_byProgram!W:W,Budget_Eitems!T194,Budget_byProgram!F:F)</f>
        <v>0</v>
      </c>
      <c r="G194" s="114">
        <f>SUMIF(Budget_byProgram!W:W,Budget_Eitems!T194,Budget_byProgram!G:G)</f>
        <v>0</v>
      </c>
      <c r="H194" s="114">
        <f>SUMIF(Budget_byProgram!W:W,Budget_Eitems!T194,Budget_byProgram!H:H)</f>
        <v>0</v>
      </c>
      <c r="I194" s="114">
        <f>SUMIF(Budget_byProgram!W:W,Budget_Eitems!T194,Budget_byProgram!I:I)</f>
        <v>0</v>
      </c>
      <c r="J194" s="114">
        <f>SUMIF(Budget_byProgram!W:W,Budget_Eitems!T194,Budget_byProgram!J:J)</f>
        <v>0</v>
      </c>
      <c r="K194" s="114">
        <f>SUMIF(Budget_byProgram!W:W,Budget_Eitems!T194,Budget_byProgram!K:K)</f>
        <v>0</v>
      </c>
      <c r="L194" s="114">
        <f>SUMIF(Budget_byProgram!W:W,Budget_Eitems!T194,Budget_byProgram!L:L)</f>
        <v>0</v>
      </c>
      <c r="M194" s="114">
        <f>SUMIF(Budget_byProgram!W:W,Budget_Eitems!T194,Budget_byProgram!M:M)</f>
        <v>0</v>
      </c>
      <c r="N194" s="114">
        <f>SUMIF(Budget_byProgram!W:W,Budget_Eitems!T194,Budget_byProgram!N:N)</f>
        <v>0</v>
      </c>
      <c r="O194" s="114">
        <f>SUMIF(Budget_byProgram!W:W,Budget_Eitems!T194,Budget_byProgram!O:O)</f>
        <v>0</v>
      </c>
      <c r="P194" s="114" t="e">
        <f>SUMIF([2]Programs!$Z:$Z,Budget_Eitems!$T194,[2]Programs!T:T)</f>
        <v>#VALUE!</v>
      </c>
      <c r="Q194" s="114" t="e">
        <f>SUMIF([2]Programs!$Z:$Z,Budget_Eitems!$T194,[2]Programs!V:V)</f>
        <v>#VALUE!</v>
      </c>
      <c r="R194" s="114" t="e">
        <f>SUMIF([2]Programs!$Z:$Z,Budget_Eitems!$T194,[2]Programs!X:X)</f>
        <v>#VALUE!</v>
      </c>
      <c r="S194" s="142" t="s">
        <v>276</v>
      </c>
      <c r="T194" s="140" t="s">
        <v>277</v>
      </c>
    </row>
    <row r="195" spans="2:20" ht="21.6" customHeight="1">
      <c r="B195" s="114">
        <f t="shared" si="122"/>
        <v>0</v>
      </c>
      <c r="C195" s="114">
        <f>SUMIF(Budget_byProgram!W:W,Budget_Eitems!T195,Budget_byProgram!C:C)</f>
        <v>0</v>
      </c>
      <c r="D195" s="114">
        <f>SUMIF(Budget_byProgram!W:W,Budget_Eitems!T195,Budget_byProgram!D:D)</f>
        <v>0</v>
      </c>
      <c r="E195" s="114">
        <f>SUMIF(Budget_byProgram!W:W,Budget_Eitems!T195,Budget_byProgram!E:E)</f>
        <v>0</v>
      </c>
      <c r="F195" s="114">
        <f>SUMIF(Budget_byProgram!W:W,Budget_Eitems!T195,Budget_byProgram!F:F)</f>
        <v>0</v>
      </c>
      <c r="G195" s="114">
        <f>SUMIF(Budget_byProgram!W:W,Budget_Eitems!T195,Budget_byProgram!G:G)</f>
        <v>0</v>
      </c>
      <c r="H195" s="114">
        <f>SUMIF(Budget_byProgram!W:W,Budget_Eitems!T195,Budget_byProgram!H:H)</f>
        <v>0</v>
      </c>
      <c r="I195" s="114">
        <f>SUMIF(Budget_byProgram!W:W,Budget_Eitems!T195,Budget_byProgram!I:I)</f>
        <v>0</v>
      </c>
      <c r="J195" s="114">
        <f>SUMIF(Budget_byProgram!W:W,Budget_Eitems!T195,Budget_byProgram!J:J)</f>
        <v>0</v>
      </c>
      <c r="K195" s="114">
        <f>SUMIF(Budget_byProgram!W:W,Budget_Eitems!T195,Budget_byProgram!K:K)</f>
        <v>0</v>
      </c>
      <c r="L195" s="114">
        <f>SUMIF(Budget_byProgram!W:W,Budget_Eitems!T195,Budget_byProgram!L:L)</f>
        <v>0</v>
      </c>
      <c r="M195" s="114">
        <f>SUMIF(Budget_byProgram!W:W,Budget_Eitems!T195,Budget_byProgram!M:M)</f>
        <v>0</v>
      </c>
      <c r="N195" s="114">
        <f>SUMIF(Budget_byProgram!W:W,Budget_Eitems!T195,Budget_byProgram!N:N)</f>
        <v>0</v>
      </c>
      <c r="O195" s="114">
        <f>SUMIF(Budget_byProgram!W:W,Budget_Eitems!T195,Budget_byProgram!O:O)</f>
        <v>0</v>
      </c>
      <c r="P195" s="114" t="e">
        <f>SUMIF([2]Programs!$Z:$Z,Budget_Eitems!$T195,[2]Programs!T:T)</f>
        <v>#VALUE!</v>
      </c>
      <c r="Q195" s="114" t="e">
        <f>SUMIF([2]Programs!$Z:$Z,Budget_Eitems!$T195,[2]Programs!V:V)</f>
        <v>#VALUE!</v>
      </c>
      <c r="R195" s="114" t="e">
        <f>SUMIF([2]Programs!$Z:$Z,Budget_Eitems!$T195,[2]Programs!X:X)</f>
        <v>#VALUE!</v>
      </c>
      <c r="S195" s="142" t="s">
        <v>79</v>
      </c>
      <c r="T195" s="140" t="s">
        <v>80</v>
      </c>
    </row>
    <row r="196" spans="2:20" ht="21.6" customHeight="1">
      <c r="B196" s="114">
        <f t="shared" si="122"/>
        <v>0</v>
      </c>
      <c r="C196" s="114">
        <f>SUMIF(Budget_byProgram!W:W,Budget_Eitems!T196,Budget_byProgram!C:C)</f>
        <v>0</v>
      </c>
      <c r="D196" s="114">
        <f>SUMIF(Budget_byProgram!W:W,Budget_Eitems!T196,Budget_byProgram!D:D)</f>
        <v>0</v>
      </c>
      <c r="E196" s="114">
        <f>SUMIF(Budget_byProgram!W:W,Budget_Eitems!T196,Budget_byProgram!E:E)</f>
        <v>0</v>
      </c>
      <c r="F196" s="114">
        <f>SUMIF(Budget_byProgram!W:W,Budget_Eitems!T196,Budget_byProgram!F:F)</f>
        <v>0</v>
      </c>
      <c r="G196" s="114">
        <f>SUMIF(Budget_byProgram!W:W,Budget_Eitems!T196,Budget_byProgram!G:G)</f>
        <v>0</v>
      </c>
      <c r="H196" s="114">
        <f>SUMIF(Budget_byProgram!W:W,Budget_Eitems!T196,Budget_byProgram!H:H)</f>
        <v>0</v>
      </c>
      <c r="I196" s="114">
        <f>SUMIF(Budget_byProgram!W:W,Budget_Eitems!T196,Budget_byProgram!I:I)</f>
        <v>0</v>
      </c>
      <c r="J196" s="114">
        <f>SUMIF(Budget_byProgram!W:W,Budget_Eitems!T196,Budget_byProgram!J:J)</f>
        <v>0</v>
      </c>
      <c r="K196" s="114">
        <f>SUMIF(Budget_byProgram!W:W,Budget_Eitems!T196,Budget_byProgram!K:K)</f>
        <v>0</v>
      </c>
      <c r="L196" s="114">
        <f>SUMIF(Budget_byProgram!W:W,Budget_Eitems!T196,Budget_byProgram!L:L)</f>
        <v>0</v>
      </c>
      <c r="M196" s="114">
        <f>SUMIF(Budget_byProgram!W:W,Budget_Eitems!T196,Budget_byProgram!M:M)</f>
        <v>0</v>
      </c>
      <c r="N196" s="114">
        <f>SUMIF(Budget_byProgram!W:W,Budget_Eitems!T196,Budget_byProgram!N:N)</f>
        <v>0</v>
      </c>
      <c r="O196" s="114">
        <f>SUMIF(Budget_byProgram!W:W,Budget_Eitems!T196,Budget_byProgram!O:O)</f>
        <v>0</v>
      </c>
      <c r="P196" s="114" t="e">
        <f>SUMIF([2]Programs!$Z:$Z,Budget_Eitems!$T196,[2]Programs!T:T)</f>
        <v>#VALUE!</v>
      </c>
      <c r="Q196" s="114" t="e">
        <f>SUMIF([2]Programs!$Z:$Z,Budget_Eitems!$T196,[2]Programs!V:V)</f>
        <v>#VALUE!</v>
      </c>
      <c r="R196" s="114" t="e">
        <f>SUMIF([2]Programs!$Z:$Z,Budget_Eitems!$T196,[2]Programs!X:X)</f>
        <v>#VALUE!</v>
      </c>
      <c r="S196" s="142" t="s">
        <v>278</v>
      </c>
      <c r="T196" s="140" t="s">
        <v>279</v>
      </c>
    </row>
    <row r="197" spans="2:20" ht="21.6" customHeight="1">
      <c r="B197" s="114">
        <f t="shared" si="122"/>
        <v>0</v>
      </c>
      <c r="C197" s="114">
        <f>SUMIF(Budget_byProgram!W:W,Budget_Eitems!T197,Budget_byProgram!C:C)</f>
        <v>0</v>
      </c>
      <c r="D197" s="114">
        <f>SUMIF(Budget_byProgram!W:W,Budget_Eitems!T197,Budget_byProgram!D:D)</f>
        <v>0</v>
      </c>
      <c r="E197" s="114">
        <f>SUMIF(Budget_byProgram!W:W,Budget_Eitems!T197,Budget_byProgram!E:E)</f>
        <v>0</v>
      </c>
      <c r="F197" s="114">
        <f>SUMIF(Budget_byProgram!W:W,Budget_Eitems!T197,Budget_byProgram!F:F)</f>
        <v>0</v>
      </c>
      <c r="G197" s="114">
        <f>SUMIF(Budget_byProgram!W:W,Budget_Eitems!T197,Budget_byProgram!G:G)</f>
        <v>0</v>
      </c>
      <c r="H197" s="114">
        <f>SUMIF(Budget_byProgram!W:W,Budget_Eitems!T197,Budget_byProgram!H:H)</f>
        <v>0</v>
      </c>
      <c r="I197" s="114">
        <f>SUMIF(Budget_byProgram!W:W,Budget_Eitems!T197,Budget_byProgram!I:I)</f>
        <v>0</v>
      </c>
      <c r="J197" s="114">
        <f>SUMIF(Budget_byProgram!W:W,Budget_Eitems!T197,Budget_byProgram!J:J)</f>
        <v>0</v>
      </c>
      <c r="K197" s="114">
        <f>SUMIF(Budget_byProgram!W:W,Budget_Eitems!T197,Budget_byProgram!K:K)</f>
        <v>0</v>
      </c>
      <c r="L197" s="114">
        <f>SUMIF(Budget_byProgram!W:W,Budget_Eitems!T197,Budget_byProgram!L:L)</f>
        <v>0</v>
      </c>
      <c r="M197" s="114">
        <f>SUMIF(Budget_byProgram!W:W,Budget_Eitems!T197,Budget_byProgram!M:M)</f>
        <v>0</v>
      </c>
      <c r="N197" s="114">
        <f>SUMIF(Budget_byProgram!W:W,Budget_Eitems!T197,Budget_byProgram!N:N)</f>
        <v>0</v>
      </c>
      <c r="O197" s="114">
        <f>SUMIF(Budget_byProgram!W:W,Budget_Eitems!T197,Budget_byProgram!O:O)</f>
        <v>0</v>
      </c>
      <c r="P197" s="114" t="e">
        <f>SUMIF([2]Programs!$Z:$Z,Budget_Eitems!$T197,[2]Programs!T:T)</f>
        <v>#VALUE!</v>
      </c>
      <c r="Q197" s="114" t="e">
        <f>SUMIF([2]Programs!$Z:$Z,Budget_Eitems!$T197,[2]Programs!V:V)</f>
        <v>#VALUE!</v>
      </c>
      <c r="R197" s="114" t="e">
        <f>SUMIF([2]Programs!$Z:$Z,Budget_Eitems!$T197,[2]Programs!X:X)</f>
        <v>#VALUE!</v>
      </c>
      <c r="S197" s="142" t="s">
        <v>280</v>
      </c>
      <c r="T197" s="140" t="s">
        <v>281</v>
      </c>
    </row>
    <row r="198" spans="2:20" ht="21.6" customHeight="1">
      <c r="B198" s="114">
        <f t="shared" si="122"/>
        <v>0</v>
      </c>
      <c r="C198" s="114">
        <f>SUMIF(Budget_byProgram!W:W,Budget_Eitems!T198,Budget_byProgram!C:C)</f>
        <v>0</v>
      </c>
      <c r="D198" s="114">
        <f>SUMIF(Budget_byProgram!W:W,Budget_Eitems!T198,Budget_byProgram!D:D)</f>
        <v>0</v>
      </c>
      <c r="E198" s="114">
        <f>SUMIF(Budget_byProgram!W:W,Budget_Eitems!T198,Budget_byProgram!E:E)</f>
        <v>0</v>
      </c>
      <c r="F198" s="114">
        <f>SUMIF(Budget_byProgram!W:W,Budget_Eitems!T198,Budget_byProgram!F:F)</f>
        <v>0</v>
      </c>
      <c r="G198" s="114">
        <f>SUMIF(Budget_byProgram!W:W,Budget_Eitems!T198,Budget_byProgram!G:G)</f>
        <v>0</v>
      </c>
      <c r="H198" s="114">
        <f>SUMIF(Budget_byProgram!W:W,Budget_Eitems!T198,Budget_byProgram!H:H)</f>
        <v>0</v>
      </c>
      <c r="I198" s="114">
        <f>SUMIF(Budget_byProgram!W:W,Budget_Eitems!T198,Budget_byProgram!I:I)</f>
        <v>0</v>
      </c>
      <c r="J198" s="114">
        <f>SUMIF(Budget_byProgram!W:W,Budget_Eitems!T198,Budget_byProgram!J:J)</f>
        <v>0</v>
      </c>
      <c r="K198" s="114">
        <f>SUMIF(Budget_byProgram!W:W,Budget_Eitems!T198,Budget_byProgram!K:K)</f>
        <v>0</v>
      </c>
      <c r="L198" s="114">
        <f>SUMIF(Budget_byProgram!W:W,Budget_Eitems!T198,Budget_byProgram!L:L)</f>
        <v>0</v>
      </c>
      <c r="M198" s="114">
        <f>SUMIF(Budget_byProgram!W:W,Budget_Eitems!T198,Budget_byProgram!M:M)</f>
        <v>0</v>
      </c>
      <c r="N198" s="114">
        <f>SUMIF(Budget_byProgram!W:W,Budget_Eitems!T198,Budget_byProgram!N:N)</f>
        <v>0</v>
      </c>
      <c r="O198" s="114">
        <f>SUMIF(Budget_byProgram!W:W,Budget_Eitems!T198,Budget_byProgram!O:O)</f>
        <v>0</v>
      </c>
      <c r="P198" s="114" t="e">
        <f>SUMIF([2]Programs!$Z:$Z,Budget_Eitems!$T198,[2]Programs!T:T)</f>
        <v>#VALUE!</v>
      </c>
      <c r="Q198" s="114" t="e">
        <f>SUMIF([2]Programs!$Z:$Z,Budget_Eitems!$T198,[2]Programs!V:V)</f>
        <v>#VALUE!</v>
      </c>
      <c r="R198" s="114" t="e">
        <f>SUMIF([2]Programs!$Z:$Z,Budget_Eitems!$T198,[2]Programs!X:X)</f>
        <v>#VALUE!</v>
      </c>
      <c r="S198" s="142" t="s">
        <v>282</v>
      </c>
      <c r="T198" s="140" t="s">
        <v>283</v>
      </c>
    </row>
    <row r="199" spans="2:20" ht="21.6" customHeight="1">
      <c r="B199" s="114">
        <f t="shared" si="122"/>
        <v>0</v>
      </c>
      <c r="C199" s="114">
        <f>SUMIF(Budget_byProgram!W:W,Budget_Eitems!T199,Budget_byProgram!C:C)</f>
        <v>0</v>
      </c>
      <c r="D199" s="114">
        <f>SUMIF(Budget_byProgram!W:W,Budget_Eitems!T199,Budget_byProgram!D:D)</f>
        <v>0</v>
      </c>
      <c r="E199" s="114">
        <f>SUMIF(Budget_byProgram!W:W,Budget_Eitems!T199,Budget_byProgram!E:E)</f>
        <v>0</v>
      </c>
      <c r="F199" s="114">
        <f>SUMIF(Budget_byProgram!W:W,Budget_Eitems!T199,Budget_byProgram!F:F)</f>
        <v>0</v>
      </c>
      <c r="G199" s="114">
        <f>SUMIF(Budget_byProgram!W:W,Budget_Eitems!T199,Budget_byProgram!G:G)</f>
        <v>0</v>
      </c>
      <c r="H199" s="114">
        <f>SUMIF(Budget_byProgram!W:W,Budget_Eitems!T199,Budget_byProgram!H:H)</f>
        <v>0</v>
      </c>
      <c r="I199" s="114">
        <f>SUMIF(Budget_byProgram!W:W,Budget_Eitems!T199,Budget_byProgram!I:I)</f>
        <v>0</v>
      </c>
      <c r="J199" s="114">
        <f>SUMIF(Budget_byProgram!W:W,Budget_Eitems!T199,Budget_byProgram!J:J)</f>
        <v>0</v>
      </c>
      <c r="K199" s="114">
        <f>SUMIF(Budget_byProgram!W:W,Budget_Eitems!T199,Budget_byProgram!K:K)</f>
        <v>0</v>
      </c>
      <c r="L199" s="114">
        <f>SUMIF(Budget_byProgram!W:W,Budget_Eitems!T199,Budget_byProgram!L:L)</f>
        <v>0</v>
      </c>
      <c r="M199" s="114">
        <f>SUMIF(Budget_byProgram!W:W,Budget_Eitems!T199,Budget_byProgram!M:M)</f>
        <v>0</v>
      </c>
      <c r="N199" s="114">
        <f>SUMIF(Budget_byProgram!W:W,Budget_Eitems!T199,Budget_byProgram!N:N)</f>
        <v>0</v>
      </c>
      <c r="O199" s="114">
        <f>SUMIF(Budget_byProgram!W:W,Budget_Eitems!T199,Budget_byProgram!O:O)</f>
        <v>0</v>
      </c>
      <c r="P199" s="114" t="e">
        <f>SUMIF([2]Programs!$Z:$Z,Budget_Eitems!$T199,[2]Programs!T:T)</f>
        <v>#VALUE!</v>
      </c>
      <c r="Q199" s="114" t="e">
        <f>SUMIF([2]Programs!$Z:$Z,Budget_Eitems!$T199,[2]Programs!V:V)</f>
        <v>#VALUE!</v>
      </c>
      <c r="R199" s="114" t="e">
        <f>SUMIF([2]Programs!$Z:$Z,Budget_Eitems!$T199,[2]Programs!X:X)</f>
        <v>#VALUE!</v>
      </c>
      <c r="S199" s="143" t="s">
        <v>284</v>
      </c>
      <c r="T199" s="140" t="s">
        <v>285</v>
      </c>
    </row>
    <row r="200" spans="2:20" ht="21.6" customHeight="1" thickBot="1">
      <c r="B200" s="123">
        <f t="shared" ref="B200:M200" si="123">SUM(B189:B199)</f>
        <v>0</v>
      </c>
      <c r="C200" s="123">
        <f t="shared" si="123"/>
        <v>0</v>
      </c>
      <c r="D200" s="123">
        <f t="shared" si="123"/>
        <v>0</v>
      </c>
      <c r="E200" s="123">
        <f t="shared" si="123"/>
        <v>0</v>
      </c>
      <c r="F200" s="123">
        <f t="shared" si="123"/>
        <v>0</v>
      </c>
      <c r="G200" s="123">
        <f t="shared" si="123"/>
        <v>0</v>
      </c>
      <c r="H200" s="123">
        <f t="shared" si="123"/>
        <v>0</v>
      </c>
      <c r="I200" s="123">
        <f t="shared" si="123"/>
        <v>0</v>
      </c>
      <c r="J200" s="123">
        <f t="shared" si="123"/>
        <v>0</v>
      </c>
      <c r="K200" s="123">
        <f t="shared" si="123"/>
        <v>0</v>
      </c>
      <c r="L200" s="123">
        <f t="shared" si="123"/>
        <v>0</v>
      </c>
      <c r="M200" s="123">
        <f t="shared" si="123"/>
        <v>0</v>
      </c>
      <c r="N200" s="123">
        <f t="shared" ref="N200" si="124">SUM(N189:N199)</f>
        <v>0</v>
      </c>
      <c r="O200" s="123">
        <f t="shared" ref="O200:R200" si="125">SUM(O189:O199)</f>
        <v>0</v>
      </c>
      <c r="P200" s="123" t="e">
        <f t="shared" si="125"/>
        <v>#VALUE!</v>
      </c>
      <c r="Q200" s="123" t="e">
        <f t="shared" si="125"/>
        <v>#VALUE!</v>
      </c>
      <c r="R200" s="123" t="e">
        <f t="shared" si="125"/>
        <v>#VALUE!</v>
      </c>
      <c r="S200" s="149" t="s">
        <v>0</v>
      </c>
      <c r="T200" s="140"/>
    </row>
    <row r="201" spans="2:20" ht="21.6" customHeight="1" thickTop="1">
      <c r="B201" s="139"/>
      <c r="C201" s="139"/>
      <c r="D201" s="139"/>
      <c r="E201" s="139"/>
      <c r="F201" s="139"/>
      <c r="G201" s="139"/>
      <c r="H201" s="139"/>
      <c r="I201" s="139"/>
      <c r="J201" s="139"/>
      <c r="K201" s="139"/>
      <c r="L201" s="139"/>
      <c r="M201" s="139"/>
      <c r="N201" s="139"/>
      <c r="O201" s="139"/>
      <c r="P201" s="139"/>
      <c r="Q201" s="139"/>
      <c r="R201" s="139"/>
      <c r="S201" s="148"/>
      <c r="T201" s="140"/>
    </row>
    <row r="202" spans="2:20" ht="21.6" customHeight="1">
      <c r="B202" s="139"/>
      <c r="C202" s="139"/>
      <c r="D202" s="139"/>
      <c r="E202" s="139"/>
      <c r="F202" s="139"/>
      <c r="G202" s="139"/>
      <c r="H202" s="139"/>
      <c r="I202" s="139"/>
      <c r="J202" s="139"/>
      <c r="K202" s="139"/>
      <c r="L202" s="139"/>
      <c r="M202" s="139"/>
      <c r="N202" s="139"/>
      <c r="O202" s="139"/>
      <c r="P202" s="139"/>
      <c r="Q202" s="139"/>
      <c r="R202" s="139"/>
      <c r="S202" s="127" t="s">
        <v>434</v>
      </c>
      <c r="T202" s="138">
        <v>281</v>
      </c>
    </row>
    <row r="203" spans="2:20" ht="21.6" customHeight="1">
      <c r="B203" s="114">
        <f t="shared" ref="B203:B211" si="126">O203-N203-M203-L203-K203-J203-I203-H203-G203-F203-E203-D203-C203</f>
        <v>0</v>
      </c>
      <c r="C203" s="114">
        <f>SUMIF(Budget_byProgram!W:W,Budget_Eitems!T203,Budget_byProgram!C:C)</f>
        <v>0</v>
      </c>
      <c r="D203" s="114">
        <f>SUMIF(Budget_byProgram!W:W,Budget_Eitems!T203,Budget_byProgram!D:D)</f>
        <v>0</v>
      </c>
      <c r="E203" s="114">
        <f>SUMIF(Budget_byProgram!W:W,Budget_Eitems!T203,Budget_byProgram!E:E)</f>
        <v>0</v>
      </c>
      <c r="F203" s="114">
        <f>SUMIF(Budget_byProgram!W:W,Budget_Eitems!T203,Budget_byProgram!F:F)</f>
        <v>0</v>
      </c>
      <c r="G203" s="114">
        <f>SUMIF(Budget_byProgram!W:W,Budget_Eitems!T203,Budget_byProgram!G:G)</f>
        <v>0</v>
      </c>
      <c r="H203" s="114">
        <f>SUMIF(Budget_byProgram!W:W,Budget_Eitems!T203,Budget_byProgram!H:H)</f>
        <v>0</v>
      </c>
      <c r="I203" s="114">
        <f>SUMIF(Budget_byProgram!W:W,Budget_Eitems!T203,Budget_byProgram!I:I)</f>
        <v>0</v>
      </c>
      <c r="J203" s="114">
        <f>SUMIF(Budget_byProgram!W:W,Budget_Eitems!T203,Budget_byProgram!J:J)</f>
        <v>0</v>
      </c>
      <c r="K203" s="114">
        <f>SUMIF(Budget_byProgram!W:W,Budget_Eitems!T203,Budget_byProgram!K:K)</f>
        <v>0</v>
      </c>
      <c r="L203" s="114">
        <f>SUMIF(Budget_byProgram!W:W,Budget_Eitems!T203,Budget_byProgram!L:L)</f>
        <v>0</v>
      </c>
      <c r="M203" s="114">
        <f>SUMIF(Budget_byProgram!W:W,Budget_Eitems!T203,Budget_byProgram!M:M)</f>
        <v>0</v>
      </c>
      <c r="N203" s="114">
        <f>SUMIF(Budget_byProgram!W:W,Budget_Eitems!T203,Budget_byProgram!N:N)</f>
        <v>0</v>
      </c>
      <c r="O203" s="114">
        <f>SUMIF(Budget_byProgram!W:W,Budget_Eitems!T203,Budget_byProgram!O:O)</f>
        <v>0</v>
      </c>
      <c r="P203" s="114" t="e">
        <f>SUMIF([2]Programs!$Z:$Z,Budget_Eitems!$T203,[2]Programs!T:T)</f>
        <v>#VALUE!</v>
      </c>
      <c r="Q203" s="114" t="e">
        <f>SUMIF([2]Programs!$Z:$Z,Budget_Eitems!$T203,[2]Programs!V:V)</f>
        <v>#VALUE!</v>
      </c>
      <c r="R203" s="114" t="e">
        <f>SUMIF([2]Programs!$Z:$Z,Budget_Eitems!$T203,[2]Programs!X:X)</f>
        <v>#VALUE!</v>
      </c>
      <c r="S203" s="141" t="s">
        <v>286</v>
      </c>
      <c r="T203" s="140" t="s">
        <v>287</v>
      </c>
    </row>
    <row r="204" spans="2:20" ht="21.6" customHeight="1">
      <c r="B204" s="114">
        <f t="shared" si="126"/>
        <v>0</v>
      </c>
      <c r="C204" s="114">
        <f>SUMIF(Budget_byProgram!W:W,Budget_Eitems!T204,Budget_byProgram!C:C)</f>
        <v>0</v>
      </c>
      <c r="D204" s="114">
        <f>SUMIF(Budget_byProgram!W:W,Budget_Eitems!T204,Budget_byProgram!D:D)</f>
        <v>0</v>
      </c>
      <c r="E204" s="114">
        <f>SUMIF(Budget_byProgram!W:W,Budget_Eitems!T204,Budget_byProgram!E:E)</f>
        <v>0</v>
      </c>
      <c r="F204" s="114">
        <f>SUMIF(Budget_byProgram!W:W,Budget_Eitems!T204,Budget_byProgram!F:F)</f>
        <v>0</v>
      </c>
      <c r="G204" s="114">
        <f>SUMIF(Budget_byProgram!W:W,Budget_Eitems!T204,Budget_byProgram!G:G)</f>
        <v>0</v>
      </c>
      <c r="H204" s="114">
        <f>SUMIF(Budget_byProgram!W:W,Budget_Eitems!T204,Budget_byProgram!H:H)</f>
        <v>0</v>
      </c>
      <c r="I204" s="114">
        <f>SUMIF(Budget_byProgram!W:W,Budget_Eitems!T204,Budget_byProgram!I:I)</f>
        <v>0</v>
      </c>
      <c r="J204" s="114">
        <f>SUMIF(Budget_byProgram!W:W,Budget_Eitems!T204,Budget_byProgram!J:J)</f>
        <v>0</v>
      </c>
      <c r="K204" s="114">
        <f>SUMIF(Budget_byProgram!W:W,Budget_Eitems!T204,Budget_byProgram!K:K)</f>
        <v>0</v>
      </c>
      <c r="L204" s="114">
        <f>SUMIF(Budget_byProgram!W:W,Budget_Eitems!T204,Budget_byProgram!L:L)</f>
        <v>0</v>
      </c>
      <c r="M204" s="114">
        <f>SUMIF(Budget_byProgram!W:W,Budget_Eitems!T204,Budget_byProgram!M:M)</f>
        <v>0</v>
      </c>
      <c r="N204" s="114">
        <f>SUMIF(Budget_byProgram!W:W,Budget_Eitems!T204,Budget_byProgram!N:N)</f>
        <v>0</v>
      </c>
      <c r="O204" s="114">
        <f>SUMIF(Budget_byProgram!W:W,Budget_Eitems!T204,Budget_byProgram!O:O)</f>
        <v>0</v>
      </c>
      <c r="P204" s="114" t="e">
        <f>SUMIF([2]Programs!$Z:$Z,Budget_Eitems!$T204,[2]Programs!T:T)</f>
        <v>#VALUE!</v>
      </c>
      <c r="Q204" s="114" t="e">
        <f>SUMIF([2]Programs!$Z:$Z,Budget_Eitems!$T204,[2]Programs!V:V)</f>
        <v>#VALUE!</v>
      </c>
      <c r="R204" s="114" t="e">
        <f>SUMIF([2]Programs!$Z:$Z,Budget_Eitems!$T204,[2]Programs!X:X)</f>
        <v>#VALUE!</v>
      </c>
      <c r="S204" s="141" t="s">
        <v>288</v>
      </c>
      <c r="T204" s="140" t="s">
        <v>289</v>
      </c>
    </row>
    <row r="205" spans="2:20" ht="21.6" customHeight="1">
      <c r="B205" s="114">
        <f t="shared" si="126"/>
        <v>0</v>
      </c>
      <c r="C205" s="114">
        <f>SUMIF(Budget_byProgram!W:W,Budget_Eitems!T205,Budget_byProgram!C:C)</f>
        <v>0</v>
      </c>
      <c r="D205" s="114">
        <f>SUMIF(Budget_byProgram!W:W,Budget_Eitems!T205,Budget_byProgram!D:D)</f>
        <v>0</v>
      </c>
      <c r="E205" s="114">
        <f>SUMIF(Budget_byProgram!W:W,Budget_Eitems!T205,Budget_byProgram!E:E)</f>
        <v>0</v>
      </c>
      <c r="F205" s="114">
        <f>SUMIF(Budget_byProgram!W:W,Budget_Eitems!T205,Budget_byProgram!F:F)</f>
        <v>0</v>
      </c>
      <c r="G205" s="114">
        <f>SUMIF(Budget_byProgram!W:W,Budget_Eitems!T205,Budget_byProgram!G:G)</f>
        <v>0</v>
      </c>
      <c r="H205" s="114">
        <f>SUMIF(Budget_byProgram!W:W,Budget_Eitems!T205,Budget_byProgram!H:H)</f>
        <v>0</v>
      </c>
      <c r="I205" s="114">
        <f>SUMIF(Budget_byProgram!W:W,Budget_Eitems!T205,Budget_byProgram!I:I)</f>
        <v>0</v>
      </c>
      <c r="J205" s="114">
        <f>SUMIF(Budget_byProgram!W:W,Budget_Eitems!T205,Budget_byProgram!J:J)</f>
        <v>0</v>
      </c>
      <c r="K205" s="114">
        <f>SUMIF(Budget_byProgram!W:W,Budget_Eitems!T205,Budget_byProgram!K:K)</f>
        <v>0</v>
      </c>
      <c r="L205" s="114">
        <f>SUMIF(Budget_byProgram!W:W,Budget_Eitems!T205,Budget_byProgram!L:L)</f>
        <v>0</v>
      </c>
      <c r="M205" s="114">
        <f>SUMIF(Budget_byProgram!W:W,Budget_Eitems!T205,Budget_byProgram!M:M)</f>
        <v>0</v>
      </c>
      <c r="N205" s="114">
        <f>SUMIF(Budget_byProgram!W:W,Budget_Eitems!T205,Budget_byProgram!N:N)</f>
        <v>0</v>
      </c>
      <c r="O205" s="114">
        <f>SUMIF(Budget_byProgram!W:W,Budget_Eitems!T205,Budget_byProgram!O:O)</f>
        <v>0</v>
      </c>
      <c r="P205" s="114" t="e">
        <f>SUMIF([2]Programs!$Z:$Z,Budget_Eitems!$T205,[2]Programs!T:T)</f>
        <v>#VALUE!</v>
      </c>
      <c r="Q205" s="114" t="e">
        <f>SUMIF([2]Programs!$Z:$Z,Budget_Eitems!$T205,[2]Programs!V:V)</f>
        <v>#VALUE!</v>
      </c>
      <c r="R205" s="114" t="e">
        <f>SUMIF([2]Programs!$Z:$Z,Budget_Eitems!$T205,[2]Programs!X:X)</f>
        <v>#VALUE!</v>
      </c>
      <c r="S205" s="141" t="s">
        <v>290</v>
      </c>
      <c r="T205" s="140" t="s">
        <v>291</v>
      </c>
    </row>
    <row r="206" spans="2:20" ht="21.6" customHeight="1">
      <c r="B206" s="114">
        <f t="shared" si="126"/>
        <v>0</v>
      </c>
      <c r="C206" s="114">
        <f>SUMIF(Budget_byProgram!W:W,Budget_Eitems!T206,Budget_byProgram!C:C)</f>
        <v>0</v>
      </c>
      <c r="D206" s="114">
        <f>SUMIF(Budget_byProgram!W:W,Budget_Eitems!T206,Budget_byProgram!D:D)</f>
        <v>0</v>
      </c>
      <c r="E206" s="114">
        <f>SUMIF(Budget_byProgram!W:W,Budget_Eitems!T206,Budget_byProgram!E:E)</f>
        <v>0</v>
      </c>
      <c r="F206" s="114">
        <f>SUMIF(Budget_byProgram!W:W,Budget_Eitems!T206,Budget_byProgram!F:F)</f>
        <v>0</v>
      </c>
      <c r="G206" s="114">
        <f>SUMIF(Budget_byProgram!W:W,Budget_Eitems!T206,Budget_byProgram!G:G)</f>
        <v>0</v>
      </c>
      <c r="H206" s="114">
        <f>SUMIF(Budget_byProgram!W:W,Budget_Eitems!T206,Budget_byProgram!H:H)</f>
        <v>0</v>
      </c>
      <c r="I206" s="114">
        <f>SUMIF(Budget_byProgram!W:W,Budget_Eitems!T206,Budget_byProgram!I:I)</f>
        <v>0</v>
      </c>
      <c r="J206" s="114">
        <f>SUMIF(Budget_byProgram!W:W,Budget_Eitems!T206,Budget_byProgram!J:J)</f>
        <v>0</v>
      </c>
      <c r="K206" s="114">
        <f>SUMIF(Budget_byProgram!W:W,Budget_Eitems!T206,Budget_byProgram!K:K)</f>
        <v>0</v>
      </c>
      <c r="L206" s="114">
        <f>SUMIF(Budget_byProgram!W:W,Budget_Eitems!T206,Budget_byProgram!L:L)</f>
        <v>0</v>
      </c>
      <c r="M206" s="114">
        <f>SUMIF(Budget_byProgram!W:W,Budget_Eitems!T206,Budget_byProgram!M:M)</f>
        <v>0</v>
      </c>
      <c r="N206" s="114">
        <f>SUMIF(Budget_byProgram!W:W,Budget_Eitems!T206,Budget_byProgram!N:N)</f>
        <v>0</v>
      </c>
      <c r="O206" s="114">
        <f>SUMIF(Budget_byProgram!W:W,Budget_Eitems!T206,Budget_byProgram!O:O)</f>
        <v>0</v>
      </c>
      <c r="P206" s="114" t="e">
        <f>SUMIF([2]Programs!$Z:$Z,Budget_Eitems!$T206,[2]Programs!T:T)</f>
        <v>#VALUE!</v>
      </c>
      <c r="Q206" s="114" t="e">
        <f>SUMIF([2]Programs!$Z:$Z,Budget_Eitems!$T206,[2]Programs!V:V)</f>
        <v>#VALUE!</v>
      </c>
      <c r="R206" s="114" t="e">
        <f>SUMIF([2]Programs!$Z:$Z,Budget_Eitems!$T206,[2]Programs!X:X)</f>
        <v>#VALUE!</v>
      </c>
      <c r="S206" s="141" t="s">
        <v>292</v>
      </c>
      <c r="T206" s="140" t="s">
        <v>293</v>
      </c>
    </row>
    <row r="207" spans="2:20" ht="21.6" customHeight="1">
      <c r="B207" s="114">
        <f t="shared" si="126"/>
        <v>0</v>
      </c>
      <c r="C207" s="114">
        <f>SUMIF(Budget_byProgram!W:W,Budget_Eitems!T207,Budget_byProgram!C:C)</f>
        <v>0</v>
      </c>
      <c r="D207" s="114">
        <f>SUMIF(Budget_byProgram!W:W,Budget_Eitems!T207,Budget_byProgram!D:D)</f>
        <v>0</v>
      </c>
      <c r="E207" s="114">
        <f>SUMIF(Budget_byProgram!W:W,Budget_Eitems!T207,Budget_byProgram!E:E)</f>
        <v>0</v>
      </c>
      <c r="F207" s="114">
        <f>SUMIF(Budget_byProgram!W:W,Budget_Eitems!T207,Budget_byProgram!F:F)</f>
        <v>0</v>
      </c>
      <c r="G207" s="114">
        <f>SUMIF(Budget_byProgram!W:W,Budget_Eitems!T207,Budget_byProgram!G:G)</f>
        <v>0</v>
      </c>
      <c r="H207" s="114">
        <f>SUMIF(Budget_byProgram!W:W,Budget_Eitems!T207,Budget_byProgram!H:H)</f>
        <v>0</v>
      </c>
      <c r="I207" s="114">
        <f>SUMIF(Budget_byProgram!W:W,Budget_Eitems!T207,Budget_byProgram!I:I)</f>
        <v>0</v>
      </c>
      <c r="J207" s="114">
        <f>SUMIF(Budget_byProgram!W:W,Budget_Eitems!T207,Budget_byProgram!J:J)</f>
        <v>0</v>
      </c>
      <c r="K207" s="114">
        <f>SUMIF(Budget_byProgram!W:W,Budget_Eitems!T207,Budget_byProgram!K:K)</f>
        <v>0</v>
      </c>
      <c r="L207" s="114">
        <f>SUMIF(Budget_byProgram!W:W,Budget_Eitems!T207,Budget_byProgram!L:L)</f>
        <v>0</v>
      </c>
      <c r="M207" s="114">
        <f>SUMIF(Budget_byProgram!W:W,Budget_Eitems!T207,Budget_byProgram!M:M)</f>
        <v>0</v>
      </c>
      <c r="N207" s="114">
        <f>SUMIF(Budget_byProgram!W:W,Budget_Eitems!T207,Budget_byProgram!N:N)</f>
        <v>0</v>
      </c>
      <c r="O207" s="114">
        <f>SUMIF(Budget_byProgram!W:W,Budget_Eitems!T207,Budget_byProgram!O:O)</f>
        <v>0</v>
      </c>
      <c r="P207" s="114" t="e">
        <f>SUMIF([2]Programs!$Z:$Z,Budget_Eitems!$T207,[2]Programs!T:T)</f>
        <v>#VALUE!</v>
      </c>
      <c r="Q207" s="114" t="e">
        <f>SUMIF([2]Programs!$Z:$Z,Budget_Eitems!$T207,[2]Programs!V:V)</f>
        <v>#VALUE!</v>
      </c>
      <c r="R207" s="114" t="e">
        <f>SUMIF([2]Programs!$Z:$Z,Budget_Eitems!$T207,[2]Programs!X:X)</f>
        <v>#VALUE!</v>
      </c>
      <c r="S207" s="141" t="s">
        <v>294</v>
      </c>
      <c r="T207" s="140" t="s">
        <v>295</v>
      </c>
    </row>
    <row r="208" spans="2:20" ht="21.6" customHeight="1">
      <c r="B208" s="114">
        <f t="shared" si="126"/>
        <v>0</v>
      </c>
      <c r="C208" s="114">
        <f>SUMIF(Budget_byProgram!W:W,Budget_Eitems!T208,Budget_byProgram!C:C)</f>
        <v>0</v>
      </c>
      <c r="D208" s="114">
        <f>SUMIF(Budget_byProgram!W:W,Budget_Eitems!T208,Budget_byProgram!D:D)</f>
        <v>0</v>
      </c>
      <c r="E208" s="114">
        <f>SUMIF(Budget_byProgram!W:W,Budget_Eitems!T208,Budget_byProgram!E:E)</f>
        <v>0</v>
      </c>
      <c r="F208" s="114">
        <f>SUMIF(Budget_byProgram!W:W,Budget_Eitems!T208,Budget_byProgram!F:F)</f>
        <v>0</v>
      </c>
      <c r="G208" s="114">
        <f>SUMIF(Budget_byProgram!W:W,Budget_Eitems!T208,Budget_byProgram!G:G)</f>
        <v>0</v>
      </c>
      <c r="H208" s="114">
        <f>SUMIF(Budget_byProgram!W:W,Budget_Eitems!T208,Budget_byProgram!H:H)</f>
        <v>0</v>
      </c>
      <c r="I208" s="114">
        <f>SUMIF(Budget_byProgram!W:W,Budget_Eitems!T208,Budget_byProgram!I:I)</f>
        <v>0</v>
      </c>
      <c r="J208" s="114">
        <f>SUMIF(Budget_byProgram!W:W,Budget_Eitems!T208,Budget_byProgram!J:J)</f>
        <v>0</v>
      </c>
      <c r="K208" s="114">
        <f>SUMIF(Budget_byProgram!W:W,Budget_Eitems!T208,Budget_byProgram!K:K)</f>
        <v>0</v>
      </c>
      <c r="L208" s="114">
        <f>SUMIF(Budget_byProgram!W:W,Budget_Eitems!T208,Budget_byProgram!L:L)</f>
        <v>0</v>
      </c>
      <c r="M208" s="114">
        <f>SUMIF(Budget_byProgram!W:W,Budget_Eitems!T208,Budget_byProgram!M:M)</f>
        <v>0</v>
      </c>
      <c r="N208" s="114">
        <f>SUMIF(Budget_byProgram!W:W,Budget_Eitems!T208,Budget_byProgram!N:N)</f>
        <v>0</v>
      </c>
      <c r="O208" s="114">
        <f>SUMIF(Budget_byProgram!W:W,Budget_Eitems!T208,Budget_byProgram!O:O)</f>
        <v>0</v>
      </c>
      <c r="P208" s="114" t="e">
        <f>SUMIF([2]Programs!$Z:$Z,Budget_Eitems!$T208,[2]Programs!T:T)</f>
        <v>#VALUE!</v>
      </c>
      <c r="Q208" s="114" t="e">
        <f>SUMIF([2]Programs!$Z:$Z,Budget_Eitems!$T208,[2]Programs!V:V)</f>
        <v>#VALUE!</v>
      </c>
      <c r="R208" s="114" t="e">
        <f>SUMIF([2]Programs!$Z:$Z,Budget_Eitems!$T208,[2]Programs!X:X)</f>
        <v>#VALUE!</v>
      </c>
      <c r="S208" s="141" t="s">
        <v>296</v>
      </c>
      <c r="T208" s="140" t="s">
        <v>297</v>
      </c>
    </row>
    <row r="209" spans="2:20" ht="21.6" customHeight="1">
      <c r="B209" s="114">
        <f t="shared" si="126"/>
        <v>0</v>
      </c>
      <c r="C209" s="114">
        <f>SUMIF(Budget_byProgram!W:W,Budget_Eitems!T209,Budget_byProgram!C:C)</f>
        <v>0</v>
      </c>
      <c r="D209" s="114">
        <f>SUMIF(Budget_byProgram!W:W,Budget_Eitems!T209,Budget_byProgram!D:D)</f>
        <v>0</v>
      </c>
      <c r="E209" s="114">
        <f>SUMIF(Budget_byProgram!W:W,Budget_Eitems!T209,Budget_byProgram!E:E)</f>
        <v>0</v>
      </c>
      <c r="F209" s="114">
        <f>SUMIF(Budget_byProgram!W:W,Budget_Eitems!T209,Budget_byProgram!F:F)</f>
        <v>0</v>
      </c>
      <c r="G209" s="114">
        <f>SUMIF(Budget_byProgram!W:W,Budget_Eitems!T209,Budget_byProgram!G:G)</f>
        <v>0</v>
      </c>
      <c r="H209" s="114">
        <f>SUMIF(Budget_byProgram!W:W,Budget_Eitems!T209,Budget_byProgram!H:H)</f>
        <v>0</v>
      </c>
      <c r="I209" s="114">
        <f>SUMIF(Budget_byProgram!W:W,Budget_Eitems!T209,Budget_byProgram!I:I)</f>
        <v>0</v>
      </c>
      <c r="J209" s="114">
        <f>SUMIF(Budget_byProgram!W:W,Budget_Eitems!T209,Budget_byProgram!J:J)</f>
        <v>0</v>
      </c>
      <c r="K209" s="114">
        <f>SUMIF(Budget_byProgram!W:W,Budget_Eitems!T209,Budget_byProgram!K:K)</f>
        <v>0</v>
      </c>
      <c r="L209" s="114">
        <f>SUMIF(Budget_byProgram!W:W,Budget_Eitems!T209,Budget_byProgram!L:L)</f>
        <v>0</v>
      </c>
      <c r="M209" s="114">
        <f>SUMIF(Budget_byProgram!W:W,Budget_Eitems!T209,Budget_byProgram!M:M)</f>
        <v>0</v>
      </c>
      <c r="N209" s="114">
        <f>SUMIF(Budget_byProgram!W:W,Budget_Eitems!T209,Budget_byProgram!N:N)</f>
        <v>0</v>
      </c>
      <c r="O209" s="114">
        <f>SUMIF(Budget_byProgram!W:W,Budget_Eitems!T209,Budget_byProgram!O:O)</f>
        <v>0</v>
      </c>
      <c r="P209" s="114" t="e">
        <f>SUMIF([2]Programs!$Z:$Z,Budget_Eitems!$T209,[2]Programs!T:T)</f>
        <v>#VALUE!</v>
      </c>
      <c r="Q209" s="114" t="e">
        <f>SUMIF([2]Programs!$Z:$Z,Budget_Eitems!$T209,[2]Programs!V:V)</f>
        <v>#VALUE!</v>
      </c>
      <c r="R209" s="114" t="e">
        <f>SUMIF([2]Programs!$Z:$Z,Budget_Eitems!$T209,[2]Programs!X:X)</f>
        <v>#VALUE!</v>
      </c>
      <c r="S209" s="141" t="s">
        <v>298</v>
      </c>
      <c r="T209" s="140" t="s">
        <v>299</v>
      </c>
    </row>
    <row r="210" spans="2:20" ht="21.6" customHeight="1">
      <c r="B210" s="114">
        <f t="shared" si="126"/>
        <v>0</v>
      </c>
      <c r="C210" s="114">
        <f>SUMIF(Budget_byProgram!W:W,Budget_Eitems!T210,Budget_byProgram!C:C)</f>
        <v>0</v>
      </c>
      <c r="D210" s="114">
        <f>SUMIF(Budget_byProgram!W:W,Budget_Eitems!T210,Budget_byProgram!D:D)</f>
        <v>0</v>
      </c>
      <c r="E210" s="114">
        <f>SUMIF(Budget_byProgram!W:W,Budget_Eitems!T210,Budget_byProgram!E:E)</f>
        <v>0</v>
      </c>
      <c r="F210" s="114">
        <f>SUMIF(Budget_byProgram!W:W,Budget_Eitems!T210,Budget_byProgram!F:F)</f>
        <v>0</v>
      </c>
      <c r="G210" s="114">
        <f>SUMIF(Budget_byProgram!W:W,Budget_Eitems!T210,Budget_byProgram!G:G)</f>
        <v>0</v>
      </c>
      <c r="H210" s="114">
        <f>SUMIF(Budget_byProgram!W:W,Budget_Eitems!T210,Budget_byProgram!H:H)</f>
        <v>0</v>
      </c>
      <c r="I210" s="114">
        <f>SUMIF(Budget_byProgram!W:W,Budget_Eitems!T210,Budget_byProgram!I:I)</f>
        <v>0</v>
      </c>
      <c r="J210" s="114">
        <f>SUMIF(Budget_byProgram!W:W,Budget_Eitems!T210,Budget_byProgram!J:J)</f>
        <v>0</v>
      </c>
      <c r="K210" s="114">
        <f>SUMIF(Budget_byProgram!W:W,Budget_Eitems!T210,Budget_byProgram!K:K)</f>
        <v>0</v>
      </c>
      <c r="L210" s="114">
        <f>SUMIF(Budget_byProgram!W:W,Budget_Eitems!T210,Budget_byProgram!L:L)</f>
        <v>0</v>
      </c>
      <c r="M210" s="114">
        <f>SUMIF(Budget_byProgram!W:W,Budget_Eitems!T210,Budget_byProgram!M:M)</f>
        <v>0</v>
      </c>
      <c r="N210" s="114">
        <f>SUMIF(Budget_byProgram!W:W,Budget_Eitems!T210,Budget_byProgram!N:N)</f>
        <v>0</v>
      </c>
      <c r="O210" s="114">
        <f>SUMIF(Budget_byProgram!W:W,Budget_Eitems!T210,Budget_byProgram!O:O)</f>
        <v>0</v>
      </c>
      <c r="P210" s="114" t="e">
        <f>SUMIF([2]Programs!$Z:$Z,Budget_Eitems!$T210,[2]Programs!T:T)</f>
        <v>#VALUE!</v>
      </c>
      <c r="Q210" s="114" t="e">
        <f>SUMIF([2]Programs!$Z:$Z,Budget_Eitems!$T210,[2]Programs!V:V)</f>
        <v>#VALUE!</v>
      </c>
      <c r="R210" s="114" t="e">
        <f>SUMIF([2]Programs!$Z:$Z,Budget_Eitems!$T210,[2]Programs!X:X)</f>
        <v>#VALUE!</v>
      </c>
      <c r="S210" s="142" t="s">
        <v>300</v>
      </c>
      <c r="T210" s="140" t="s">
        <v>301</v>
      </c>
    </row>
    <row r="211" spans="2:20" ht="21.6" customHeight="1">
      <c r="B211" s="114">
        <f t="shared" si="126"/>
        <v>0</v>
      </c>
      <c r="C211" s="114">
        <f>SUMIF(Budget_byProgram!W:W,Budget_Eitems!T211,Budget_byProgram!C:C)</f>
        <v>0</v>
      </c>
      <c r="D211" s="114">
        <f>SUMIF(Budget_byProgram!W:W,Budget_Eitems!T211,Budget_byProgram!D:D)</f>
        <v>0</v>
      </c>
      <c r="E211" s="114">
        <f>SUMIF(Budget_byProgram!W:W,Budget_Eitems!T211,Budget_byProgram!E:E)</f>
        <v>0</v>
      </c>
      <c r="F211" s="114">
        <f>SUMIF(Budget_byProgram!W:W,Budget_Eitems!T211,Budget_byProgram!F:F)</f>
        <v>0</v>
      </c>
      <c r="G211" s="114">
        <f>SUMIF(Budget_byProgram!W:W,Budget_Eitems!T211,Budget_byProgram!G:G)</f>
        <v>0</v>
      </c>
      <c r="H211" s="114">
        <f>SUMIF(Budget_byProgram!W:W,Budget_Eitems!T211,Budget_byProgram!H:H)</f>
        <v>0</v>
      </c>
      <c r="I211" s="114">
        <f>SUMIF(Budget_byProgram!W:W,Budget_Eitems!T211,Budget_byProgram!I:I)</f>
        <v>0</v>
      </c>
      <c r="J211" s="114">
        <f>SUMIF(Budget_byProgram!W:W,Budget_Eitems!T211,Budget_byProgram!J:J)</f>
        <v>0</v>
      </c>
      <c r="K211" s="114">
        <f>SUMIF(Budget_byProgram!W:W,Budget_Eitems!T211,Budget_byProgram!K:K)</f>
        <v>0</v>
      </c>
      <c r="L211" s="114">
        <f>SUMIF(Budget_byProgram!W:W,Budget_Eitems!T211,Budget_byProgram!L:L)</f>
        <v>0</v>
      </c>
      <c r="M211" s="114">
        <f>SUMIF(Budget_byProgram!W:W,Budget_Eitems!T211,Budget_byProgram!M:M)</f>
        <v>0</v>
      </c>
      <c r="N211" s="114">
        <f>SUMIF(Budget_byProgram!W:W,Budget_Eitems!T211,Budget_byProgram!N:N)</f>
        <v>0</v>
      </c>
      <c r="O211" s="114">
        <f>SUMIF(Budget_byProgram!W:W,Budget_Eitems!T211,Budget_byProgram!O:O)</f>
        <v>0</v>
      </c>
      <c r="P211" s="114" t="e">
        <f>SUMIF([2]Programs!$Z:$Z,Budget_Eitems!$T211,[2]Programs!T:T)</f>
        <v>#VALUE!</v>
      </c>
      <c r="Q211" s="114" t="e">
        <f>SUMIF([2]Programs!$Z:$Z,Budget_Eitems!$T211,[2]Programs!V:V)</f>
        <v>#VALUE!</v>
      </c>
      <c r="R211" s="114" t="e">
        <f>SUMIF([2]Programs!$Z:$Z,Budget_Eitems!$T211,[2]Programs!X:X)</f>
        <v>#VALUE!</v>
      </c>
      <c r="S211" s="142" t="s">
        <v>302</v>
      </c>
      <c r="T211" s="140" t="s">
        <v>303</v>
      </c>
    </row>
    <row r="212" spans="2:20" ht="21.6" customHeight="1" thickBot="1">
      <c r="B212" s="123">
        <f t="shared" ref="B212:M212" si="127">SUM(B203:B211)</f>
        <v>0</v>
      </c>
      <c r="C212" s="123">
        <f t="shared" si="127"/>
        <v>0</v>
      </c>
      <c r="D212" s="123">
        <f t="shared" si="127"/>
        <v>0</v>
      </c>
      <c r="E212" s="123">
        <f t="shared" si="127"/>
        <v>0</v>
      </c>
      <c r="F212" s="123">
        <f t="shared" si="127"/>
        <v>0</v>
      </c>
      <c r="G212" s="123">
        <f t="shared" si="127"/>
        <v>0</v>
      </c>
      <c r="H212" s="123">
        <f t="shared" si="127"/>
        <v>0</v>
      </c>
      <c r="I212" s="123">
        <f t="shared" si="127"/>
        <v>0</v>
      </c>
      <c r="J212" s="123">
        <f t="shared" si="127"/>
        <v>0</v>
      </c>
      <c r="K212" s="123">
        <f t="shared" si="127"/>
        <v>0</v>
      </c>
      <c r="L212" s="123">
        <f t="shared" si="127"/>
        <v>0</v>
      </c>
      <c r="M212" s="123">
        <f t="shared" si="127"/>
        <v>0</v>
      </c>
      <c r="N212" s="123">
        <f t="shared" ref="N212" si="128">SUM(N203:N211)</f>
        <v>0</v>
      </c>
      <c r="O212" s="123">
        <f t="shared" ref="O212:R212" si="129">SUM(O203:O211)</f>
        <v>0</v>
      </c>
      <c r="P212" s="123" t="e">
        <f t="shared" si="129"/>
        <v>#VALUE!</v>
      </c>
      <c r="Q212" s="123" t="e">
        <f t="shared" si="129"/>
        <v>#VALUE!</v>
      </c>
      <c r="R212" s="123" t="e">
        <f t="shared" si="129"/>
        <v>#VALUE!</v>
      </c>
      <c r="S212" s="125" t="s">
        <v>0</v>
      </c>
      <c r="T212" s="140"/>
    </row>
    <row r="213" spans="2:20" ht="21.6" customHeight="1" thickTop="1">
      <c r="B213" s="139"/>
      <c r="C213" s="139"/>
      <c r="D213" s="139"/>
      <c r="E213" s="139"/>
      <c r="F213" s="139"/>
      <c r="G213" s="139"/>
      <c r="H213" s="139"/>
      <c r="I213" s="139"/>
      <c r="J213" s="139"/>
      <c r="K213" s="139"/>
      <c r="L213" s="139"/>
      <c r="M213" s="139"/>
      <c r="N213" s="139"/>
      <c r="O213" s="139"/>
      <c r="P213" s="139"/>
      <c r="Q213" s="139"/>
      <c r="R213" s="139"/>
      <c r="S213" s="148"/>
      <c r="T213" s="140"/>
    </row>
    <row r="214" spans="2:20" ht="21.6" customHeight="1">
      <c r="B214" s="139"/>
      <c r="C214" s="139"/>
      <c r="D214" s="139"/>
      <c r="E214" s="139"/>
      <c r="F214" s="139"/>
      <c r="G214" s="139"/>
      <c r="H214" s="139"/>
      <c r="I214" s="139"/>
      <c r="J214" s="139"/>
      <c r="K214" s="139"/>
      <c r="L214" s="139"/>
      <c r="M214" s="139"/>
      <c r="N214" s="139"/>
      <c r="O214" s="139"/>
      <c r="P214" s="139"/>
      <c r="Q214" s="139"/>
      <c r="R214" s="139"/>
      <c r="S214" s="127" t="s">
        <v>436</v>
      </c>
      <c r="T214" s="138">
        <v>291</v>
      </c>
    </row>
    <row r="215" spans="2:20" ht="21.6" customHeight="1">
      <c r="B215" s="114">
        <f t="shared" ref="B215:B217" si="130">O215-N215-M215-L215-K215-J215-I215-H215-G215-F215-E215-D215-C215</f>
        <v>0</v>
      </c>
      <c r="C215" s="114">
        <f>SUMIF(Budget_byProgram!W:W,Budget_Eitems!T215,Budget_byProgram!C:C)</f>
        <v>0</v>
      </c>
      <c r="D215" s="114">
        <f>SUMIF(Budget_byProgram!W:W,Budget_Eitems!T215,Budget_byProgram!D:D)</f>
        <v>0</v>
      </c>
      <c r="E215" s="114">
        <f>SUMIF(Budget_byProgram!W:W,Budget_Eitems!T215,Budget_byProgram!E:E)</f>
        <v>0</v>
      </c>
      <c r="F215" s="114">
        <f>SUMIF(Budget_byProgram!W:W,Budget_Eitems!T215,Budget_byProgram!F:F)</f>
        <v>0</v>
      </c>
      <c r="G215" s="114">
        <f>SUMIF(Budget_byProgram!W:W,Budget_Eitems!T215,Budget_byProgram!G:G)</f>
        <v>0</v>
      </c>
      <c r="H215" s="114">
        <f>SUMIF(Budget_byProgram!W:W,Budget_Eitems!T215,Budget_byProgram!H:H)</f>
        <v>0</v>
      </c>
      <c r="I215" s="114">
        <f>SUMIF(Budget_byProgram!W:W,Budget_Eitems!T215,Budget_byProgram!I:I)</f>
        <v>0</v>
      </c>
      <c r="J215" s="114">
        <f>SUMIF(Budget_byProgram!W:W,Budget_Eitems!T215,Budget_byProgram!J:J)</f>
        <v>0</v>
      </c>
      <c r="K215" s="114">
        <f>SUMIF(Budget_byProgram!W:W,Budget_Eitems!T215,Budget_byProgram!K:K)</f>
        <v>0</v>
      </c>
      <c r="L215" s="114">
        <f>SUMIF(Budget_byProgram!W:W,Budget_Eitems!T215,Budget_byProgram!L:L)</f>
        <v>0</v>
      </c>
      <c r="M215" s="114">
        <f>SUMIF(Budget_byProgram!W:W,Budget_Eitems!T215,Budget_byProgram!M:M)</f>
        <v>0</v>
      </c>
      <c r="N215" s="114">
        <f>SUMIF(Budget_byProgram!W:W,Budget_Eitems!T215,Budget_byProgram!N:N)</f>
        <v>0</v>
      </c>
      <c r="O215" s="114">
        <f>SUMIF(Budget_byProgram!W:W,Budget_Eitems!T215,Budget_byProgram!O:O)</f>
        <v>0</v>
      </c>
      <c r="P215" s="114" t="e">
        <f>SUMIF([2]Programs!$Z:$Z,Budget_Eitems!$T215,[2]Programs!S:S)</f>
        <v>#VALUE!</v>
      </c>
      <c r="Q215" s="114" t="e">
        <f>SUMIF([2]Programs!$Z:$Z,Budget_Eitems!$T215,[2]Programs!U:U)</f>
        <v>#VALUE!</v>
      </c>
      <c r="R215" s="114" t="e">
        <f>SUMIF([2]Programs!$Z:$Z,Budget_Eitems!$T215,[2]Programs!W:W)</f>
        <v>#VALUE!</v>
      </c>
      <c r="S215" s="150" t="s">
        <v>304</v>
      </c>
      <c r="T215" s="140" t="s">
        <v>305</v>
      </c>
    </row>
    <row r="216" spans="2:20" ht="21.6" customHeight="1">
      <c r="B216" s="114">
        <f t="shared" si="130"/>
        <v>0</v>
      </c>
      <c r="C216" s="114">
        <f>SUMIF(Budget_byProgram!W:W,Budget_Eitems!T216,Budget_byProgram!C:C)</f>
        <v>0</v>
      </c>
      <c r="D216" s="114">
        <f>SUMIF(Budget_byProgram!W:W,Budget_Eitems!T216,Budget_byProgram!D:D)</f>
        <v>0</v>
      </c>
      <c r="E216" s="114">
        <f>SUMIF(Budget_byProgram!W:W,Budget_Eitems!T216,Budget_byProgram!E:E)</f>
        <v>0</v>
      </c>
      <c r="F216" s="114">
        <f>SUMIF(Budget_byProgram!W:W,Budget_Eitems!T216,Budget_byProgram!F:F)</f>
        <v>0</v>
      </c>
      <c r="G216" s="114">
        <f>SUMIF(Budget_byProgram!W:W,Budget_Eitems!T216,Budget_byProgram!G:G)</f>
        <v>0</v>
      </c>
      <c r="H216" s="114">
        <f>SUMIF(Budget_byProgram!W:W,Budget_Eitems!T216,Budget_byProgram!H:H)</f>
        <v>0</v>
      </c>
      <c r="I216" s="114">
        <f>SUMIF(Budget_byProgram!W:W,Budget_Eitems!T216,Budget_byProgram!I:I)</f>
        <v>0</v>
      </c>
      <c r="J216" s="114">
        <f>SUMIF(Budget_byProgram!W:W,Budget_Eitems!T216,Budget_byProgram!J:J)</f>
        <v>0</v>
      </c>
      <c r="K216" s="114">
        <f>SUMIF(Budget_byProgram!W:W,Budget_Eitems!T216,Budget_byProgram!K:K)</f>
        <v>0</v>
      </c>
      <c r="L216" s="114">
        <f>SUMIF(Budget_byProgram!W:W,Budget_Eitems!T216,Budget_byProgram!L:L)</f>
        <v>0</v>
      </c>
      <c r="M216" s="114">
        <f>SUMIF(Budget_byProgram!W:W,Budget_Eitems!T216,Budget_byProgram!M:M)</f>
        <v>0</v>
      </c>
      <c r="N216" s="114">
        <f>SUMIF(Budget_byProgram!W:W,Budget_Eitems!T216,Budget_byProgram!N:N)</f>
        <v>0</v>
      </c>
      <c r="O216" s="114">
        <f>SUMIF(Budget_byProgram!W:W,Budget_Eitems!T216,Budget_byProgram!O:O)</f>
        <v>0</v>
      </c>
      <c r="P216" s="114" t="e">
        <f>SUMIF([2]Programs!$Z:$Z,Budget_Eitems!$T216,[2]Programs!S:S)</f>
        <v>#VALUE!</v>
      </c>
      <c r="Q216" s="114" t="e">
        <f>SUMIF([2]Programs!$Z:$Z,Budget_Eitems!$T216,[2]Programs!U:U)</f>
        <v>#VALUE!</v>
      </c>
      <c r="R216" s="114" t="e">
        <f>SUMIF([2]Programs!$Z:$Z,Budget_Eitems!$T216,[2]Programs!W:W)</f>
        <v>#VALUE!</v>
      </c>
      <c r="S216" s="143" t="s">
        <v>306</v>
      </c>
      <c r="T216" s="140" t="s">
        <v>307</v>
      </c>
    </row>
    <row r="217" spans="2:20" ht="21.6" customHeight="1">
      <c r="B217" s="114">
        <f t="shared" si="130"/>
        <v>0</v>
      </c>
      <c r="C217" s="114">
        <f>SUMIF(Budget_byProgram!W:W,Budget_Eitems!T217,Budget_byProgram!C:C)</f>
        <v>0</v>
      </c>
      <c r="D217" s="114">
        <f>SUMIF(Budget_byProgram!W:W,Budget_Eitems!T217,Budget_byProgram!D:D)</f>
        <v>0</v>
      </c>
      <c r="E217" s="114">
        <f>SUMIF(Budget_byProgram!W:W,Budget_Eitems!T217,Budget_byProgram!E:E)</f>
        <v>0</v>
      </c>
      <c r="F217" s="114">
        <f>SUMIF(Budget_byProgram!W:W,Budget_Eitems!T217,Budget_byProgram!F:F)</f>
        <v>0</v>
      </c>
      <c r="G217" s="114">
        <f>SUMIF(Budget_byProgram!W:W,Budget_Eitems!T217,Budget_byProgram!G:G)</f>
        <v>0</v>
      </c>
      <c r="H217" s="114">
        <f>SUMIF(Budget_byProgram!W:W,Budget_Eitems!T217,Budget_byProgram!H:H)</f>
        <v>0</v>
      </c>
      <c r="I217" s="114">
        <f>SUMIF(Budget_byProgram!W:W,Budget_Eitems!T217,Budget_byProgram!I:I)</f>
        <v>0</v>
      </c>
      <c r="J217" s="114">
        <f>SUMIF(Budget_byProgram!W:W,Budget_Eitems!T217,Budget_byProgram!J:J)</f>
        <v>0</v>
      </c>
      <c r="K217" s="114">
        <f>SUMIF(Budget_byProgram!W:W,Budget_Eitems!T217,Budget_byProgram!K:K)</f>
        <v>0</v>
      </c>
      <c r="L217" s="114">
        <f>SUMIF(Budget_byProgram!W:W,Budget_Eitems!T217,Budget_byProgram!L:L)</f>
        <v>0</v>
      </c>
      <c r="M217" s="114">
        <f>SUMIF(Budget_byProgram!W:W,Budget_Eitems!T217,Budget_byProgram!M:M)</f>
        <v>0</v>
      </c>
      <c r="N217" s="114">
        <f>SUMIF(Budget_byProgram!W:W,Budget_Eitems!T217,Budget_byProgram!N:N)</f>
        <v>0</v>
      </c>
      <c r="O217" s="114">
        <f>SUMIF(Budget_byProgram!W:W,Budget_Eitems!T217,Budget_byProgram!O:O)</f>
        <v>0</v>
      </c>
      <c r="P217" s="114" t="e">
        <f>SUMIF([2]Programs!$Z:$Z,Budget_Eitems!$T217,[2]Programs!S:S)</f>
        <v>#VALUE!</v>
      </c>
      <c r="Q217" s="114" t="e">
        <f>SUMIF([2]Programs!$Z:$Z,Budget_Eitems!$T217,[2]Programs!U:U)</f>
        <v>#VALUE!</v>
      </c>
      <c r="R217" s="114" t="e">
        <f>SUMIF([2]Programs!$Z:$Z,Budget_Eitems!$T217,[2]Programs!W:W)</f>
        <v>#VALUE!</v>
      </c>
      <c r="S217" s="143" t="s">
        <v>308</v>
      </c>
      <c r="T217" s="140" t="s">
        <v>309</v>
      </c>
    </row>
    <row r="218" spans="2:20" ht="21.6" customHeight="1" thickBot="1">
      <c r="B218" s="123">
        <f t="shared" ref="B218:M218" si="131">SUM(B215:B217)</f>
        <v>0</v>
      </c>
      <c r="C218" s="123">
        <f t="shared" si="131"/>
        <v>0</v>
      </c>
      <c r="D218" s="123">
        <f t="shared" si="131"/>
        <v>0</v>
      </c>
      <c r="E218" s="123">
        <f t="shared" si="131"/>
        <v>0</v>
      </c>
      <c r="F218" s="123">
        <f t="shared" si="131"/>
        <v>0</v>
      </c>
      <c r="G218" s="123">
        <f t="shared" si="131"/>
        <v>0</v>
      </c>
      <c r="H218" s="123">
        <f t="shared" si="131"/>
        <v>0</v>
      </c>
      <c r="I218" s="123">
        <f t="shared" si="131"/>
        <v>0</v>
      </c>
      <c r="J218" s="123">
        <f t="shared" si="131"/>
        <v>0</v>
      </c>
      <c r="K218" s="123">
        <f t="shared" si="131"/>
        <v>0</v>
      </c>
      <c r="L218" s="123">
        <f t="shared" si="131"/>
        <v>0</v>
      </c>
      <c r="M218" s="123">
        <f t="shared" si="131"/>
        <v>0</v>
      </c>
      <c r="N218" s="123">
        <f t="shared" ref="N218" si="132">SUM(N215:N217)</f>
        <v>0</v>
      </c>
      <c r="O218" s="123">
        <f t="shared" ref="O218:R218" si="133">SUM(O215:O217)</f>
        <v>0</v>
      </c>
      <c r="P218" s="123" t="e">
        <f t="shared" si="133"/>
        <v>#VALUE!</v>
      </c>
      <c r="Q218" s="123" t="e">
        <f t="shared" si="133"/>
        <v>#VALUE!</v>
      </c>
      <c r="R218" s="123" t="e">
        <f t="shared" si="133"/>
        <v>#VALUE!</v>
      </c>
      <c r="S218" s="125" t="s">
        <v>0</v>
      </c>
      <c r="T218" s="140"/>
    </row>
    <row r="219" spans="2:20" ht="21.6" customHeight="1" thickTop="1">
      <c r="B219" s="139"/>
      <c r="C219" s="139"/>
      <c r="D219" s="139"/>
      <c r="E219" s="139"/>
      <c r="F219" s="139"/>
      <c r="G219" s="139"/>
      <c r="H219" s="139"/>
      <c r="I219" s="139"/>
      <c r="J219" s="139"/>
      <c r="K219" s="139"/>
      <c r="L219" s="139"/>
      <c r="M219" s="139"/>
      <c r="N219" s="139"/>
      <c r="O219" s="139"/>
      <c r="P219" s="139"/>
      <c r="Q219" s="139"/>
      <c r="R219" s="139"/>
      <c r="S219" s="148"/>
      <c r="T219" s="140"/>
    </row>
    <row r="220" spans="2:20" ht="21.6" customHeight="1">
      <c r="B220" s="139"/>
      <c r="C220" s="139"/>
      <c r="D220" s="139"/>
      <c r="E220" s="139"/>
      <c r="F220" s="139"/>
      <c r="G220" s="139"/>
      <c r="H220" s="139"/>
      <c r="I220" s="139"/>
      <c r="J220" s="139"/>
      <c r="K220" s="139"/>
      <c r="L220" s="139"/>
      <c r="M220" s="139"/>
      <c r="N220" s="139"/>
      <c r="O220" s="139"/>
      <c r="P220" s="139"/>
      <c r="Q220" s="139"/>
      <c r="R220" s="139"/>
      <c r="S220" s="127" t="s">
        <v>437</v>
      </c>
      <c r="T220" s="138">
        <v>421</v>
      </c>
    </row>
    <row r="221" spans="2:20" ht="21.6" customHeight="1">
      <c r="B221" s="114">
        <f t="shared" ref="B221:B243" si="134">O221-N221-M221-L221-K221-J221-I221-H221-G221-F221-E221-D221-C221</f>
        <v>0</v>
      </c>
      <c r="C221" s="114">
        <f>SUMIF(Budget_byProgram!W:W,Budget_Eitems!T221,Budget_byProgram!C:C)</f>
        <v>0</v>
      </c>
      <c r="D221" s="114">
        <f>SUMIF(Budget_byProgram!W:W,Budget_Eitems!T221,Budget_byProgram!D:D)</f>
        <v>0</v>
      </c>
      <c r="E221" s="114">
        <f>SUMIF(Budget_byProgram!W:W,Budget_Eitems!T221,Budget_byProgram!E:E)</f>
        <v>0</v>
      </c>
      <c r="F221" s="114">
        <f>SUMIF(Budget_byProgram!W:W,Budget_Eitems!T221,Budget_byProgram!F:F)</f>
        <v>0</v>
      </c>
      <c r="G221" s="114">
        <f>SUMIF(Budget_byProgram!W:W,Budget_Eitems!T221,Budget_byProgram!G:G)</f>
        <v>0</v>
      </c>
      <c r="H221" s="114">
        <f>SUMIF(Budget_byProgram!W:W,Budget_Eitems!T221,Budget_byProgram!H:H)</f>
        <v>0</v>
      </c>
      <c r="I221" s="114">
        <f>SUMIF(Budget_byProgram!W:W,Budget_Eitems!T221,Budget_byProgram!I:I)</f>
        <v>0</v>
      </c>
      <c r="J221" s="114">
        <f>SUMIF(Budget_byProgram!W:W,Budget_Eitems!T221,Budget_byProgram!J:J)</f>
        <v>0</v>
      </c>
      <c r="K221" s="114">
        <f>SUMIF(Budget_byProgram!W:W,Budget_Eitems!T221,Budget_byProgram!K:K)</f>
        <v>0</v>
      </c>
      <c r="L221" s="114">
        <f>SUMIF(Budget_byProgram!W:W,Budget_Eitems!T221,Budget_byProgram!L:L)</f>
        <v>0</v>
      </c>
      <c r="M221" s="114">
        <f>SUMIF(Budget_byProgram!W:W,Budget_Eitems!T221,Budget_byProgram!M:M)</f>
        <v>0</v>
      </c>
      <c r="N221" s="114">
        <f>SUMIF(Budget_byProgram!W:W,Budget_Eitems!T221,Budget_byProgram!N:N)</f>
        <v>0</v>
      </c>
      <c r="O221" s="114">
        <f>SUMIF(Budget_byProgram!W:W,Budget_Eitems!T221,Budget_byProgram!O:O)</f>
        <v>0</v>
      </c>
      <c r="P221" s="114" t="e">
        <f>SUMIF([2]Programs!$Z:$Z,Budget_Eitems!$T221,[2]Programs!S:S)</f>
        <v>#VALUE!</v>
      </c>
      <c r="Q221" s="114" t="e">
        <f>SUMIF([2]Programs!$Z:$Z,Budget_Eitems!$T221,[2]Programs!U:U)</f>
        <v>#VALUE!</v>
      </c>
      <c r="R221" s="114" t="e">
        <f>SUMIF([2]Programs!$Z:$Z,Budget_Eitems!$T221,[2]Programs!W:W)</f>
        <v>#VALUE!</v>
      </c>
      <c r="S221" s="145" t="s">
        <v>310</v>
      </c>
      <c r="T221" s="140" t="s">
        <v>311</v>
      </c>
    </row>
    <row r="222" spans="2:20" ht="21.6" customHeight="1">
      <c r="B222" s="114">
        <f t="shared" si="134"/>
        <v>0</v>
      </c>
      <c r="C222" s="114">
        <f>SUMIF(Budget_byProgram!W:W,Budget_Eitems!T222,Budget_byProgram!C:C)</f>
        <v>0</v>
      </c>
      <c r="D222" s="114">
        <f>SUMIF(Budget_byProgram!W:W,Budget_Eitems!T222,Budget_byProgram!D:D)</f>
        <v>0</v>
      </c>
      <c r="E222" s="114">
        <f>SUMIF(Budget_byProgram!W:W,Budget_Eitems!T222,Budget_byProgram!E:E)</f>
        <v>0</v>
      </c>
      <c r="F222" s="114">
        <f>SUMIF(Budget_byProgram!W:W,Budget_Eitems!T222,Budget_byProgram!F:F)</f>
        <v>0</v>
      </c>
      <c r="G222" s="114">
        <f>SUMIF(Budget_byProgram!W:W,Budget_Eitems!T222,Budget_byProgram!G:G)</f>
        <v>0</v>
      </c>
      <c r="H222" s="114">
        <f>SUMIF(Budget_byProgram!W:W,Budget_Eitems!T222,Budget_byProgram!H:H)</f>
        <v>0</v>
      </c>
      <c r="I222" s="114">
        <f>SUMIF(Budget_byProgram!W:W,Budget_Eitems!T222,Budget_byProgram!I:I)</f>
        <v>0</v>
      </c>
      <c r="J222" s="114">
        <f>SUMIF(Budget_byProgram!W:W,Budget_Eitems!T222,Budget_byProgram!J:J)</f>
        <v>0</v>
      </c>
      <c r="K222" s="114">
        <f>SUMIF(Budget_byProgram!W:W,Budget_Eitems!T222,Budget_byProgram!K:K)</f>
        <v>0</v>
      </c>
      <c r="L222" s="114">
        <f>SUMIF(Budget_byProgram!W:W,Budget_Eitems!T222,Budget_byProgram!L:L)</f>
        <v>0</v>
      </c>
      <c r="M222" s="114">
        <f>SUMIF(Budget_byProgram!W:W,Budget_Eitems!T222,Budget_byProgram!M:M)</f>
        <v>0</v>
      </c>
      <c r="N222" s="114">
        <f>SUMIF(Budget_byProgram!W:W,Budget_Eitems!T222,Budget_byProgram!N:N)</f>
        <v>0</v>
      </c>
      <c r="O222" s="114">
        <f>SUMIF(Budget_byProgram!W:W,Budget_Eitems!T222,Budget_byProgram!O:O)</f>
        <v>0</v>
      </c>
      <c r="P222" s="114" t="e">
        <f>SUMIF([2]Programs!$Z:$Z,Budget_Eitems!$T222,[2]Programs!S:S)</f>
        <v>#VALUE!</v>
      </c>
      <c r="Q222" s="114" t="e">
        <f>SUMIF([2]Programs!$Z:$Z,Budget_Eitems!$T222,[2]Programs!U:U)</f>
        <v>#VALUE!</v>
      </c>
      <c r="R222" s="114" t="e">
        <f>SUMIF([2]Programs!$Z:$Z,Budget_Eitems!$T222,[2]Programs!W:W)</f>
        <v>#VALUE!</v>
      </c>
      <c r="S222" s="145" t="s">
        <v>312</v>
      </c>
      <c r="T222" s="140" t="s">
        <v>313</v>
      </c>
    </row>
    <row r="223" spans="2:20" ht="21.6" customHeight="1">
      <c r="B223" s="114">
        <f t="shared" si="134"/>
        <v>0</v>
      </c>
      <c r="C223" s="114">
        <f>SUMIF(Budget_byProgram!W:W,Budget_Eitems!T223,Budget_byProgram!C:C)</f>
        <v>0</v>
      </c>
      <c r="D223" s="114">
        <f>SUMIF(Budget_byProgram!W:W,Budget_Eitems!T223,Budget_byProgram!D:D)</f>
        <v>0</v>
      </c>
      <c r="E223" s="114">
        <f>SUMIF(Budget_byProgram!W:W,Budget_Eitems!T223,Budget_byProgram!E:E)</f>
        <v>0</v>
      </c>
      <c r="F223" s="114">
        <f>SUMIF(Budget_byProgram!W:W,Budget_Eitems!T223,Budget_byProgram!F:F)</f>
        <v>0</v>
      </c>
      <c r="G223" s="114">
        <f>SUMIF(Budget_byProgram!W:W,Budget_Eitems!T223,Budget_byProgram!G:G)</f>
        <v>0</v>
      </c>
      <c r="H223" s="114">
        <f>SUMIF(Budget_byProgram!W:W,Budget_Eitems!T223,Budget_byProgram!H:H)</f>
        <v>0</v>
      </c>
      <c r="I223" s="114">
        <f>SUMIF(Budget_byProgram!W:W,Budget_Eitems!T223,Budget_byProgram!I:I)</f>
        <v>0</v>
      </c>
      <c r="J223" s="114">
        <f>SUMIF(Budget_byProgram!W:W,Budget_Eitems!T223,Budget_byProgram!J:J)</f>
        <v>0</v>
      </c>
      <c r="K223" s="114">
        <f>SUMIF(Budget_byProgram!W:W,Budget_Eitems!T223,Budget_byProgram!K:K)</f>
        <v>0</v>
      </c>
      <c r="L223" s="114">
        <f>SUMIF(Budget_byProgram!W:W,Budget_Eitems!T223,Budget_byProgram!L:L)</f>
        <v>0</v>
      </c>
      <c r="M223" s="114">
        <f>SUMIF(Budget_byProgram!W:W,Budget_Eitems!T223,Budget_byProgram!M:M)</f>
        <v>0</v>
      </c>
      <c r="N223" s="114">
        <f>SUMIF(Budget_byProgram!W:W,Budget_Eitems!T223,Budget_byProgram!N:N)</f>
        <v>0</v>
      </c>
      <c r="O223" s="114">
        <f>SUMIF(Budget_byProgram!W:W,Budget_Eitems!T223,Budget_byProgram!O:O)</f>
        <v>0</v>
      </c>
      <c r="P223" s="114" t="e">
        <f>SUMIF([2]Programs!$Z:$Z,Budget_Eitems!$T223,[2]Programs!S:S)</f>
        <v>#VALUE!</v>
      </c>
      <c r="Q223" s="114" t="e">
        <f>SUMIF([2]Programs!$Z:$Z,Budget_Eitems!$T223,[2]Programs!U:U)</f>
        <v>#VALUE!</v>
      </c>
      <c r="R223" s="114" t="e">
        <f>SUMIF([2]Programs!$Z:$Z,Budget_Eitems!$T223,[2]Programs!W:W)</f>
        <v>#VALUE!</v>
      </c>
      <c r="S223" s="151" t="s">
        <v>314</v>
      </c>
      <c r="T223" s="140" t="s">
        <v>315</v>
      </c>
    </row>
    <row r="224" spans="2:20" ht="21.6" customHeight="1">
      <c r="B224" s="114">
        <f t="shared" si="134"/>
        <v>0</v>
      </c>
      <c r="C224" s="114">
        <f>SUMIF(Budget_byProgram!W:W,Budget_Eitems!T224,Budget_byProgram!C:C)</f>
        <v>0</v>
      </c>
      <c r="D224" s="114">
        <f>SUMIF(Budget_byProgram!W:W,Budget_Eitems!T224,Budget_byProgram!D:D)</f>
        <v>0</v>
      </c>
      <c r="E224" s="114">
        <f>SUMIF(Budget_byProgram!W:W,Budget_Eitems!T224,Budget_byProgram!E:E)</f>
        <v>0</v>
      </c>
      <c r="F224" s="114">
        <f>SUMIF(Budget_byProgram!W:W,Budget_Eitems!T224,Budget_byProgram!F:F)</f>
        <v>0</v>
      </c>
      <c r="G224" s="114">
        <f>SUMIF(Budget_byProgram!W:W,Budget_Eitems!T224,Budget_byProgram!G:G)</f>
        <v>0</v>
      </c>
      <c r="H224" s="114">
        <f>SUMIF(Budget_byProgram!W:W,Budget_Eitems!T224,Budget_byProgram!H:H)</f>
        <v>0</v>
      </c>
      <c r="I224" s="114">
        <f>SUMIF(Budget_byProgram!W:W,Budget_Eitems!T224,Budget_byProgram!I:I)</f>
        <v>0</v>
      </c>
      <c r="J224" s="114">
        <f>SUMIF(Budget_byProgram!W:W,Budget_Eitems!T224,Budget_byProgram!J:J)</f>
        <v>0</v>
      </c>
      <c r="K224" s="114">
        <f>SUMIF(Budget_byProgram!W:W,Budget_Eitems!T224,Budget_byProgram!K:K)</f>
        <v>0</v>
      </c>
      <c r="L224" s="114">
        <f>SUMIF(Budget_byProgram!W:W,Budget_Eitems!T224,Budget_byProgram!L:L)</f>
        <v>0</v>
      </c>
      <c r="M224" s="114">
        <f>SUMIF(Budget_byProgram!W:W,Budget_Eitems!T224,Budget_byProgram!M:M)</f>
        <v>0</v>
      </c>
      <c r="N224" s="114">
        <f>SUMIF(Budget_byProgram!W:W,Budget_Eitems!T224,Budget_byProgram!N:N)</f>
        <v>0</v>
      </c>
      <c r="O224" s="114">
        <f>SUMIF(Budget_byProgram!W:W,Budget_Eitems!T224,Budget_byProgram!O:O)</f>
        <v>0</v>
      </c>
      <c r="P224" s="114" t="e">
        <f>SUMIF([2]Programs!$Z:$Z,Budget_Eitems!$T224,[2]Programs!S:S)</f>
        <v>#VALUE!</v>
      </c>
      <c r="Q224" s="114" t="e">
        <f>SUMIF([2]Programs!$Z:$Z,Budget_Eitems!$T224,[2]Programs!U:U)</f>
        <v>#VALUE!</v>
      </c>
      <c r="R224" s="114" t="e">
        <f>SUMIF([2]Programs!$Z:$Z,Budget_Eitems!$T224,[2]Programs!W:W)</f>
        <v>#VALUE!</v>
      </c>
      <c r="S224" s="151" t="s">
        <v>316</v>
      </c>
      <c r="T224" s="140" t="s">
        <v>317</v>
      </c>
    </row>
    <row r="225" spans="2:20" ht="21.6" customHeight="1">
      <c r="B225" s="114">
        <f t="shared" si="134"/>
        <v>0</v>
      </c>
      <c r="C225" s="114">
        <f>SUMIF(Budget_byProgram!W:W,Budget_Eitems!T225,Budget_byProgram!C:C)</f>
        <v>0</v>
      </c>
      <c r="D225" s="114">
        <f>SUMIF(Budget_byProgram!W:W,Budget_Eitems!T225,Budget_byProgram!D:D)</f>
        <v>0</v>
      </c>
      <c r="E225" s="114">
        <f>SUMIF(Budget_byProgram!W:W,Budget_Eitems!T225,Budget_byProgram!E:E)</f>
        <v>0</v>
      </c>
      <c r="F225" s="114">
        <f>SUMIF(Budget_byProgram!W:W,Budget_Eitems!T225,Budget_byProgram!F:F)</f>
        <v>0</v>
      </c>
      <c r="G225" s="114">
        <f>SUMIF(Budget_byProgram!W:W,Budget_Eitems!T225,Budget_byProgram!G:G)</f>
        <v>0</v>
      </c>
      <c r="H225" s="114">
        <f>SUMIF(Budget_byProgram!W:W,Budget_Eitems!T225,Budget_byProgram!H:H)</f>
        <v>0</v>
      </c>
      <c r="I225" s="114">
        <f>SUMIF(Budget_byProgram!W:W,Budget_Eitems!T225,Budget_byProgram!I:I)</f>
        <v>0</v>
      </c>
      <c r="J225" s="114">
        <f>SUMIF(Budget_byProgram!W:W,Budget_Eitems!T225,Budget_byProgram!J:J)</f>
        <v>0</v>
      </c>
      <c r="K225" s="114">
        <f>SUMIF(Budget_byProgram!W:W,Budget_Eitems!T225,Budget_byProgram!K:K)</f>
        <v>0</v>
      </c>
      <c r="L225" s="114">
        <f>SUMIF(Budget_byProgram!W:W,Budget_Eitems!T225,Budget_byProgram!L:L)</f>
        <v>0</v>
      </c>
      <c r="M225" s="114">
        <f>SUMIF(Budget_byProgram!W:W,Budget_Eitems!T225,Budget_byProgram!M:M)</f>
        <v>0</v>
      </c>
      <c r="N225" s="114">
        <f>SUMIF(Budget_byProgram!W:W,Budget_Eitems!T225,Budget_byProgram!N:N)</f>
        <v>0</v>
      </c>
      <c r="O225" s="114">
        <f>SUMIF(Budget_byProgram!W:W,Budget_Eitems!T225,Budget_byProgram!O:O)</f>
        <v>0</v>
      </c>
      <c r="P225" s="114" t="e">
        <f>SUMIF([2]Programs!$Z:$Z,Budget_Eitems!$T225,[2]Programs!S:S)</f>
        <v>#VALUE!</v>
      </c>
      <c r="Q225" s="114" t="e">
        <f>SUMIF([2]Programs!$Z:$Z,Budget_Eitems!$T225,[2]Programs!U:U)</f>
        <v>#VALUE!</v>
      </c>
      <c r="R225" s="114" t="e">
        <f>SUMIF([2]Programs!$Z:$Z,Budget_Eitems!$T225,[2]Programs!W:W)</f>
        <v>#VALUE!</v>
      </c>
      <c r="S225" s="151" t="s">
        <v>318</v>
      </c>
      <c r="T225" s="140" t="s">
        <v>319</v>
      </c>
    </row>
    <row r="226" spans="2:20" ht="21.6" customHeight="1">
      <c r="B226" s="114">
        <f t="shared" si="134"/>
        <v>0</v>
      </c>
      <c r="C226" s="114">
        <f>SUMIF(Budget_byProgram!W:W,Budget_Eitems!T226,Budget_byProgram!C:C)</f>
        <v>0</v>
      </c>
      <c r="D226" s="114">
        <f>SUMIF(Budget_byProgram!W:W,Budget_Eitems!T226,Budget_byProgram!D:D)</f>
        <v>0</v>
      </c>
      <c r="E226" s="114">
        <f>SUMIF(Budget_byProgram!W:W,Budget_Eitems!T226,Budget_byProgram!E:E)</f>
        <v>0</v>
      </c>
      <c r="F226" s="114">
        <f>SUMIF(Budget_byProgram!W:W,Budget_Eitems!T226,Budget_byProgram!F:F)</f>
        <v>0</v>
      </c>
      <c r="G226" s="114">
        <f>SUMIF(Budget_byProgram!W:W,Budget_Eitems!T226,Budget_byProgram!G:G)</f>
        <v>0</v>
      </c>
      <c r="H226" s="114">
        <f>SUMIF(Budget_byProgram!W:W,Budget_Eitems!T226,Budget_byProgram!H:H)</f>
        <v>0</v>
      </c>
      <c r="I226" s="114">
        <f>SUMIF(Budget_byProgram!W:W,Budget_Eitems!T226,Budget_byProgram!I:I)</f>
        <v>0</v>
      </c>
      <c r="J226" s="114">
        <f>SUMIF(Budget_byProgram!W:W,Budget_Eitems!T226,Budget_byProgram!J:J)</f>
        <v>0</v>
      </c>
      <c r="K226" s="114">
        <f>SUMIF(Budget_byProgram!W:W,Budget_Eitems!T226,Budget_byProgram!K:K)</f>
        <v>0</v>
      </c>
      <c r="L226" s="114">
        <f>SUMIF(Budget_byProgram!W:W,Budget_Eitems!T226,Budget_byProgram!L:L)</f>
        <v>0</v>
      </c>
      <c r="M226" s="114">
        <f>SUMIF(Budget_byProgram!W:W,Budget_Eitems!T226,Budget_byProgram!M:M)</f>
        <v>0</v>
      </c>
      <c r="N226" s="114">
        <f>SUMIF(Budget_byProgram!W:W,Budget_Eitems!T226,Budget_byProgram!N:N)</f>
        <v>0</v>
      </c>
      <c r="O226" s="114">
        <f>SUMIF(Budget_byProgram!W:W,Budget_Eitems!T226,Budget_byProgram!O:O)</f>
        <v>0</v>
      </c>
      <c r="P226" s="114" t="e">
        <f>SUMIF([2]Programs!$Z:$Z,Budget_Eitems!$T226,[2]Programs!S:S)</f>
        <v>#VALUE!</v>
      </c>
      <c r="Q226" s="114" t="e">
        <f>SUMIF([2]Programs!$Z:$Z,Budget_Eitems!$T226,[2]Programs!U:U)</f>
        <v>#VALUE!</v>
      </c>
      <c r="R226" s="114" t="e">
        <f>SUMIF([2]Programs!$Z:$Z,Budget_Eitems!$T226,[2]Programs!W:W)</f>
        <v>#VALUE!</v>
      </c>
      <c r="S226" s="151" t="s">
        <v>320</v>
      </c>
      <c r="T226" s="140" t="s">
        <v>321</v>
      </c>
    </row>
    <row r="227" spans="2:20" ht="21.6" customHeight="1">
      <c r="B227" s="114">
        <f t="shared" si="134"/>
        <v>0</v>
      </c>
      <c r="C227" s="114">
        <f>SUMIF(Budget_byProgram!W:W,Budget_Eitems!T227,Budget_byProgram!C:C)</f>
        <v>0</v>
      </c>
      <c r="D227" s="114">
        <f>SUMIF(Budget_byProgram!W:W,Budget_Eitems!T227,Budget_byProgram!D:D)</f>
        <v>0</v>
      </c>
      <c r="E227" s="114">
        <f>SUMIF(Budget_byProgram!W:W,Budget_Eitems!T227,Budget_byProgram!E:E)</f>
        <v>0</v>
      </c>
      <c r="F227" s="114">
        <f>SUMIF(Budget_byProgram!W:W,Budget_Eitems!T227,Budget_byProgram!F:F)</f>
        <v>0</v>
      </c>
      <c r="G227" s="114">
        <f>SUMIF(Budget_byProgram!W:W,Budget_Eitems!T227,Budget_byProgram!G:G)</f>
        <v>0</v>
      </c>
      <c r="H227" s="114">
        <f>SUMIF(Budget_byProgram!W:W,Budget_Eitems!T227,Budget_byProgram!H:H)</f>
        <v>0</v>
      </c>
      <c r="I227" s="114">
        <f>SUMIF(Budget_byProgram!W:W,Budget_Eitems!T227,Budget_byProgram!I:I)</f>
        <v>0</v>
      </c>
      <c r="J227" s="114">
        <f>SUMIF(Budget_byProgram!W:W,Budget_Eitems!T227,Budget_byProgram!J:J)</f>
        <v>0</v>
      </c>
      <c r="K227" s="114">
        <f>SUMIF(Budget_byProgram!W:W,Budget_Eitems!T227,Budget_byProgram!K:K)</f>
        <v>0</v>
      </c>
      <c r="L227" s="114">
        <f>SUMIF(Budget_byProgram!W:W,Budget_Eitems!T227,Budget_byProgram!L:L)</f>
        <v>0</v>
      </c>
      <c r="M227" s="114">
        <f>SUMIF(Budget_byProgram!W:W,Budget_Eitems!T227,Budget_byProgram!M:M)</f>
        <v>0</v>
      </c>
      <c r="N227" s="114">
        <f>SUMIF(Budget_byProgram!W:W,Budget_Eitems!T227,Budget_byProgram!N:N)</f>
        <v>0</v>
      </c>
      <c r="O227" s="114">
        <f>SUMIF(Budget_byProgram!W:W,Budget_Eitems!T227,Budget_byProgram!O:O)</f>
        <v>0</v>
      </c>
      <c r="P227" s="114" t="e">
        <f>SUMIF([2]Programs!$Z:$Z,Budget_Eitems!$T227,[2]Programs!S:S)</f>
        <v>#VALUE!</v>
      </c>
      <c r="Q227" s="114" t="e">
        <f>SUMIF([2]Programs!$Z:$Z,Budget_Eitems!$T227,[2]Programs!U:U)</f>
        <v>#VALUE!</v>
      </c>
      <c r="R227" s="114" t="e">
        <f>SUMIF([2]Programs!$Z:$Z,Budget_Eitems!$T227,[2]Programs!W:W)</f>
        <v>#VALUE!</v>
      </c>
      <c r="S227" s="151" t="s">
        <v>322</v>
      </c>
      <c r="T227" s="140" t="s">
        <v>323</v>
      </c>
    </row>
    <row r="228" spans="2:20" ht="21.6" customHeight="1">
      <c r="B228" s="114">
        <f t="shared" si="134"/>
        <v>0</v>
      </c>
      <c r="C228" s="114">
        <f>SUMIF(Budget_byProgram!W:W,Budget_Eitems!T228,Budget_byProgram!C:C)</f>
        <v>0</v>
      </c>
      <c r="D228" s="114">
        <f>SUMIF(Budget_byProgram!W:W,Budget_Eitems!T228,Budget_byProgram!D:D)</f>
        <v>0</v>
      </c>
      <c r="E228" s="114">
        <f>SUMIF(Budget_byProgram!W:W,Budget_Eitems!T228,Budget_byProgram!E:E)</f>
        <v>0</v>
      </c>
      <c r="F228" s="114">
        <f>SUMIF(Budget_byProgram!W:W,Budget_Eitems!T228,Budget_byProgram!F:F)</f>
        <v>0</v>
      </c>
      <c r="G228" s="114">
        <f>SUMIF(Budget_byProgram!W:W,Budget_Eitems!T228,Budget_byProgram!G:G)</f>
        <v>0</v>
      </c>
      <c r="H228" s="114">
        <f>SUMIF(Budget_byProgram!W:W,Budget_Eitems!T228,Budget_byProgram!H:H)</f>
        <v>0</v>
      </c>
      <c r="I228" s="114">
        <f>SUMIF(Budget_byProgram!W:W,Budget_Eitems!T228,Budget_byProgram!I:I)</f>
        <v>0</v>
      </c>
      <c r="J228" s="114">
        <f>SUMIF(Budget_byProgram!W:W,Budget_Eitems!T228,Budget_byProgram!J:J)</f>
        <v>0</v>
      </c>
      <c r="K228" s="114">
        <f>SUMIF(Budget_byProgram!W:W,Budget_Eitems!T228,Budget_byProgram!K:K)</f>
        <v>0</v>
      </c>
      <c r="L228" s="114">
        <f>SUMIF(Budget_byProgram!W:W,Budget_Eitems!T228,Budget_byProgram!L:L)</f>
        <v>0</v>
      </c>
      <c r="M228" s="114">
        <f>SUMIF(Budget_byProgram!W:W,Budget_Eitems!T228,Budget_byProgram!M:M)</f>
        <v>0</v>
      </c>
      <c r="N228" s="114">
        <f>SUMIF(Budget_byProgram!W:W,Budget_Eitems!T228,Budget_byProgram!N:N)</f>
        <v>0</v>
      </c>
      <c r="O228" s="114">
        <f>SUMIF(Budget_byProgram!W:W,Budget_Eitems!T228,Budget_byProgram!O:O)</f>
        <v>0</v>
      </c>
      <c r="P228" s="114" t="e">
        <f>SUMIF([2]Programs!$Z:$Z,Budget_Eitems!$T228,[2]Programs!S:S)</f>
        <v>#VALUE!</v>
      </c>
      <c r="Q228" s="114" t="e">
        <f>SUMIF([2]Programs!$Z:$Z,Budget_Eitems!$T228,[2]Programs!U:U)</f>
        <v>#VALUE!</v>
      </c>
      <c r="R228" s="114" t="e">
        <f>SUMIF([2]Programs!$Z:$Z,Budget_Eitems!$T228,[2]Programs!W:W)</f>
        <v>#VALUE!</v>
      </c>
      <c r="S228" s="142" t="s">
        <v>324</v>
      </c>
      <c r="T228" s="140" t="s">
        <v>325</v>
      </c>
    </row>
    <row r="229" spans="2:20" ht="21.6" customHeight="1">
      <c r="B229" s="114">
        <f t="shared" si="134"/>
        <v>0</v>
      </c>
      <c r="C229" s="114">
        <f>SUMIF(Budget_byProgram!W:W,Budget_Eitems!T229,Budget_byProgram!C:C)</f>
        <v>0</v>
      </c>
      <c r="D229" s="114">
        <f>SUMIF(Budget_byProgram!W:W,Budget_Eitems!T229,Budget_byProgram!D:D)</f>
        <v>0</v>
      </c>
      <c r="E229" s="114">
        <f>SUMIF(Budget_byProgram!W:W,Budget_Eitems!T229,Budget_byProgram!E:E)</f>
        <v>0</v>
      </c>
      <c r="F229" s="114">
        <f>SUMIF(Budget_byProgram!W:W,Budget_Eitems!T229,Budget_byProgram!F:F)</f>
        <v>0</v>
      </c>
      <c r="G229" s="114">
        <f>SUMIF(Budget_byProgram!W:W,Budget_Eitems!T229,Budget_byProgram!G:G)</f>
        <v>0</v>
      </c>
      <c r="H229" s="114">
        <f>SUMIF(Budget_byProgram!W:W,Budget_Eitems!T229,Budget_byProgram!H:H)</f>
        <v>0</v>
      </c>
      <c r="I229" s="114">
        <f>SUMIF(Budget_byProgram!W:W,Budget_Eitems!T229,Budget_byProgram!I:I)</f>
        <v>0</v>
      </c>
      <c r="J229" s="114">
        <f>SUMIF(Budget_byProgram!W:W,Budget_Eitems!T229,Budget_byProgram!J:J)</f>
        <v>0</v>
      </c>
      <c r="K229" s="114">
        <f>SUMIF(Budget_byProgram!W:W,Budget_Eitems!T229,Budget_byProgram!K:K)</f>
        <v>0</v>
      </c>
      <c r="L229" s="114">
        <f>SUMIF(Budget_byProgram!W:W,Budget_Eitems!T229,Budget_byProgram!L:L)</f>
        <v>0</v>
      </c>
      <c r="M229" s="114">
        <f>SUMIF(Budget_byProgram!W:W,Budget_Eitems!T229,Budget_byProgram!M:M)</f>
        <v>0</v>
      </c>
      <c r="N229" s="114">
        <f>SUMIF(Budget_byProgram!W:W,Budget_Eitems!T229,Budget_byProgram!N:N)</f>
        <v>0</v>
      </c>
      <c r="O229" s="114">
        <f>SUMIF(Budget_byProgram!W:W,Budget_Eitems!T229,Budget_byProgram!O:O)</f>
        <v>0</v>
      </c>
      <c r="P229" s="114" t="e">
        <f>SUMIF([2]Programs!$Z:$Z,Budget_Eitems!$T229,[2]Programs!S:S)</f>
        <v>#VALUE!</v>
      </c>
      <c r="Q229" s="114" t="e">
        <f>SUMIF([2]Programs!$Z:$Z,Budget_Eitems!$T229,[2]Programs!U:U)</f>
        <v>#VALUE!</v>
      </c>
      <c r="R229" s="114" t="e">
        <f>SUMIF([2]Programs!$Z:$Z,Budget_Eitems!$T229,[2]Programs!W:W)</f>
        <v>#VALUE!</v>
      </c>
      <c r="S229" s="142" t="s">
        <v>326</v>
      </c>
      <c r="T229" s="140" t="s">
        <v>327</v>
      </c>
    </row>
    <row r="230" spans="2:20" ht="21.6" customHeight="1">
      <c r="B230" s="114">
        <f t="shared" si="134"/>
        <v>0</v>
      </c>
      <c r="C230" s="114">
        <f>SUMIF(Budget_byProgram!W:W,Budget_Eitems!T230,Budget_byProgram!C:C)</f>
        <v>0</v>
      </c>
      <c r="D230" s="114">
        <f>SUMIF(Budget_byProgram!W:W,Budget_Eitems!T230,Budget_byProgram!D:D)</f>
        <v>0</v>
      </c>
      <c r="E230" s="114">
        <f>SUMIF(Budget_byProgram!W:W,Budget_Eitems!T230,Budget_byProgram!E:E)</f>
        <v>0</v>
      </c>
      <c r="F230" s="114">
        <f>SUMIF(Budget_byProgram!W:W,Budget_Eitems!T230,Budget_byProgram!F:F)</f>
        <v>0</v>
      </c>
      <c r="G230" s="114">
        <f>SUMIF(Budget_byProgram!W:W,Budget_Eitems!T230,Budget_byProgram!G:G)</f>
        <v>0</v>
      </c>
      <c r="H230" s="114">
        <f>SUMIF(Budget_byProgram!W:W,Budget_Eitems!T230,Budget_byProgram!H:H)</f>
        <v>0</v>
      </c>
      <c r="I230" s="114">
        <f>SUMIF(Budget_byProgram!W:W,Budget_Eitems!T230,Budget_byProgram!I:I)</f>
        <v>0</v>
      </c>
      <c r="J230" s="114">
        <f>SUMIF(Budget_byProgram!W:W,Budget_Eitems!T230,Budget_byProgram!J:J)</f>
        <v>0</v>
      </c>
      <c r="K230" s="114">
        <f>SUMIF(Budget_byProgram!W:W,Budget_Eitems!T230,Budget_byProgram!K:K)</f>
        <v>0</v>
      </c>
      <c r="L230" s="114">
        <f>SUMIF(Budget_byProgram!W:W,Budget_Eitems!T230,Budget_byProgram!L:L)</f>
        <v>0</v>
      </c>
      <c r="M230" s="114">
        <f>SUMIF(Budget_byProgram!W:W,Budget_Eitems!T230,Budget_byProgram!M:M)</f>
        <v>0</v>
      </c>
      <c r="N230" s="114">
        <f>SUMIF(Budget_byProgram!W:W,Budget_Eitems!T230,Budget_byProgram!N:N)</f>
        <v>0</v>
      </c>
      <c r="O230" s="114">
        <f>SUMIF(Budget_byProgram!W:W,Budget_Eitems!T230,Budget_byProgram!O:O)</f>
        <v>0</v>
      </c>
      <c r="P230" s="114" t="e">
        <f>SUMIF([2]Programs!$Z:$Z,Budget_Eitems!$T230,[2]Programs!S:S)</f>
        <v>#VALUE!</v>
      </c>
      <c r="Q230" s="114" t="e">
        <f>SUMIF([2]Programs!$Z:$Z,Budget_Eitems!$T230,[2]Programs!U:U)</f>
        <v>#VALUE!</v>
      </c>
      <c r="R230" s="114" t="e">
        <f>SUMIF([2]Programs!$Z:$Z,Budget_Eitems!$T230,[2]Programs!W:W)</f>
        <v>#VALUE!</v>
      </c>
      <c r="S230" s="142" t="s">
        <v>328</v>
      </c>
      <c r="T230" s="140" t="s">
        <v>329</v>
      </c>
    </row>
    <row r="231" spans="2:20" ht="21.6" customHeight="1">
      <c r="B231" s="114">
        <f t="shared" si="134"/>
        <v>0</v>
      </c>
      <c r="C231" s="114">
        <f>SUMIF(Budget_byProgram!W:W,Budget_Eitems!T231,Budget_byProgram!C:C)</f>
        <v>0</v>
      </c>
      <c r="D231" s="114">
        <f>SUMIF(Budget_byProgram!W:W,Budget_Eitems!T231,Budget_byProgram!D:D)</f>
        <v>0</v>
      </c>
      <c r="E231" s="114">
        <f>SUMIF(Budget_byProgram!W:W,Budget_Eitems!T231,Budget_byProgram!E:E)</f>
        <v>0</v>
      </c>
      <c r="F231" s="114">
        <f>SUMIF(Budget_byProgram!W:W,Budget_Eitems!T231,Budget_byProgram!F:F)</f>
        <v>0</v>
      </c>
      <c r="G231" s="114">
        <f>SUMIF(Budget_byProgram!W:W,Budget_Eitems!T231,Budget_byProgram!G:G)</f>
        <v>0</v>
      </c>
      <c r="H231" s="114">
        <f>SUMIF(Budget_byProgram!W:W,Budget_Eitems!T231,Budget_byProgram!H:H)</f>
        <v>0</v>
      </c>
      <c r="I231" s="114">
        <f>SUMIF(Budget_byProgram!W:W,Budget_Eitems!T231,Budget_byProgram!I:I)</f>
        <v>0</v>
      </c>
      <c r="J231" s="114">
        <f>SUMIF(Budget_byProgram!W:W,Budget_Eitems!T231,Budget_byProgram!J:J)</f>
        <v>0</v>
      </c>
      <c r="K231" s="114">
        <f>SUMIF(Budget_byProgram!W:W,Budget_Eitems!T231,Budget_byProgram!K:K)</f>
        <v>0</v>
      </c>
      <c r="L231" s="114">
        <f>SUMIF(Budget_byProgram!W:W,Budget_Eitems!T231,Budget_byProgram!L:L)</f>
        <v>0</v>
      </c>
      <c r="M231" s="114">
        <f>SUMIF(Budget_byProgram!W:W,Budget_Eitems!T231,Budget_byProgram!M:M)</f>
        <v>0</v>
      </c>
      <c r="N231" s="114">
        <f>SUMIF(Budget_byProgram!W:W,Budget_Eitems!T231,Budget_byProgram!N:N)</f>
        <v>0</v>
      </c>
      <c r="O231" s="114">
        <f>SUMIF(Budget_byProgram!W:W,Budget_Eitems!T231,Budget_byProgram!O:O)</f>
        <v>0</v>
      </c>
      <c r="P231" s="114" t="e">
        <f>SUMIF([2]Programs!$Z:$Z,Budget_Eitems!$T231,[2]Programs!S:S)</f>
        <v>#VALUE!</v>
      </c>
      <c r="Q231" s="114" t="e">
        <f>SUMIF([2]Programs!$Z:$Z,Budget_Eitems!$T231,[2]Programs!U:U)</f>
        <v>#VALUE!</v>
      </c>
      <c r="R231" s="114" t="e">
        <f>SUMIF([2]Programs!$Z:$Z,Budget_Eitems!$T231,[2]Programs!W:W)</f>
        <v>#VALUE!</v>
      </c>
      <c r="S231" s="142" t="s">
        <v>330</v>
      </c>
      <c r="T231" s="140" t="s">
        <v>331</v>
      </c>
    </row>
    <row r="232" spans="2:20" ht="21.6" customHeight="1">
      <c r="B232" s="114">
        <f t="shared" si="134"/>
        <v>0</v>
      </c>
      <c r="C232" s="114">
        <f>SUMIF(Budget_byProgram!W:W,Budget_Eitems!T232,Budget_byProgram!C:C)</f>
        <v>0</v>
      </c>
      <c r="D232" s="114">
        <f>SUMIF(Budget_byProgram!W:W,Budget_Eitems!T232,Budget_byProgram!D:D)</f>
        <v>0</v>
      </c>
      <c r="E232" s="114">
        <f>SUMIF(Budget_byProgram!W:W,Budget_Eitems!T232,Budget_byProgram!E:E)</f>
        <v>0</v>
      </c>
      <c r="F232" s="114">
        <f>SUMIF(Budget_byProgram!W:W,Budget_Eitems!T232,Budget_byProgram!F:F)</f>
        <v>0</v>
      </c>
      <c r="G232" s="114">
        <f>SUMIF(Budget_byProgram!W:W,Budget_Eitems!T232,Budget_byProgram!G:G)</f>
        <v>0</v>
      </c>
      <c r="H232" s="114">
        <f>SUMIF(Budget_byProgram!W:W,Budget_Eitems!T232,Budget_byProgram!H:H)</f>
        <v>0</v>
      </c>
      <c r="I232" s="114">
        <f>SUMIF(Budget_byProgram!W:W,Budget_Eitems!T232,Budget_byProgram!I:I)</f>
        <v>0</v>
      </c>
      <c r="J232" s="114">
        <f>SUMIF(Budget_byProgram!W:W,Budget_Eitems!T232,Budget_byProgram!J:J)</f>
        <v>0</v>
      </c>
      <c r="K232" s="114">
        <f>SUMIF(Budget_byProgram!W:W,Budget_Eitems!T232,Budget_byProgram!K:K)</f>
        <v>0</v>
      </c>
      <c r="L232" s="114">
        <f>SUMIF(Budget_byProgram!W:W,Budget_Eitems!T232,Budget_byProgram!L:L)</f>
        <v>0</v>
      </c>
      <c r="M232" s="114">
        <f>SUMIF(Budget_byProgram!W:W,Budget_Eitems!T232,Budget_byProgram!M:M)</f>
        <v>0</v>
      </c>
      <c r="N232" s="114">
        <f>SUMIF(Budget_byProgram!W:W,Budget_Eitems!T232,Budget_byProgram!N:N)</f>
        <v>0</v>
      </c>
      <c r="O232" s="114">
        <f>SUMIF(Budget_byProgram!W:W,Budget_Eitems!T232,Budget_byProgram!O:O)</f>
        <v>0</v>
      </c>
      <c r="P232" s="114" t="e">
        <f>SUMIF([2]Programs!$Z:$Z,Budget_Eitems!$T232,[2]Programs!S:S)</f>
        <v>#VALUE!</v>
      </c>
      <c r="Q232" s="114" t="e">
        <f>SUMIF([2]Programs!$Z:$Z,Budget_Eitems!$T232,[2]Programs!U:U)</f>
        <v>#VALUE!</v>
      </c>
      <c r="R232" s="114" t="e">
        <f>SUMIF([2]Programs!$Z:$Z,Budget_Eitems!$T232,[2]Programs!W:W)</f>
        <v>#VALUE!</v>
      </c>
      <c r="S232" s="142" t="s">
        <v>102</v>
      </c>
      <c r="T232" s="140" t="s">
        <v>70</v>
      </c>
    </row>
    <row r="233" spans="2:20" ht="21.6" customHeight="1">
      <c r="B233" s="114">
        <f t="shared" si="134"/>
        <v>0</v>
      </c>
      <c r="C233" s="114">
        <f>SUMIF(Budget_byProgram!W:W,Budget_Eitems!T233,Budget_byProgram!C:C)</f>
        <v>0</v>
      </c>
      <c r="D233" s="114">
        <f>SUMIF(Budget_byProgram!W:W,Budget_Eitems!T233,Budget_byProgram!D:D)</f>
        <v>0</v>
      </c>
      <c r="E233" s="114">
        <f>SUMIF(Budget_byProgram!W:W,Budget_Eitems!T233,Budget_byProgram!E:E)</f>
        <v>0</v>
      </c>
      <c r="F233" s="114">
        <f>SUMIF(Budget_byProgram!W:W,Budget_Eitems!T233,Budget_byProgram!F:F)</f>
        <v>0</v>
      </c>
      <c r="G233" s="114">
        <f>SUMIF(Budget_byProgram!W:W,Budget_Eitems!T233,Budget_byProgram!G:G)</f>
        <v>0</v>
      </c>
      <c r="H233" s="114">
        <f>SUMIF(Budget_byProgram!W:W,Budget_Eitems!T233,Budget_byProgram!H:H)</f>
        <v>0</v>
      </c>
      <c r="I233" s="114">
        <f>SUMIF(Budget_byProgram!W:W,Budget_Eitems!T233,Budget_byProgram!I:I)</f>
        <v>0</v>
      </c>
      <c r="J233" s="114">
        <f>SUMIF(Budget_byProgram!W:W,Budget_Eitems!T233,Budget_byProgram!J:J)</f>
        <v>0</v>
      </c>
      <c r="K233" s="114">
        <f>SUMIF(Budget_byProgram!W:W,Budget_Eitems!T233,Budget_byProgram!K:K)</f>
        <v>0</v>
      </c>
      <c r="L233" s="114">
        <f>SUMIF(Budget_byProgram!W:W,Budget_Eitems!T233,Budget_byProgram!L:L)</f>
        <v>0</v>
      </c>
      <c r="M233" s="114">
        <f>SUMIF(Budget_byProgram!W:W,Budget_Eitems!T233,Budget_byProgram!M:M)</f>
        <v>0</v>
      </c>
      <c r="N233" s="114">
        <f>SUMIF(Budget_byProgram!W:W,Budget_Eitems!T233,Budget_byProgram!N:N)</f>
        <v>0</v>
      </c>
      <c r="O233" s="114">
        <f>SUMIF(Budget_byProgram!W:W,Budget_Eitems!T233,Budget_byProgram!O:O)</f>
        <v>0</v>
      </c>
      <c r="P233" s="114" t="e">
        <f>SUMIF([2]Programs!$Z:$Z,Budget_Eitems!$T233,[2]Programs!S:S)</f>
        <v>#VALUE!</v>
      </c>
      <c r="Q233" s="114" t="e">
        <f>SUMIF([2]Programs!$Z:$Z,Budget_Eitems!$T233,[2]Programs!U:U)</f>
        <v>#VALUE!</v>
      </c>
      <c r="R233" s="114" t="e">
        <f>SUMIF([2]Programs!$Z:$Z,Budget_Eitems!$T233,[2]Programs!W:W)</f>
        <v>#VALUE!</v>
      </c>
      <c r="S233" s="142" t="s">
        <v>71</v>
      </c>
      <c r="T233" s="140" t="s">
        <v>72</v>
      </c>
    </row>
    <row r="234" spans="2:20" ht="21.6" customHeight="1">
      <c r="B234" s="114">
        <f t="shared" si="134"/>
        <v>0</v>
      </c>
      <c r="C234" s="114">
        <f>SUMIF(Budget_byProgram!W:W,Budget_Eitems!T234,Budget_byProgram!C:C)</f>
        <v>0</v>
      </c>
      <c r="D234" s="114">
        <f>SUMIF(Budget_byProgram!W:W,Budget_Eitems!T234,Budget_byProgram!D:D)</f>
        <v>0</v>
      </c>
      <c r="E234" s="114">
        <f>SUMIF(Budget_byProgram!W:W,Budget_Eitems!T234,Budget_byProgram!E:E)</f>
        <v>0</v>
      </c>
      <c r="F234" s="114">
        <f>SUMIF(Budget_byProgram!W:W,Budget_Eitems!T234,Budget_byProgram!F:F)</f>
        <v>0</v>
      </c>
      <c r="G234" s="114">
        <f>SUMIF(Budget_byProgram!W:W,Budget_Eitems!T234,Budget_byProgram!G:G)</f>
        <v>0</v>
      </c>
      <c r="H234" s="114">
        <f>SUMIF(Budget_byProgram!W:W,Budget_Eitems!T234,Budget_byProgram!H:H)</f>
        <v>0</v>
      </c>
      <c r="I234" s="114">
        <f>SUMIF(Budget_byProgram!W:W,Budget_Eitems!T234,Budget_byProgram!I:I)</f>
        <v>0</v>
      </c>
      <c r="J234" s="114">
        <f>SUMIF(Budget_byProgram!W:W,Budget_Eitems!T234,Budget_byProgram!J:J)</f>
        <v>0</v>
      </c>
      <c r="K234" s="114">
        <f>SUMIF(Budget_byProgram!W:W,Budget_Eitems!T234,Budget_byProgram!K:K)</f>
        <v>0</v>
      </c>
      <c r="L234" s="114">
        <f>SUMIF(Budget_byProgram!W:W,Budget_Eitems!T234,Budget_byProgram!L:L)</f>
        <v>0</v>
      </c>
      <c r="M234" s="114">
        <f>SUMIF(Budget_byProgram!W:W,Budget_Eitems!T234,Budget_byProgram!M:M)</f>
        <v>0</v>
      </c>
      <c r="N234" s="114">
        <f>SUMIF(Budget_byProgram!W:W,Budget_Eitems!T234,Budget_byProgram!N:N)</f>
        <v>0</v>
      </c>
      <c r="O234" s="114">
        <f>SUMIF(Budget_byProgram!W:W,Budget_Eitems!T234,Budget_byProgram!O:O)</f>
        <v>0</v>
      </c>
      <c r="P234" s="114" t="e">
        <f>SUMIF([2]Programs!$Z:$Z,Budget_Eitems!$T234,[2]Programs!S:S)</f>
        <v>#VALUE!</v>
      </c>
      <c r="Q234" s="114" t="e">
        <f>SUMIF([2]Programs!$Z:$Z,Budget_Eitems!$T234,[2]Programs!U:U)</f>
        <v>#VALUE!</v>
      </c>
      <c r="R234" s="114" t="e">
        <f>SUMIF([2]Programs!$Z:$Z,Budget_Eitems!$T234,[2]Programs!W:W)</f>
        <v>#VALUE!</v>
      </c>
      <c r="S234" s="142" t="s">
        <v>332</v>
      </c>
      <c r="T234" s="140" t="s">
        <v>333</v>
      </c>
    </row>
    <row r="235" spans="2:20" ht="21.6" customHeight="1">
      <c r="B235" s="114">
        <f t="shared" si="134"/>
        <v>0</v>
      </c>
      <c r="C235" s="114">
        <f>SUMIF(Budget_byProgram!W:W,Budget_Eitems!T235,Budget_byProgram!C:C)</f>
        <v>0</v>
      </c>
      <c r="D235" s="114">
        <f>SUMIF(Budget_byProgram!W:W,Budget_Eitems!T235,Budget_byProgram!D:D)</f>
        <v>0</v>
      </c>
      <c r="E235" s="114">
        <f>SUMIF(Budget_byProgram!W:W,Budget_Eitems!T235,Budget_byProgram!E:E)</f>
        <v>0</v>
      </c>
      <c r="F235" s="114">
        <f>SUMIF(Budget_byProgram!W:W,Budget_Eitems!T235,Budget_byProgram!F:F)</f>
        <v>0</v>
      </c>
      <c r="G235" s="114">
        <f>SUMIF(Budget_byProgram!W:W,Budget_Eitems!T235,Budget_byProgram!G:G)</f>
        <v>0</v>
      </c>
      <c r="H235" s="114">
        <f>SUMIF(Budget_byProgram!W:W,Budget_Eitems!T235,Budget_byProgram!H:H)</f>
        <v>0</v>
      </c>
      <c r="I235" s="114">
        <f>SUMIF(Budget_byProgram!W:W,Budget_Eitems!T235,Budget_byProgram!I:I)</f>
        <v>0</v>
      </c>
      <c r="J235" s="114">
        <f>SUMIF(Budget_byProgram!W:W,Budget_Eitems!T235,Budget_byProgram!J:J)</f>
        <v>0</v>
      </c>
      <c r="K235" s="114">
        <f>SUMIF(Budget_byProgram!W:W,Budget_Eitems!T235,Budget_byProgram!K:K)</f>
        <v>0</v>
      </c>
      <c r="L235" s="114">
        <f>SUMIF(Budget_byProgram!W:W,Budget_Eitems!T235,Budget_byProgram!L:L)</f>
        <v>0</v>
      </c>
      <c r="M235" s="114">
        <f>SUMIF(Budget_byProgram!W:W,Budget_Eitems!T235,Budget_byProgram!M:M)</f>
        <v>0</v>
      </c>
      <c r="N235" s="114">
        <f>SUMIF(Budget_byProgram!W:W,Budget_Eitems!T235,Budget_byProgram!N:N)</f>
        <v>0</v>
      </c>
      <c r="O235" s="114">
        <f>SUMIF(Budget_byProgram!W:W,Budget_Eitems!T235,Budget_byProgram!O:O)</f>
        <v>0</v>
      </c>
      <c r="P235" s="114" t="e">
        <f>SUMIF([2]Programs!$Z:$Z,Budget_Eitems!$T235,[2]Programs!S:S)</f>
        <v>#VALUE!</v>
      </c>
      <c r="Q235" s="114" t="e">
        <f>SUMIF([2]Programs!$Z:$Z,Budget_Eitems!$T235,[2]Programs!U:U)</f>
        <v>#VALUE!</v>
      </c>
      <c r="R235" s="114" t="e">
        <f>SUMIF([2]Programs!$Z:$Z,Budget_Eitems!$T235,[2]Programs!W:W)</f>
        <v>#VALUE!</v>
      </c>
      <c r="S235" s="142" t="s">
        <v>334</v>
      </c>
      <c r="T235" s="140" t="s">
        <v>335</v>
      </c>
    </row>
    <row r="236" spans="2:20" ht="21.6" customHeight="1">
      <c r="B236" s="114">
        <f t="shared" si="134"/>
        <v>0</v>
      </c>
      <c r="C236" s="114">
        <f>SUMIF(Budget_byProgram!W:W,Budget_Eitems!T236,Budget_byProgram!C:C)</f>
        <v>0</v>
      </c>
      <c r="D236" s="114">
        <f>SUMIF(Budget_byProgram!W:W,Budget_Eitems!T236,Budget_byProgram!D:D)</f>
        <v>0</v>
      </c>
      <c r="E236" s="114">
        <f>SUMIF(Budget_byProgram!W:W,Budget_Eitems!T236,Budget_byProgram!E:E)</f>
        <v>0</v>
      </c>
      <c r="F236" s="114">
        <f>SUMIF(Budget_byProgram!W:W,Budget_Eitems!T236,Budget_byProgram!F:F)</f>
        <v>0</v>
      </c>
      <c r="G236" s="114">
        <f>SUMIF(Budget_byProgram!W:W,Budget_Eitems!T236,Budget_byProgram!G:G)</f>
        <v>0</v>
      </c>
      <c r="H236" s="114">
        <f>SUMIF(Budget_byProgram!W:W,Budget_Eitems!T236,Budget_byProgram!H:H)</f>
        <v>0</v>
      </c>
      <c r="I236" s="114">
        <f>SUMIF(Budget_byProgram!W:W,Budget_Eitems!T236,Budget_byProgram!I:I)</f>
        <v>0</v>
      </c>
      <c r="J236" s="114">
        <f>SUMIF(Budget_byProgram!W:W,Budget_Eitems!T236,Budget_byProgram!J:J)</f>
        <v>0</v>
      </c>
      <c r="K236" s="114">
        <f>SUMIF(Budget_byProgram!W:W,Budget_Eitems!T236,Budget_byProgram!K:K)</f>
        <v>0</v>
      </c>
      <c r="L236" s="114">
        <f>SUMIF(Budget_byProgram!W:W,Budget_Eitems!T236,Budget_byProgram!L:L)</f>
        <v>0</v>
      </c>
      <c r="M236" s="114">
        <f>SUMIF(Budget_byProgram!W:W,Budget_Eitems!T236,Budget_byProgram!M:M)</f>
        <v>0</v>
      </c>
      <c r="N236" s="114">
        <f>SUMIF(Budget_byProgram!W:W,Budget_Eitems!T236,Budget_byProgram!N:N)</f>
        <v>0</v>
      </c>
      <c r="O236" s="114">
        <f>SUMIF(Budget_byProgram!W:W,Budget_Eitems!T236,Budget_byProgram!O:O)</f>
        <v>0</v>
      </c>
      <c r="P236" s="114" t="e">
        <f>SUMIF([2]Programs!$Z:$Z,Budget_Eitems!$T236,[2]Programs!S:S)</f>
        <v>#VALUE!</v>
      </c>
      <c r="Q236" s="114" t="e">
        <f>SUMIF([2]Programs!$Z:$Z,Budget_Eitems!$T236,[2]Programs!U:U)</f>
        <v>#VALUE!</v>
      </c>
      <c r="R236" s="114" t="e">
        <f>SUMIF([2]Programs!$Z:$Z,Budget_Eitems!$T236,[2]Programs!W:W)</f>
        <v>#VALUE!</v>
      </c>
      <c r="S236" s="142" t="s">
        <v>336</v>
      </c>
      <c r="T236" s="140" t="s">
        <v>337</v>
      </c>
    </row>
    <row r="237" spans="2:20" ht="21.6" customHeight="1">
      <c r="B237" s="114">
        <f t="shared" si="134"/>
        <v>0</v>
      </c>
      <c r="C237" s="114">
        <f>SUMIF(Budget_byProgram!W:W,Budget_Eitems!T237,Budget_byProgram!C:C)</f>
        <v>0</v>
      </c>
      <c r="D237" s="114">
        <f>SUMIF(Budget_byProgram!W:W,Budget_Eitems!T237,Budget_byProgram!D:D)</f>
        <v>0</v>
      </c>
      <c r="E237" s="114">
        <f>SUMIF(Budget_byProgram!W:W,Budget_Eitems!T237,Budget_byProgram!E:E)</f>
        <v>0</v>
      </c>
      <c r="F237" s="114">
        <f>SUMIF(Budget_byProgram!W:W,Budget_Eitems!T237,Budget_byProgram!F:F)</f>
        <v>0</v>
      </c>
      <c r="G237" s="114">
        <f>SUMIF(Budget_byProgram!W:W,Budget_Eitems!T237,Budget_byProgram!G:G)</f>
        <v>0</v>
      </c>
      <c r="H237" s="114">
        <f>SUMIF(Budget_byProgram!W:W,Budget_Eitems!T237,Budget_byProgram!H:H)</f>
        <v>0</v>
      </c>
      <c r="I237" s="114">
        <f>SUMIF(Budget_byProgram!W:W,Budget_Eitems!T237,Budget_byProgram!I:I)</f>
        <v>0</v>
      </c>
      <c r="J237" s="114">
        <f>SUMIF(Budget_byProgram!W:W,Budget_Eitems!T237,Budget_byProgram!J:J)</f>
        <v>0</v>
      </c>
      <c r="K237" s="114">
        <f>SUMIF(Budget_byProgram!W:W,Budget_Eitems!T237,Budget_byProgram!K:K)</f>
        <v>0</v>
      </c>
      <c r="L237" s="114">
        <f>SUMIF(Budget_byProgram!W:W,Budget_Eitems!T237,Budget_byProgram!L:L)</f>
        <v>0</v>
      </c>
      <c r="M237" s="114">
        <f>SUMIF(Budget_byProgram!W:W,Budget_Eitems!T237,Budget_byProgram!M:M)</f>
        <v>0</v>
      </c>
      <c r="N237" s="114">
        <f>SUMIF(Budget_byProgram!W:W,Budget_Eitems!T237,Budget_byProgram!N:N)</f>
        <v>0</v>
      </c>
      <c r="O237" s="114">
        <f>SUMIF(Budget_byProgram!W:W,Budget_Eitems!T237,Budget_byProgram!O:O)</f>
        <v>0</v>
      </c>
      <c r="P237" s="114" t="e">
        <f>SUMIF([2]Programs!$Z:$Z,Budget_Eitems!$T237,[2]Programs!S:S)</f>
        <v>#VALUE!</v>
      </c>
      <c r="Q237" s="114" t="e">
        <f>SUMIF([2]Programs!$Z:$Z,Budget_Eitems!$T237,[2]Programs!U:U)</f>
        <v>#VALUE!</v>
      </c>
      <c r="R237" s="114" t="e">
        <f>SUMIF([2]Programs!$Z:$Z,Budget_Eitems!$T237,[2]Programs!W:W)</f>
        <v>#VALUE!</v>
      </c>
      <c r="S237" s="142" t="s">
        <v>126</v>
      </c>
      <c r="T237" s="140" t="s">
        <v>127</v>
      </c>
    </row>
    <row r="238" spans="2:20" ht="21.6" customHeight="1">
      <c r="B238" s="114">
        <f t="shared" si="134"/>
        <v>0</v>
      </c>
      <c r="C238" s="114">
        <f>SUMIF(Budget_byProgram!W:W,Budget_Eitems!T238,Budget_byProgram!C:C)</f>
        <v>0</v>
      </c>
      <c r="D238" s="114">
        <f>SUMIF(Budget_byProgram!W:W,Budget_Eitems!T238,Budget_byProgram!D:D)</f>
        <v>0</v>
      </c>
      <c r="E238" s="114">
        <f>SUMIF(Budget_byProgram!W:W,Budget_Eitems!T238,Budget_byProgram!E:E)</f>
        <v>0</v>
      </c>
      <c r="F238" s="114">
        <f>SUMIF(Budget_byProgram!W:W,Budget_Eitems!T238,Budget_byProgram!F:F)</f>
        <v>0</v>
      </c>
      <c r="G238" s="114">
        <f>SUMIF(Budget_byProgram!W:W,Budget_Eitems!T238,Budget_byProgram!G:G)</f>
        <v>0</v>
      </c>
      <c r="H238" s="114">
        <f>SUMIF(Budget_byProgram!W:W,Budget_Eitems!T238,Budget_byProgram!H:H)</f>
        <v>0</v>
      </c>
      <c r="I238" s="114">
        <f>SUMIF(Budget_byProgram!W:W,Budget_Eitems!T238,Budget_byProgram!I:I)</f>
        <v>0</v>
      </c>
      <c r="J238" s="114">
        <f>SUMIF(Budget_byProgram!W:W,Budget_Eitems!T238,Budget_byProgram!J:J)</f>
        <v>0</v>
      </c>
      <c r="K238" s="114">
        <f>SUMIF(Budget_byProgram!W:W,Budget_Eitems!T238,Budget_byProgram!K:K)</f>
        <v>0</v>
      </c>
      <c r="L238" s="114">
        <f>SUMIF(Budget_byProgram!W:W,Budget_Eitems!T238,Budget_byProgram!L:L)</f>
        <v>0</v>
      </c>
      <c r="M238" s="114">
        <f>SUMIF(Budget_byProgram!W:W,Budget_Eitems!T238,Budget_byProgram!M:M)</f>
        <v>0</v>
      </c>
      <c r="N238" s="114">
        <f>SUMIF(Budget_byProgram!W:W,Budget_Eitems!T238,Budget_byProgram!N:N)</f>
        <v>0</v>
      </c>
      <c r="O238" s="114">
        <f>SUMIF(Budget_byProgram!W:W,Budget_Eitems!T238,Budget_byProgram!O:O)</f>
        <v>0</v>
      </c>
      <c r="P238" s="114" t="e">
        <f>SUMIF([2]Programs!$Z:$Z,Budget_Eitems!$T238,[2]Programs!S:S)</f>
        <v>#VALUE!</v>
      </c>
      <c r="Q238" s="114" t="e">
        <f>SUMIF([2]Programs!$Z:$Z,Budget_Eitems!$T238,[2]Programs!U:U)</f>
        <v>#VALUE!</v>
      </c>
      <c r="R238" s="114" t="e">
        <f>SUMIF([2]Programs!$Z:$Z,Budget_Eitems!$T238,[2]Programs!W:W)</f>
        <v>#VALUE!</v>
      </c>
      <c r="S238" s="142" t="s">
        <v>73</v>
      </c>
      <c r="T238" s="140" t="s">
        <v>74</v>
      </c>
    </row>
    <row r="239" spans="2:20" ht="21.6" customHeight="1">
      <c r="B239" s="114">
        <f t="shared" si="134"/>
        <v>0</v>
      </c>
      <c r="C239" s="114">
        <f>SUMIF(Budget_byProgram!W:W,Budget_Eitems!T239,Budget_byProgram!C:C)</f>
        <v>0</v>
      </c>
      <c r="D239" s="114">
        <f>SUMIF(Budget_byProgram!W:W,Budget_Eitems!T239,Budget_byProgram!D:D)</f>
        <v>0</v>
      </c>
      <c r="E239" s="114">
        <f>SUMIF(Budget_byProgram!W:W,Budget_Eitems!T239,Budget_byProgram!E:E)</f>
        <v>0</v>
      </c>
      <c r="F239" s="114">
        <f>SUMIF(Budget_byProgram!W:W,Budget_Eitems!T239,Budget_byProgram!F:F)</f>
        <v>0</v>
      </c>
      <c r="G239" s="114">
        <f>SUMIF(Budget_byProgram!W:W,Budget_Eitems!T239,Budget_byProgram!G:G)</f>
        <v>0</v>
      </c>
      <c r="H239" s="114">
        <f>SUMIF(Budget_byProgram!W:W,Budget_Eitems!T239,Budget_byProgram!H:H)</f>
        <v>0</v>
      </c>
      <c r="I239" s="114">
        <f>SUMIF(Budget_byProgram!W:W,Budget_Eitems!T239,Budget_byProgram!I:I)</f>
        <v>0</v>
      </c>
      <c r="J239" s="114">
        <f>SUMIF(Budget_byProgram!W:W,Budget_Eitems!T239,Budget_byProgram!J:J)</f>
        <v>0</v>
      </c>
      <c r="K239" s="114">
        <f>SUMIF(Budget_byProgram!W:W,Budget_Eitems!T239,Budget_byProgram!K:K)</f>
        <v>0</v>
      </c>
      <c r="L239" s="114">
        <f>SUMIF(Budget_byProgram!W:W,Budget_Eitems!T239,Budget_byProgram!L:L)</f>
        <v>0</v>
      </c>
      <c r="M239" s="114">
        <f>SUMIF(Budget_byProgram!W:W,Budget_Eitems!T239,Budget_byProgram!M:M)</f>
        <v>0</v>
      </c>
      <c r="N239" s="114">
        <f>SUMIF(Budget_byProgram!W:W,Budget_Eitems!T239,Budget_byProgram!N:N)</f>
        <v>0</v>
      </c>
      <c r="O239" s="114">
        <f>SUMIF(Budget_byProgram!W:W,Budget_Eitems!T239,Budget_byProgram!O:O)</f>
        <v>0</v>
      </c>
      <c r="P239" s="114" t="e">
        <f>SUMIF([2]Programs!$Z:$Z,Budget_Eitems!$T239,[2]Programs!S:S)</f>
        <v>#VALUE!</v>
      </c>
      <c r="Q239" s="114" t="e">
        <f>SUMIF([2]Programs!$Z:$Z,Budget_Eitems!$T239,[2]Programs!U:U)</f>
        <v>#VALUE!</v>
      </c>
      <c r="R239" s="114" t="e">
        <f>SUMIF([2]Programs!$Z:$Z,Budget_Eitems!$T239,[2]Programs!W:W)</f>
        <v>#VALUE!</v>
      </c>
      <c r="S239" s="142" t="s">
        <v>75</v>
      </c>
      <c r="T239" s="147" t="s">
        <v>76</v>
      </c>
    </row>
    <row r="240" spans="2:20" ht="21.6" customHeight="1">
      <c r="B240" s="114">
        <f t="shared" si="134"/>
        <v>0</v>
      </c>
      <c r="C240" s="114">
        <f>SUMIF(Budget_byProgram!W:W,Budget_Eitems!T240,Budget_byProgram!C:C)</f>
        <v>0</v>
      </c>
      <c r="D240" s="114">
        <f>SUMIF(Budget_byProgram!W:W,Budget_Eitems!T240,Budget_byProgram!D:D)</f>
        <v>0</v>
      </c>
      <c r="E240" s="114">
        <f>SUMIF(Budget_byProgram!W:W,Budget_Eitems!T240,Budget_byProgram!E:E)</f>
        <v>0</v>
      </c>
      <c r="F240" s="114">
        <f>SUMIF(Budget_byProgram!W:W,Budget_Eitems!T240,Budget_byProgram!F:F)</f>
        <v>0</v>
      </c>
      <c r="G240" s="114">
        <f>SUMIF(Budget_byProgram!W:W,Budget_Eitems!T240,Budget_byProgram!G:G)</f>
        <v>0</v>
      </c>
      <c r="H240" s="114">
        <f>SUMIF(Budget_byProgram!W:W,Budget_Eitems!T240,Budget_byProgram!H:H)</f>
        <v>0</v>
      </c>
      <c r="I240" s="114">
        <f>SUMIF(Budget_byProgram!W:W,Budget_Eitems!T240,Budget_byProgram!I:I)</f>
        <v>0</v>
      </c>
      <c r="J240" s="114">
        <f>SUMIF(Budget_byProgram!W:W,Budget_Eitems!T240,Budget_byProgram!J:J)</f>
        <v>0</v>
      </c>
      <c r="K240" s="114">
        <f>SUMIF(Budget_byProgram!W:W,Budget_Eitems!T240,Budget_byProgram!K:K)</f>
        <v>0</v>
      </c>
      <c r="L240" s="114">
        <f>SUMIF(Budget_byProgram!W:W,Budget_Eitems!T240,Budget_byProgram!L:L)</f>
        <v>0</v>
      </c>
      <c r="M240" s="114">
        <f>SUMIF(Budget_byProgram!W:W,Budget_Eitems!T240,Budget_byProgram!M:M)</f>
        <v>0</v>
      </c>
      <c r="N240" s="114">
        <f>SUMIF(Budget_byProgram!W:W,Budget_Eitems!T240,Budget_byProgram!N:N)</f>
        <v>0</v>
      </c>
      <c r="O240" s="114">
        <f>SUMIF(Budget_byProgram!W:W,Budget_Eitems!T240,Budget_byProgram!O:O)</f>
        <v>0</v>
      </c>
      <c r="P240" s="114" t="e">
        <f>SUMIF([2]Programs!$Z:$Z,Budget_Eitems!$T240,[2]Programs!S:S)</f>
        <v>#VALUE!</v>
      </c>
      <c r="Q240" s="114" t="e">
        <f>SUMIF([2]Programs!$Z:$Z,Budget_Eitems!$T240,[2]Programs!U:U)</f>
        <v>#VALUE!</v>
      </c>
      <c r="R240" s="114" t="e">
        <f>SUMIF([2]Programs!$Z:$Z,Budget_Eitems!$T240,[2]Programs!W:W)</f>
        <v>#VALUE!</v>
      </c>
      <c r="S240" s="142" t="s">
        <v>128</v>
      </c>
      <c r="T240" s="147" t="s">
        <v>129</v>
      </c>
    </row>
    <row r="241" spans="2:20" ht="21.6" customHeight="1">
      <c r="B241" s="114">
        <f t="shared" si="134"/>
        <v>0</v>
      </c>
      <c r="C241" s="114">
        <f>SUMIF(Budget_byProgram!W:W,Budget_Eitems!T241,Budget_byProgram!C:C)</f>
        <v>0</v>
      </c>
      <c r="D241" s="114">
        <f>SUMIF(Budget_byProgram!W:W,Budget_Eitems!T241,Budget_byProgram!D:D)</f>
        <v>0</v>
      </c>
      <c r="E241" s="114">
        <f>SUMIF(Budget_byProgram!W:W,Budget_Eitems!T241,Budget_byProgram!E:E)</f>
        <v>0</v>
      </c>
      <c r="F241" s="114">
        <f>SUMIF(Budget_byProgram!W:W,Budget_Eitems!T241,Budget_byProgram!F:F)</f>
        <v>0</v>
      </c>
      <c r="G241" s="114">
        <f>SUMIF(Budget_byProgram!W:W,Budget_Eitems!T241,Budget_byProgram!G:G)</f>
        <v>0</v>
      </c>
      <c r="H241" s="114">
        <f>SUMIF(Budget_byProgram!W:W,Budget_Eitems!T241,Budget_byProgram!H:H)</f>
        <v>0</v>
      </c>
      <c r="I241" s="114">
        <f>SUMIF(Budget_byProgram!W:W,Budget_Eitems!T241,Budget_byProgram!I:I)</f>
        <v>0</v>
      </c>
      <c r="J241" s="114">
        <f>SUMIF(Budget_byProgram!W:W,Budget_Eitems!T241,Budget_byProgram!J:J)</f>
        <v>0</v>
      </c>
      <c r="K241" s="114">
        <f>SUMIF(Budget_byProgram!W:W,Budget_Eitems!T241,Budget_byProgram!K:K)</f>
        <v>0</v>
      </c>
      <c r="L241" s="114">
        <f>SUMIF(Budget_byProgram!W:W,Budget_Eitems!T241,Budget_byProgram!L:L)</f>
        <v>0</v>
      </c>
      <c r="M241" s="114">
        <f>SUMIF(Budget_byProgram!W:W,Budget_Eitems!T241,Budget_byProgram!M:M)</f>
        <v>0</v>
      </c>
      <c r="N241" s="114">
        <f>SUMIF(Budget_byProgram!W:W,Budget_Eitems!T241,Budget_byProgram!N:N)</f>
        <v>0</v>
      </c>
      <c r="O241" s="114">
        <f>SUMIF(Budget_byProgram!W:W,Budget_Eitems!T241,Budget_byProgram!O:O)</f>
        <v>0</v>
      </c>
      <c r="P241" s="114" t="e">
        <f>SUMIF([2]Programs!$Z:$Z,Budget_Eitems!$T241,[2]Programs!S:S)</f>
        <v>#VALUE!</v>
      </c>
      <c r="Q241" s="114" t="e">
        <f>SUMIF([2]Programs!$Z:$Z,Budget_Eitems!$T241,[2]Programs!U:U)</f>
        <v>#VALUE!</v>
      </c>
      <c r="R241" s="114" t="e">
        <f>SUMIF([2]Programs!$Z:$Z,Budget_Eitems!$T241,[2]Programs!W:W)</f>
        <v>#VALUE!</v>
      </c>
      <c r="S241" s="142" t="s">
        <v>338</v>
      </c>
      <c r="T241" s="140" t="s">
        <v>339</v>
      </c>
    </row>
    <row r="242" spans="2:20" ht="21.6" customHeight="1">
      <c r="B242" s="114">
        <f t="shared" si="134"/>
        <v>0</v>
      </c>
      <c r="C242" s="114">
        <f>SUMIF(Budget_byProgram!W:W,Budget_Eitems!T242,Budget_byProgram!C:C)</f>
        <v>0</v>
      </c>
      <c r="D242" s="114">
        <f>SUMIF(Budget_byProgram!W:W,Budget_Eitems!T242,Budget_byProgram!D:D)</f>
        <v>0</v>
      </c>
      <c r="E242" s="114">
        <f>SUMIF(Budget_byProgram!W:W,Budget_Eitems!T242,Budget_byProgram!E:E)</f>
        <v>0</v>
      </c>
      <c r="F242" s="114">
        <f>SUMIF(Budget_byProgram!W:W,Budget_Eitems!T242,Budget_byProgram!F:F)</f>
        <v>0</v>
      </c>
      <c r="G242" s="114">
        <f>SUMIF(Budget_byProgram!W:W,Budget_Eitems!T242,Budget_byProgram!G:G)</f>
        <v>0</v>
      </c>
      <c r="H242" s="114">
        <f>SUMIF(Budget_byProgram!W:W,Budget_Eitems!T242,Budget_byProgram!H:H)</f>
        <v>0</v>
      </c>
      <c r="I242" s="114">
        <f>SUMIF(Budget_byProgram!W:W,Budget_Eitems!T242,Budget_byProgram!I:I)</f>
        <v>0</v>
      </c>
      <c r="J242" s="114">
        <f>SUMIF(Budget_byProgram!W:W,Budget_Eitems!T242,Budget_byProgram!J:J)</f>
        <v>0</v>
      </c>
      <c r="K242" s="114">
        <f>SUMIF(Budget_byProgram!W:W,Budget_Eitems!T242,Budget_byProgram!K:K)</f>
        <v>0</v>
      </c>
      <c r="L242" s="114">
        <f>SUMIF(Budget_byProgram!W:W,Budget_Eitems!T242,Budget_byProgram!L:L)</f>
        <v>0</v>
      </c>
      <c r="M242" s="114">
        <f>SUMIF(Budget_byProgram!W:W,Budget_Eitems!T242,Budget_byProgram!M:M)</f>
        <v>0</v>
      </c>
      <c r="N242" s="114">
        <f>SUMIF(Budget_byProgram!W:W,Budget_Eitems!T242,Budget_byProgram!N:N)</f>
        <v>0</v>
      </c>
      <c r="O242" s="114">
        <f>SUMIF(Budget_byProgram!W:W,Budget_Eitems!T242,Budget_byProgram!O:O)</f>
        <v>0</v>
      </c>
      <c r="P242" s="114" t="e">
        <f>SUMIF([2]Programs!$Z:$Z,Budget_Eitems!$T242,[2]Programs!S:S)</f>
        <v>#VALUE!</v>
      </c>
      <c r="Q242" s="114" t="e">
        <f>SUMIF([2]Programs!$Z:$Z,Budget_Eitems!$T242,[2]Programs!U:U)</f>
        <v>#VALUE!</v>
      </c>
      <c r="R242" s="114" t="e">
        <f>SUMIF([2]Programs!$Z:$Z,Budget_Eitems!$T242,[2]Programs!W:W)</f>
        <v>#VALUE!</v>
      </c>
      <c r="S242" s="142" t="s">
        <v>340</v>
      </c>
      <c r="T242" s="140" t="s">
        <v>341</v>
      </c>
    </row>
    <row r="243" spans="2:20" ht="21.6" customHeight="1">
      <c r="B243" s="114">
        <f t="shared" si="134"/>
        <v>0</v>
      </c>
      <c r="C243" s="114">
        <f>SUMIF(Budget_byProgram!W:W,Budget_Eitems!T243,Budget_byProgram!C:C)</f>
        <v>0</v>
      </c>
      <c r="D243" s="114">
        <f>SUMIF(Budget_byProgram!W:W,Budget_Eitems!T243,Budget_byProgram!D:D)</f>
        <v>0</v>
      </c>
      <c r="E243" s="114">
        <f>SUMIF(Budget_byProgram!W:W,Budget_Eitems!T243,Budget_byProgram!E:E)</f>
        <v>0</v>
      </c>
      <c r="F243" s="114">
        <f>SUMIF(Budget_byProgram!W:W,Budget_Eitems!T243,Budget_byProgram!F:F)</f>
        <v>0</v>
      </c>
      <c r="G243" s="114">
        <f>SUMIF(Budget_byProgram!W:W,Budget_Eitems!T243,Budget_byProgram!G:G)</f>
        <v>0</v>
      </c>
      <c r="H243" s="114">
        <f>SUMIF(Budget_byProgram!W:W,Budget_Eitems!T243,Budget_byProgram!H:H)</f>
        <v>0</v>
      </c>
      <c r="I243" s="114">
        <f>SUMIF(Budget_byProgram!W:W,Budget_Eitems!T243,Budget_byProgram!I:I)</f>
        <v>0</v>
      </c>
      <c r="J243" s="114">
        <f>SUMIF(Budget_byProgram!W:W,Budget_Eitems!T243,Budget_byProgram!J:J)</f>
        <v>0</v>
      </c>
      <c r="K243" s="114">
        <f>SUMIF(Budget_byProgram!W:W,Budget_Eitems!T243,Budget_byProgram!K:K)</f>
        <v>0</v>
      </c>
      <c r="L243" s="114">
        <f>SUMIF(Budget_byProgram!W:W,Budget_Eitems!T243,Budget_byProgram!L:L)</f>
        <v>0</v>
      </c>
      <c r="M243" s="114">
        <f>SUMIF(Budget_byProgram!W:W,Budget_Eitems!T243,Budget_byProgram!M:M)</f>
        <v>0</v>
      </c>
      <c r="N243" s="114">
        <f>SUMIF(Budget_byProgram!W:W,Budget_Eitems!T243,Budget_byProgram!N:N)</f>
        <v>0</v>
      </c>
      <c r="O243" s="114">
        <f>SUMIF(Budget_byProgram!W:W,Budget_Eitems!T243,Budget_byProgram!O:O)</f>
        <v>0</v>
      </c>
      <c r="P243" s="114" t="e">
        <f>SUMIF([2]Programs!$Z:$Z,Budget_Eitems!$T243,[2]Programs!S:S)</f>
        <v>#VALUE!</v>
      </c>
      <c r="Q243" s="114" t="e">
        <f>SUMIF([2]Programs!$Z:$Z,Budget_Eitems!$T243,[2]Programs!U:U)</f>
        <v>#VALUE!</v>
      </c>
      <c r="R243" s="114" t="e">
        <f>SUMIF([2]Programs!$Z:$Z,Budget_Eitems!$T243,[2]Programs!W:W)</f>
        <v>#VALUE!</v>
      </c>
      <c r="S243" s="148" t="s">
        <v>342</v>
      </c>
      <c r="T243" s="140" t="s">
        <v>343</v>
      </c>
    </row>
    <row r="244" spans="2:20" ht="21.6" customHeight="1" thickBot="1">
      <c r="B244" s="123">
        <f t="shared" ref="B244:M244" si="135">SUM(B221:B243)</f>
        <v>0</v>
      </c>
      <c r="C244" s="123">
        <f t="shared" si="135"/>
        <v>0</v>
      </c>
      <c r="D244" s="123">
        <f t="shared" si="135"/>
        <v>0</v>
      </c>
      <c r="E244" s="123">
        <f t="shared" si="135"/>
        <v>0</v>
      </c>
      <c r="F244" s="123">
        <f t="shared" si="135"/>
        <v>0</v>
      </c>
      <c r="G244" s="123">
        <f t="shared" si="135"/>
        <v>0</v>
      </c>
      <c r="H244" s="123">
        <f t="shared" si="135"/>
        <v>0</v>
      </c>
      <c r="I244" s="123">
        <f t="shared" si="135"/>
        <v>0</v>
      </c>
      <c r="J244" s="123">
        <f t="shared" si="135"/>
        <v>0</v>
      </c>
      <c r="K244" s="123">
        <f t="shared" si="135"/>
        <v>0</v>
      </c>
      <c r="L244" s="123">
        <f t="shared" si="135"/>
        <v>0</v>
      </c>
      <c r="M244" s="123">
        <f t="shared" si="135"/>
        <v>0</v>
      </c>
      <c r="N244" s="123">
        <f t="shared" ref="N244" si="136">SUM(N221:N243)</f>
        <v>0</v>
      </c>
      <c r="O244" s="123">
        <f t="shared" ref="O244:R244" si="137">SUM(O221:O243)</f>
        <v>0</v>
      </c>
      <c r="P244" s="123" t="e">
        <f t="shared" si="137"/>
        <v>#VALUE!</v>
      </c>
      <c r="Q244" s="123" t="e">
        <f t="shared" si="137"/>
        <v>#VALUE!</v>
      </c>
      <c r="R244" s="123" t="e">
        <f t="shared" si="137"/>
        <v>#VALUE!</v>
      </c>
      <c r="S244" s="149" t="s">
        <v>0</v>
      </c>
      <c r="T244" s="77"/>
    </row>
    <row r="245" spans="2:20" ht="21.6" customHeight="1" thickTop="1">
      <c r="B245" s="139"/>
      <c r="C245" s="139"/>
      <c r="D245" s="139"/>
      <c r="E245" s="139"/>
      <c r="F245" s="139"/>
      <c r="G245" s="139"/>
      <c r="H245" s="139"/>
      <c r="I245" s="139"/>
      <c r="J245" s="139"/>
      <c r="K245" s="139"/>
      <c r="L245" s="139"/>
      <c r="M245" s="139"/>
      <c r="N245" s="139"/>
      <c r="O245" s="139"/>
      <c r="P245" s="139"/>
      <c r="Q245" s="139"/>
      <c r="R245" s="139"/>
      <c r="S245" s="148"/>
      <c r="T245" s="140"/>
    </row>
    <row r="246" spans="2:20" ht="21.6" customHeight="1">
      <c r="B246" s="139"/>
      <c r="C246" s="139"/>
      <c r="D246" s="139"/>
      <c r="E246" s="139"/>
      <c r="F246" s="139"/>
      <c r="G246" s="139"/>
      <c r="H246" s="139"/>
      <c r="I246" s="139"/>
      <c r="J246" s="139"/>
      <c r="K246" s="139"/>
      <c r="L246" s="139"/>
      <c r="M246" s="139"/>
      <c r="N246" s="139"/>
      <c r="O246" s="139"/>
      <c r="P246" s="139"/>
      <c r="Q246" s="139"/>
      <c r="R246" s="139"/>
      <c r="S246" s="127" t="s">
        <v>438</v>
      </c>
      <c r="T246" s="138">
        <v>440</v>
      </c>
    </row>
    <row r="247" spans="2:20" ht="21.6" customHeight="1">
      <c r="B247" s="114">
        <f t="shared" ref="B247:B249" si="138">O247-N247-M247-L247-K247-J247-I247-H247-G247-F247-E247-D247-C247</f>
        <v>0</v>
      </c>
      <c r="C247" s="114">
        <f>SUMIF(Budget_byProgram!W:W,Budget_Eitems!T247,Budget_byProgram!C:C)</f>
        <v>0</v>
      </c>
      <c r="D247" s="114">
        <f>SUMIF(Budget_byProgram!W:W,Budget_Eitems!T247,Budget_byProgram!D:D)</f>
        <v>0</v>
      </c>
      <c r="E247" s="114">
        <f>SUMIF(Budget_byProgram!W:W,Budget_Eitems!T247,Budget_byProgram!E:E)</f>
        <v>0</v>
      </c>
      <c r="F247" s="114">
        <f>SUMIF(Budget_byProgram!W:W,Budget_Eitems!T247,Budget_byProgram!F:F)</f>
        <v>0</v>
      </c>
      <c r="G247" s="114">
        <f>SUMIF(Budget_byProgram!W:W,Budget_Eitems!T247,Budget_byProgram!G:G)</f>
        <v>0</v>
      </c>
      <c r="H247" s="114">
        <f>SUMIF(Budget_byProgram!W:W,Budget_Eitems!T247,Budget_byProgram!H:H)</f>
        <v>0</v>
      </c>
      <c r="I247" s="114">
        <f>SUMIF(Budget_byProgram!W:W,Budget_Eitems!T247,Budget_byProgram!I:I)</f>
        <v>0</v>
      </c>
      <c r="J247" s="114">
        <f>SUMIF(Budget_byProgram!W:W,Budget_Eitems!T247,Budget_byProgram!J:J)</f>
        <v>0</v>
      </c>
      <c r="K247" s="114">
        <f>SUMIF(Budget_byProgram!W:W,Budget_Eitems!T247,Budget_byProgram!K:K)</f>
        <v>0</v>
      </c>
      <c r="L247" s="114">
        <f>SUMIF(Budget_byProgram!W:W,Budget_Eitems!T247,Budget_byProgram!L:L)</f>
        <v>0</v>
      </c>
      <c r="M247" s="114">
        <f>SUMIF(Budget_byProgram!W:W,Budget_Eitems!T247,Budget_byProgram!M:M)</f>
        <v>0</v>
      </c>
      <c r="N247" s="114">
        <f>SUMIF(Budget_byProgram!W:W,Budget_Eitems!T247,Budget_byProgram!N:N)</f>
        <v>0</v>
      </c>
      <c r="O247" s="114">
        <f>SUMIF(Budget_byProgram!W:W,Budget_Eitems!T247,Budget_byProgram!O:O)</f>
        <v>0</v>
      </c>
      <c r="P247" s="114" t="e">
        <f>SUMIF([2]Programs!$Z:$Z,Budget_Eitems!$T247,[2]Programs!S:S)</f>
        <v>#VALUE!</v>
      </c>
      <c r="Q247" s="114" t="e">
        <f>SUMIF([2]Programs!$Z:$Z,Budget_Eitems!$T247,[2]Programs!U:U)</f>
        <v>#VALUE!</v>
      </c>
      <c r="R247" s="114" t="e">
        <f>SUMIF([2]Programs!$Z:$Z,Budget_Eitems!$T247,[2]Programs!W:W)</f>
        <v>#VALUE!</v>
      </c>
      <c r="S247" s="141" t="s">
        <v>344</v>
      </c>
      <c r="T247" s="140" t="s">
        <v>345</v>
      </c>
    </row>
    <row r="248" spans="2:20" ht="21.6" customHeight="1">
      <c r="B248" s="114">
        <f t="shared" si="138"/>
        <v>0</v>
      </c>
      <c r="C248" s="114">
        <f>SUMIF(Budget_byProgram!W:W,Budget_Eitems!T248,Budget_byProgram!C:C)</f>
        <v>0</v>
      </c>
      <c r="D248" s="114">
        <f>SUMIF(Budget_byProgram!W:W,Budget_Eitems!T248,Budget_byProgram!D:D)</f>
        <v>0</v>
      </c>
      <c r="E248" s="114">
        <f>SUMIF(Budget_byProgram!W:W,Budget_Eitems!T248,Budget_byProgram!E:E)</f>
        <v>0</v>
      </c>
      <c r="F248" s="114">
        <f>SUMIF(Budget_byProgram!W:W,Budget_Eitems!T248,Budget_byProgram!F:F)</f>
        <v>0</v>
      </c>
      <c r="G248" s="114">
        <f>SUMIF(Budget_byProgram!W:W,Budget_Eitems!T248,Budget_byProgram!G:G)</f>
        <v>0</v>
      </c>
      <c r="H248" s="114">
        <f>SUMIF(Budget_byProgram!W:W,Budget_Eitems!T248,Budget_byProgram!H:H)</f>
        <v>0</v>
      </c>
      <c r="I248" s="114">
        <f>SUMIF(Budget_byProgram!W:W,Budget_Eitems!T248,Budget_byProgram!I:I)</f>
        <v>0</v>
      </c>
      <c r="J248" s="114">
        <f>SUMIF(Budget_byProgram!W:W,Budget_Eitems!T248,Budget_byProgram!J:J)</f>
        <v>0</v>
      </c>
      <c r="K248" s="114">
        <f>SUMIF(Budget_byProgram!W:W,Budget_Eitems!T248,Budget_byProgram!K:K)</f>
        <v>0</v>
      </c>
      <c r="L248" s="114">
        <f>SUMIF(Budget_byProgram!W:W,Budget_Eitems!T248,Budget_byProgram!L:L)</f>
        <v>0</v>
      </c>
      <c r="M248" s="114">
        <f>SUMIF(Budget_byProgram!W:W,Budget_Eitems!T248,Budget_byProgram!M:M)</f>
        <v>0</v>
      </c>
      <c r="N248" s="114">
        <f>SUMIF(Budget_byProgram!W:W,Budget_Eitems!T248,Budget_byProgram!N:N)</f>
        <v>0</v>
      </c>
      <c r="O248" s="114">
        <f>SUMIF(Budget_byProgram!W:W,Budget_Eitems!T248,Budget_byProgram!O:O)</f>
        <v>0</v>
      </c>
      <c r="P248" s="114" t="e">
        <f>SUMIF([2]Programs!$Z:$Z,Budget_Eitems!$T248,[2]Programs!S:S)</f>
        <v>#VALUE!</v>
      </c>
      <c r="Q248" s="114" t="e">
        <f>SUMIF([2]Programs!$Z:$Z,Budget_Eitems!$T248,[2]Programs!U:U)</f>
        <v>#VALUE!</v>
      </c>
      <c r="R248" s="114" t="e">
        <f>SUMIF([2]Programs!$Z:$Z,Budget_Eitems!$T248,[2]Programs!W:W)</f>
        <v>#VALUE!</v>
      </c>
      <c r="S248" s="142" t="s">
        <v>346</v>
      </c>
      <c r="T248" s="140" t="s">
        <v>347</v>
      </c>
    </row>
    <row r="249" spans="2:20" ht="21.6" customHeight="1">
      <c r="B249" s="114">
        <f t="shared" si="138"/>
        <v>0</v>
      </c>
      <c r="C249" s="114">
        <f>SUMIF(Budget_byProgram!W:W,Budget_Eitems!T249,Budget_byProgram!C:C)</f>
        <v>0</v>
      </c>
      <c r="D249" s="114">
        <f>SUMIF(Budget_byProgram!W:W,Budget_Eitems!T249,Budget_byProgram!D:D)</f>
        <v>0</v>
      </c>
      <c r="E249" s="114">
        <f>SUMIF(Budget_byProgram!W:W,Budget_Eitems!T249,Budget_byProgram!E:E)</f>
        <v>0</v>
      </c>
      <c r="F249" s="114">
        <f>SUMIF(Budget_byProgram!W:W,Budget_Eitems!T249,Budget_byProgram!F:F)</f>
        <v>0</v>
      </c>
      <c r="G249" s="114">
        <f>SUMIF(Budget_byProgram!W:W,Budget_Eitems!T249,Budget_byProgram!G:G)</f>
        <v>0</v>
      </c>
      <c r="H249" s="114">
        <f>SUMIF(Budget_byProgram!W:W,Budget_Eitems!T249,Budget_byProgram!H:H)</f>
        <v>0</v>
      </c>
      <c r="I249" s="114">
        <f>SUMIF(Budget_byProgram!W:W,Budget_Eitems!T249,Budget_byProgram!I:I)</f>
        <v>0</v>
      </c>
      <c r="J249" s="114">
        <f>SUMIF(Budget_byProgram!W:W,Budget_Eitems!T249,Budget_byProgram!J:J)</f>
        <v>0</v>
      </c>
      <c r="K249" s="114">
        <f>SUMIF(Budget_byProgram!W:W,Budget_Eitems!T249,Budget_byProgram!K:K)</f>
        <v>0</v>
      </c>
      <c r="L249" s="114">
        <f>SUMIF(Budget_byProgram!W:W,Budget_Eitems!T249,Budget_byProgram!L:L)</f>
        <v>0</v>
      </c>
      <c r="M249" s="114">
        <f>SUMIF(Budget_byProgram!W:W,Budget_Eitems!T249,Budget_byProgram!M:M)</f>
        <v>0</v>
      </c>
      <c r="N249" s="114">
        <f>SUMIF(Budget_byProgram!W:W,Budget_Eitems!T249,Budget_byProgram!N:N)</f>
        <v>0</v>
      </c>
      <c r="O249" s="114">
        <f>SUMIF(Budget_byProgram!W:W,Budget_Eitems!T249,Budget_byProgram!O:O)</f>
        <v>0</v>
      </c>
      <c r="P249" s="114" t="e">
        <f>SUMIF([2]Programs!$Z:$Z,Budget_Eitems!$T249,[2]Programs!S:S)</f>
        <v>#VALUE!</v>
      </c>
      <c r="Q249" s="114" t="e">
        <f>SUMIF([2]Programs!$Z:$Z,Budget_Eitems!$T249,[2]Programs!U:U)</f>
        <v>#VALUE!</v>
      </c>
      <c r="R249" s="114" t="e">
        <f>SUMIF([2]Programs!$Z:$Z,Budget_Eitems!$T249,[2]Programs!W:W)</f>
        <v>#VALUE!</v>
      </c>
      <c r="S249" s="142" t="s">
        <v>348</v>
      </c>
      <c r="T249" s="140" t="s">
        <v>349</v>
      </c>
    </row>
    <row r="250" spans="2:20" ht="21.6" customHeight="1" thickBot="1">
      <c r="B250" s="123">
        <f t="shared" ref="B250:M250" si="139">SUM(B247:B249)</f>
        <v>0</v>
      </c>
      <c r="C250" s="123">
        <f t="shared" si="139"/>
        <v>0</v>
      </c>
      <c r="D250" s="123">
        <f t="shared" si="139"/>
        <v>0</v>
      </c>
      <c r="E250" s="123">
        <f t="shared" si="139"/>
        <v>0</v>
      </c>
      <c r="F250" s="123">
        <f t="shared" si="139"/>
        <v>0</v>
      </c>
      <c r="G250" s="123">
        <f t="shared" si="139"/>
        <v>0</v>
      </c>
      <c r="H250" s="123">
        <f t="shared" si="139"/>
        <v>0</v>
      </c>
      <c r="I250" s="123">
        <f t="shared" si="139"/>
        <v>0</v>
      </c>
      <c r="J250" s="123">
        <f t="shared" si="139"/>
        <v>0</v>
      </c>
      <c r="K250" s="123">
        <f t="shared" si="139"/>
        <v>0</v>
      </c>
      <c r="L250" s="123">
        <f t="shared" si="139"/>
        <v>0</v>
      </c>
      <c r="M250" s="123">
        <f t="shared" si="139"/>
        <v>0</v>
      </c>
      <c r="N250" s="123">
        <f t="shared" ref="N250" si="140">SUM(N247:N249)</f>
        <v>0</v>
      </c>
      <c r="O250" s="123">
        <f t="shared" ref="O250:R250" si="141">SUM(O247:O249)</f>
        <v>0</v>
      </c>
      <c r="P250" s="123" t="e">
        <f t="shared" si="141"/>
        <v>#VALUE!</v>
      </c>
      <c r="Q250" s="123" t="e">
        <f t="shared" si="141"/>
        <v>#VALUE!</v>
      </c>
      <c r="R250" s="123" t="e">
        <f t="shared" si="141"/>
        <v>#VALUE!</v>
      </c>
      <c r="S250" s="125" t="s">
        <v>0</v>
      </c>
      <c r="T250" s="140"/>
    </row>
    <row r="251" spans="2:20" ht="21.6" customHeight="1" thickTop="1">
      <c r="B251" s="139"/>
      <c r="C251" s="139"/>
      <c r="D251" s="139"/>
      <c r="E251" s="139"/>
      <c r="F251" s="139"/>
      <c r="G251" s="139"/>
      <c r="H251" s="139"/>
      <c r="I251" s="139"/>
      <c r="J251" s="139"/>
      <c r="K251" s="139"/>
      <c r="L251" s="139"/>
      <c r="M251" s="139"/>
      <c r="N251" s="139"/>
      <c r="O251" s="139"/>
      <c r="P251" s="139"/>
      <c r="Q251" s="139"/>
      <c r="R251" s="139"/>
      <c r="S251" s="148"/>
      <c r="T251" s="140"/>
    </row>
    <row r="252" spans="2:20" ht="21.6" customHeight="1">
      <c r="B252" s="139"/>
      <c r="C252" s="139"/>
      <c r="D252" s="139"/>
      <c r="E252" s="139"/>
      <c r="F252" s="139"/>
      <c r="G252" s="139"/>
      <c r="H252" s="139"/>
      <c r="I252" s="139"/>
      <c r="J252" s="139"/>
      <c r="K252" s="139"/>
      <c r="L252" s="139"/>
      <c r="M252" s="139"/>
      <c r="N252" s="139"/>
      <c r="O252" s="139"/>
      <c r="P252" s="139"/>
      <c r="Q252" s="139"/>
      <c r="R252" s="139"/>
      <c r="S252" s="127" t="s">
        <v>439</v>
      </c>
      <c r="T252" s="138">
        <v>720</v>
      </c>
    </row>
    <row r="253" spans="2:20" ht="21.6" customHeight="1">
      <c r="B253" s="114">
        <f t="shared" ref="B253:B271" si="142">O253-N253-M253-L253-K253-J253-I253-H253-G253-F253-E253-D253-C253</f>
        <v>0</v>
      </c>
      <c r="C253" s="114">
        <f>SUMIF(Budget_byProgram!W:W,Budget_Eitems!T253,Budget_byProgram!C:C)</f>
        <v>0</v>
      </c>
      <c r="D253" s="114">
        <f>SUMIF(Budget_byProgram!W:W,Budget_Eitems!T253,Budget_byProgram!D:D)</f>
        <v>0</v>
      </c>
      <c r="E253" s="114">
        <f>SUMIF(Budget_byProgram!W:W,Budget_Eitems!T253,Budget_byProgram!E:E)</f>
        <v>0</v>
      </c>
      <c r="F253" s="114">
        <f>SUMIF(Budget_byProgram!W:W,Budget_Eitems!T253,Budget_byProgram!F:F)</f>
        <v>0</v>
      </c>
      <c r="G253" s="114">
        <f>SUMIF(Budget_byProgram!W:W,Budget_Eitems!T253,Budget_byProgram!G:G)</f>
        <v>0</v>
      </c>
      <c r="H253" s="114">
        <f>SUMIF(Budget_byProgram!W:W,Budget_Eitems!T253,Budget_byProgram!H:H)</f>
        <v>0</v>
      </c>
      <c r="I253" s="114">
        <f>SUMIF(Budget_byProgram!W:W,Budget_Eitems!T253,Budget_byProgram!I:I)</f>
        <v>0</v>
      </c>
      <c r="J253" s="114">
        <f>SUMIF(Budget_byProgram!W:W,Budget_Eitems!T253,Budget_byProgram!J:J)</f>
        <v>0</v>
      </c>
      <c r="K253" s="114">
        <f>SUMIF(Budget_byProgram!W:W,Budget_Eitems!T253,Budget_byProgram!K:K)</f>
        <v>0</v>
      </c>
      <c r="L253" s="114">
        <f>SUMIF(Budget_byProgram!W:W,Budget_Eitems!T253,Budget_byProgram!L:L)</f>
        <v>0</v>
      </c>
      <c r="M253" s="114">
        <f>SUMIF(Budget_byProgram!W:W,Budget_Eitems!T253,Budget_byProgram!M:M)</f>
        <v>0</v>
      </c>
      <c r="N253" s="114">
        <f>SUMIF(Budget_byProgram!W:W,Budget_Eitems!T253,Budget_byProgram!N:N)</f>
        <v>0</v>
      </c>
      <c r="O253" s="114">
        <f>SUMIF(Budget_byProgram!W:W,Budget_Eitems!T253,Budget_byProgram!O:O)</f>
        <v>0</v>
      </c>
      <c r="P253" s="114" t="e">
        <f>SUMIF([2]Programs!$Z:$Z,Budget_Eitems!$T253,[2]Programs!S:S)</f>
        <v>#VALUE!</v>
      </c>
      <c r="Q253" s="114" t="e">
        <f>SUMIF([2]Programs!$Z:$Z,Budget_Eitems!$T253,[2]Programs!U:U)</f>
        <v>#VALUE!</v>
      </c>
      <c r="R253" s="114" t="e">
        <f>SUMIF([2]Programs!$Z:$Z,Budget_Eitems!$T253,[2]Programs!W:W)</f>
        <v>#VALUE!</v>
      </c>
      <c r="S253" s="145" t="s">
        <v>350</v>
      </c>
      <c r="T253" s="140" t="s">
        <v>351</v>
      </c>
    </row>
    <row r="254" spans="2:20" ht="21.6" customHeight="1">
      <c r="B254" s="114">
        <f t="shared" si="142"/>
        <v>0</v>
      </c>
      <c r="C254" s="114">
        <f>SUMIF(Budget_byProgram!W:W,Budget_Eitems!T254,Budget_byProgram!C:C)</f>
        <v>0</v>
      </c>
      <c r="D254" s="114">
        <f>SUMIF(Budget_byProgram!W:W,Budget_Eitems!T254,Budget_byProgram!D:D)</f>
        <v>0</v>
      </c>
      <c r="E254" s="114">
        <f>SUMIF(Budget_byProgram!W:W,Budget_Eitems!T254,Budget_byProgram!E:E)</f>
        <v>0</v>
      </c>
      <c r="F254" s="114">
        <f>SUMIF(Budget_byProgram!W:W,Budget_Eitems!T254,Budget_byProgram!F:F)</f>
        <v>0</v>
      </c>
      <c r="G254" s="114">
        <f>SUMIF(Budget_byProgram!W:W,Budget_Eitems!T254,Budget_byProgram!G:G)</f>
        <v>0</v>
      </c>
      <c r="H254" s="114">
        <f>SUMIF(Budget_byProgram!W:W,Budget_Eitems!T254,Budget_byProgram!H:H)</f>
        <v>0</v>
      </c>
      <c r="I254" s="114">
        <f>SUMIF(Budget_byProgram!W:W,Budget_Eitems!T254,Budget_byProgram!I:I)</f>
        <v>0</v>
      </c>
      <c r="J254" s="114">
        <f>SUMIF(Budget_byProgram!W:W,Budget_Eitems!T254,Budget_byProgram!J:J)</f>
        <v>0</v>
      </c>
      <c r="K254" s="114">
        <f>SUMIF(Budget_byProgram!W:W,Budget_Eitems!T254,Budget_byProgram!K:K)</f>
        <v>0</v>
      </c>
      <c r="L254" s="114">
        <f>SUMIF(Budget_byProgram!W:W,Budget_Eitems!T254,Budget_byProgram!L:L)</f>
        <v>0</v>
      </c>
      <c r="M254" s="114">
        <f>SUMIF(Budget_byProgram!W:W,Budget_Eitems!T254,Budget_byProgram!M:M)</f>
        <v>0</v>
      </c>
      <c r="N254" s="114">
        <f>SUMIF(Budget_byProgram!W:W,Budget_Eitems!T254,Budget_byProgram!N:N)</f>
        <v>0</v>
      </c>
      <c r="O254" s="114">
        <f>SUMIF(Budget_byProgram!W:W,Budget_Eitems!T254,Budget_byProgram!O:O)</f>
        <v>0</v>
      </c>
      <c r="P254" s="114" t="e">
        <f>SUMIF([2]Programs!$Z:$Z,Budget_Eitems!$T254,[2]Programs!S:S)</f>
        <v>#VALUE!</v>
      </c>
      <c r="Q254" s="114" t="e">
        <f>SUMIF([2]Programs!$Z:$Z,Budget_Eitems!$T254,[2]Programs!U:U)</f>
        <v>#VALUE!</v>
      </c>
      <c r="R254" s="114" t="e">
        <f>SUMIF([2]Programs!$Z:$Z,Budget_Eitems!$T254,[2]Programs!W:W)</f>
        <v>#VALUE!</v>
      </c>
      <c r="S254" s="145" t="s">
        <v>352</v>
      </c>
      <c r="T254" s="140" t="s">
        <v>353</v>
      </c>
    </row>
    <row r="255" spans="2:20" ht="21.6" customHeight="1">
      <c r="B255" s="114">
        <f t="shared" si="142"/>
        <v>0</v>
      </c>
      <c r="C255" s="114">
        <f>SUMIF(Budget_byProgram!W:W,Budget_Eitems!T255,Budget_byProgram!C:C)</f>
        <v>0</v>
      </c>
      <c r="D255" s="114">
        <f>SUMIF(Budget_byProgram!W:W,Budget_Eitems!T255,Budget_byProgram!D:D)</f>
        <v>0</v>
      </c>
      <c r="E255" s="114">
        <f>SUMIF(Budget_byProgram!W:W,Budget_Eitems!T255,Budget_byProgram!E:E)</f>
        <v>0</v>
      </c>
      <c r="F255" s="114">
        <f>SUMIF(Budget_byProgram!W:W,Budget_Eitems!T255,Budget_byProgram!F:F)</f>
        <v>0</v>
      </c>
      <c r="G255" s="114">
        <f>SUMIF(Budget_byProgram!W:W,Budget_Eitems!T255,Budget_byProgram!G:G)</f>
        <v>0</v>
      </c>
      <c r="H255" s="114">
        <f>SUMIF(Budget_byProgram!W:W,Budget_Eitems!T255,Budget_byProgram!H:H)</f>
        <v>0</v>
      </c>
      <c r="I255" s="114">
        <f>SUMIF(Budget_byProgram!W:W,Budget_Eitems!T255,Budget_byProgram!I:I)</f>
        <v>0</v>
      </c>
      <c r="J255" s="114">
        <f>SUMIF(Budget_byProgram!W:W,Budget_Eitems!T255,Budget_byProgram!J:J)</f>
        <v>0</v>
      </c>
      <c r="K255" s="114">
        <f>SUMIF(Budget_byProgram!W:W,Budget_Eitems!T255,Budget_byProgram!K:K)</f>
        <v>0</v>
      </c>
      <c r="L255" s="114">
        <f>SUMIF(Budget_byProgram!W:W,Budget_Eitems!T255,Budget_byProgram!L:L)</f>
        <v>0</v>
      </c>
      <c r="M255" s="114">
        <f>SUMIF(Budget_byProgram!W:W,Budget_Eitems!T255,Budget_byProgram!M:M)</f>
        <v>0</v>
      </c>
      <c r="N255" s="114">
        <f>SUMIF(Budget_byProgram!W:W,Budget_Eitems!T255,Budget_byProgram!N:N)</f>
        <v>0</v>
      </c>
      <c r="O255" s="114">
        <f>SUMIF(Budget_byProgram!W:W,Budget_Eitems!T255,Budget_byProgram!O:O)</f>
        <v>0</v>
      </c>
      <c r="P255" s="114" t="e">
        <f>SUMIF([2]Programs!$Z:$Z,Budget_Eitems!$T255,[2]Programs!S:S)</f>
        <v>#VALUE!</v>
      </c>
      <c r="Q255" s="114" t="e">
        <f>SUMIF([2]Programs!$Z:$Z,Budget_Eitems!$T255,[2]Programs!U:U)</f>
        <v>#VALUE!</v>
      </c>
      <c r="R255" s="114" t="e">
        <f>SUMIF([2]Programs!$Z:$Z,Budget_Eitems!$T255,[2]Programs!W:W)</f>
        <v>#VALUE!</v>
      </c>
      <c r="S255" s="151" t="s">
        <v>354</v>
      </c>
      <c r="T255" s="140" t="s">
        <v>355</v>
      </c>
    </row>
    <row r="256" spans="2:20" ht="21.6" customHeight="1">
      <c r="B256" s="114">
        <f t="shared" si="142"/>
        <v>0</v>
      </c>
      <c r="C256" s="114">
        <f>SUMIF(Budget_byProgram!W:W,Budget_Eitems!T256,Budget_byProgram!C:C)</f>
        <v>0</v>
      </c>
      <c r="D256" s="114">
        <f>SUMIF(Budget_byProgram!W:W,Budget_Eitems!T256,Budget_byProgram!D:D)</f>
        <v>0</v>
      </c>
      <c r="E256" s="114">
        <f>SUMIF(Budget_byProgram!W:W,Budget_Eitems!T256,Budget_byProgram!E:E)</f>
        <v>0</v>
      </c>
      <c r="F256" s="114">
        <f>SUMIF(Budget_byProgram!W:W,Budget_Eitems!T256,Budget_byProgram!F:F)</f>
        <v>0</v>
      </c>
      <c r="G256" s="114">
        <f>SUMIF(Budget_byProgram!W:W,Budget_Eitems!T256,Budget_byProgram!G:G)</f>
        <v>0</v>
      </c>
      <c r="H256" s="114">
        <f>SUMIF(Budget_byProgram!W:W,Budget_Eitems!T256,Budget_byProgram!H:H)</f>
        <v>0</v>
      </c>
      <c r="I256" s="114">
        <f>SUMIF(Budget_byProgram!W:W,Budget_Eitems!T256,Budget_byProgram!I:I)</f>
        <v>0</v>
      </c>
      <c r="J256" s="114">
        <f>SUMIF(Budget_byProgram!W:W,Budget_Eitems!T256,Budget_byProgram!J:J)</f>
        <v>0</v>
      </c>
      <c r="K256" s="114">
        <f>SUMIF(Budget_byProgram!W:W,Budget_Eitems!T256,Budget_byProgram!K:K)</f>
        <v>0</v>
      </c>
      <c r="L256" s="114">
        <f>SUMIF(Budget_byProgram!W:W,Budget_Eitems!T256,Budget_byProgram!L:L)</f>
        <v>0</v>
      </c>
      <c r="M256" s="114">
        <f>SUMIF(Budget_byProgram!W:W,Budget_Eitems!T256,Budget_byProgram!M:M)</f>
        <v>0</v>
      </c>
      <c r="N256" s="114">
        <f>SUMIF(Budget_byProgram!W:W,Budget_Eitems!T256,Budget_byProgram!N:N)</f>
        <v>0</v>
      </c>
      <c r="O256" s="114">
        <f>SUMIF(Budget_byProgram!W:W,Budget_Eitems!T256,Budget_byProgram!O:O)</f>
        <v>0</v>
      </c>
      <c r="P256" s="114" t="e">
        <f>SUMIF([2]Programs!$Z:$Z,Budget_Eitems!$T256,[2]Programs!S:S)</f>
        <v>#VALUE!</v>
      </c>
      <c r="Q256" s="114" t="e">
        <f>SUMIF([2]Programs!$Z:$Z,Budget_Eitems!$T256,[2]Programs!U:U)</f>
        <v>#VALUE!</v>
      </c>
      <c r="R256" s="114" t="e">
        <f>SUMIF([2]Programs!$Z:$Z,Budget_Eitems!$T256,[2]Programs!W:W)</f>
        <v>#VALUE!</v>
      </c>
      <c r="S256" s="151" t="s">
        <v>356</v>
      </c>
      <c r="T256" s="140" t="s">
        <v>357</v>
      </c>
    </row>
    <row r="257" spans="2:20" ht="21.6" customHeight="1">
      <c r="B257" s="114">
        <f t="shared" si="142"/>
        <v>0</v>
      </c>
      <c r="C257" s="114">
        <f>SUMIF(Budget_byProgram!W:W,Budget_Eitems!T257,Budget_byProgram!C:C)</f>
        <v>0</v>
      </c>
      <c r="D257" s="114">
        <f>SUMIF(Budget_byProgram!W:W,Budget_Eitems!T257,Budget_byProgram!D:D)</f>
        <v>0</v>
      </c>
      <c r="E257" s="114">
        <f>SUMIF(Budget_byProgram!W:W,Budget_Eitems!T257,Budget_byProgram!E:E)</f>
        <v>0</v>
      </c>
      <c r="F257" s="114">
        <f>SUMIF(Budget_byProgram!W:W,Budget_Eitems!T257,Budget_byProgram!F:F)</f>
        <v>0</v>
      </c>
      <c r="G257" s="114">
        <f>SUMIF(Budget_byProgram!W:W,Budget_Eitems!T257,Budget_byProgram!G:G)</f>
        <v>0</v>
      </c>
      <c r="H257" s="114">
        <f>SUMIF(Budget_byProgram!W:W,Budget_Eitems!T257,Budget_byProgram!H:H)</f>
        <v>0</v>
      </c>
      <c r="I257" s="114">
        <f>SUMIF(Budget_byProgram!W:W,Budget_Eitems!T257,Budget_byProgram!I:I)</f>
        <v>0</v>
      </c>
      <c r="J257" s="114">
        <f>SUMIF(Budget_byProgram!W:W,Budget_Eitems!T257,Budget_byProgram!J:J)</f>
        <v>0</v>
      </c>
      <c r="K257" s="114">
        <f>SUMIF(Budget_byProgram!W:W,Budget_Eitems!T257,Budget_byProgram!K:K)</f>
        <v>0</v>
      </c>
      <c r="L257" s="114">
        <f>SUMIF(Budget_byProgram!W:W,Budget_Eitems!T257,Budget_byProgram!L:L)</f>
        <v>0</v>
      </c>
      <c r="M257" s="114">
        <f>SUMIF(Budget_byProgram!W:W,Budget_Eitems!T257,Budget_byProgram!M:M)</f>
        <v>0</v>
      </c>
      <c r="N257" s="114">
        <f>SUMIF(Budget_byProgram!W:W,Budget_Eitems!T257,Budget_byProgram!N:N)</f>
        <v>0</v>
      </c>
      <c r="O257" s="114">
        <f>SUMIF(Budget_byProgram!W:W,Budget_Eitems!T257,Budget_byProgram!O:O)</f>
        <v>0</v>
      </c>
      <c r="P257" s="114" t="e">
        <f>SUMIF([2]Programs!$Z:$Z,Budget_Eitems!$T257,[2]Programs!S:S)</f>
        <v>#VALUE!</v>
      </c>
      <c r="Q257" s="114" t="e">
        <f>SUMIF([2]Programs!$Z:$Z,Budget_Eitems!$T257,[2]Programs!U:U)</f>
        <v>#VALUE!</v>
      </c>
      <c r="R257" s="114" t="e">
        <f>SUMIF([2]Programs!$Z:$Z,Budget_Eitems!$T257,[2]Programs!W:W)</f>
        <v>#VALUE!</v>
      </c>
      <c r="S257" s="151" t="s">
        <v>358</v>
      </c>
      <c r="T257" s="140" t="s">
        <v>359</v>
      </c>
    </row>
    <row r="258" spans="2:20" ht="21.6" customHeight="1">
      <c r="B258" s="114">
        <f t="shared" si="142"/>
        <v>0</v>
      </c>
      <c r="C258" s="114">
        <f>SUMIF(Budget_byProgram!W:W,Budget_Eitems!T258,Budget_byProgram!C:C)</f>
        <v>0</v>
      </c>
      <c r="D258" s="114">
        <f>SUMIF(Budget_byProgram!W:W,Budget_Eitems!T258,Budget_byProgram!D:D)</f>
        <v>0</v>
      </c>
      <c r="E258" s="114">
        <f>SUMIF(Budget_byProgram!W:W,Budget_Eitems!T258,Budget_byProgram!E:E)</f>
        <v>0</v>
      </c>
      <c r="F258" s="114">
        <f>SUMIF(Budget_byProgram!W:W,Budget_Eitems!T258,Budget_byProgram!F:F)</f>
        <v>0</v>
      </c>
      <c r="G258" s="114">
        <f>SUMIF(Budget_byProgram!W:W,Budget_Eitems!T258,Budget_byProgram!G:G)</f>
        <v>0</v>
      </c>
      <c r="H258" s="114">
        <f>SUMIF(Budget_byProgram!W:W,Budget_Eitems!T258,Budget_byProgram!H:H)</f>
        <v>0</v>
      </c>
      <c r="I258" s="114">
        <f>SUMIF(Budget_byProgram!W:W,Budget_Eitems!T258,Budget_byProgram!I:I)</f>
        <v>0</v>
      </c>
      <c r="J258" s="114">
        <f>SUMIF(Budget_byProgram!W:W,Budget_Eitems!T258,Budget_byProgram!J:J)</f>
        <v>0</v>
      </c>
      <c r="K258" s="114">
        <f>SUMIF(Budget_byProgram!W:W,Budget_Eitems!T258,Budget_byProgram!K:K)</f>
        <v>0</v>
      </c>
      <c r="L258" s="114">
        <f>SUMIF(Budget_byProgram!W:W,Budget_Eitems!T258,Budget_byProgram!L:L)</f>
        <v>0</v>
      </c>
      <c r="M258" s="114">
        <f>SUMIF(Budget_byProgram!W:W,Budget_Eitems!T258,Budget_byProgram!M:M)</f>
        <v>0</v>
      </c>
      <c r="N258" s="114">
        <f>SUMIF(Budget_byProgram!W:W,Budget_Eitems!T258,Budget_byProgram!N:N)</f>
        <v>0</v>
      </c>
      <c r="O258" s="114">
        <f>SUMIF(Budget_byProgram!W:W,Budget_Eitems!T258,Budget_byProgram!O:O)</f>
        <v>0</v>
      </c>
      <c r="P258" s="114" t="e">
        <f>SUMIF([2]Programs!$Z:$Z,Budget_Eitems!$T258,[2]Programs!S:S)</f>
        <v>#VALUE!</v>
      </c>
      <c r="Q258" s="114" t="e">
        <f>SUMIF([2]Programs!$Z:$Z,Budget_Eitems!$T258,[2]Programs!U:U)</f>
        <v>#VALUE!</v>
      </c>
      <c r="R258" s="114" t="e">
        <f>SUMIF([2]Programs!$Z:$Z,Budget_Eitems!$T258,[2]Programs!W:W)</f>
        <v>#VALUE!</v>
      </c>
      <c r="S258" s="142" t="s">
        <v>360</v>
      </c>
      <c r="T258" s="140" t="s">
        <v>361</v>
      </c>
    </row>
    <row r="259" spans="2:20" ht="21.6" customHeight="1">
      <c r="B259" s="114">
        <f t="shared" si="142"/>
        <v>0</v>
      </c>
      <c r="C259" s="114">
        <f>SUMIF(Budget_byProgram!W:W,Budget_Eitems!T259,Budget_byProgram!C:C)</f>
        <v>0</v>
      </c>
      <c r="D259" s="114">
        <f>SUMIF(Budget_byProgram!W:W,Budget_Eitems!T259,Budget_byProgram!D:D)</f>
        <v>0</v>
      </c>
      <c r="E259" s="114">
        <f>SUMIF(Budget_byProgram!W:W,Budget_Eitems!T259,Budget_byProgram!E:E)</f>
        <v>0</v>
      </c>
      <c r="F259" s="114">
        <f>SUMIF(Budget_byProgram!W:W,Budget_Eitems!T259,Budget_byProgram!F:F)</f>
        <v>0</v>
      </c>
      <c r="G259" s="114">
        <f>SUMIF(Budget_byProgram!W:W,Budget_Eitems!T259,Budget_byProgram!G:G)</f>
        <v>0</v>
      </c>
      <c r="H259" s="114">
        <f>SUMIF(Budget_byProgram!W:W,Budget_Eitems!T259,Budget_byProgram!H:H)</f>
        <v>0</v>
      </c>
      <c r="I259" s="114">
        <f>SUMIF(Budget_byProgram!W:W,Budget_Eitems!T259,Budget_byProgram!I:I)</f>
        <v>0</v>
      </c>
      <c r="J259" s="114">
        <f>SUMIF(Budget_byProgram!W:W,Budget_Eitems!T259,Budget_byProgram!J:J)</f>
        <v>0</v>
      </c>
      <c r="K259" s="114">
        <f>SUMIF(Budget_byProgram!W:W,Budget_Eitems!T259,Budget_byProgram!K:K)</f>
        <v>0</v>
      </c>
      <c r="L259" s="114">
        <f>SUMIF(Budget_byProgram!W:W,Budget_Eitems!T259,Budget_byProgram!L:L)</f>
        <v>0</v>
      </c>
      <c r="M259" s="114">
        <f>SUMIF(Budget_byProgram!W:W,Budget_Eitems!T259,Budget_byProgram!M:M)</f>
        <v>0</v>
      </c>
      <c r="N259" s="114">
        <f>SUMIF(Budget_byProgram!W:W,Budget_Eitems!T259,Budget_byProgram!N:N)</f>
        <v>0</v>
      </c>
      <c r="O259" s="114">
        <f>SUMIF(Budget_byProgram!W:W,Budget_Eitems!T259,Budget_byProgram!O:O)</f>
        <v>0</v>
      </c>
      <c r="P259" s="114" t="e">
        <f>SUMIF([2]Programs!$Z:$Z,Budget_Eitems!$T259,[2]Programs!S:S)</f>
        <v>#VALUE!</v>
      </c>
      <c r="Q259" s="114" t="e">
        <f>SUMIF([2]Programs!$Z:$Z,Budget_Eitems!$T259,[2]Programs!U:U)</f>
        <v>#VALUE!</v>
      </c>
      <c r="R259" s="114" t="e">
        <f>SUMIF([2]Programs!$Z:$Z,Budget_Eitems!$T259,[2]Programs!W:W)</f>
        <v>#VALUE!</v>
      </c>
      <c r="S259" s="142" t="s">
        <v>362</v>
      </c>
      <c r="T259" s="140" t="s">
        <v>363</v>
      </c>
    </row>
    <row r="260" spans="2:20" ht="21.6" customHeight="1">
      <c r="B260" s="114">
        <f t="shared" si="142"/>
        <v>0</v>
      </c>
      <c r="C260" s="114">
        <f>SUMIF(Budget_byProgram!W:W,Budget_Eitems!T260,Budget_byProgram!C:C)</f>
        <v>0</v>
      </c>
      <c r="D260" s="114">
        <f>SUMIF(Budget_byProgram!W:W,Budget_Eitems!T260,Budget_byProgram!D:D)</f>
        <v>0</v>
      </c>
      <c r="E260" s="114">
        <f>SUMIF(Budget_byProgram!W:W,Budget_Eitems!T260,Budget_byProgram!E:E)</f>
        <v>0</v>
      </c>
      <c r="F260" s="114">
        <f>SUMIF(Budget_byProgram!W:W,Budget_Eitems!T260,Budget_byProgram!F:F)</f>
        <v>0</v>
      </c>
      <c r="G260" s="114">
        <f>SUMIF(Budget_byProgram!W:W,Budget_Eitems!T260,Budget_byProgram!G:G)</f>
        <v>0</v>
      </c>
      <c r="H260" s="114">
        <f>SUMIF(Budget_byProgram!W:W,Budget_Eitems!T260,Budget_byProgram!H:H)</f>
        <v>0</v>
      </c>
      <c r="I260" s="114">
        <f>SUMIF(Budget_byProgram!W:W,Budget_Eitems!T260,Budget_byProgram!I:I)</f>
        <v>0</v>
      </c>
      <c r="J260" s="114">
        <f>SUMIF(Budget_byProgram!W:W,Budget_Eitems!T260,Budget_byProgram!J:J)</f>
        <v>0</v>
      </c>
      <c r="K260" s="114">
        <f>SUMIF(Budget_byProgram!W:W,Budget_Eitems!T260,Budget_byProgram!K:K)</f>
        <v>0</v>
      </c>
      <c r="L260" s="114">
        <f>SUMIF(Budget_byProgram!W:W,Budget_Eitems!T260,Budget_byProgram!L:L)</f>
        <v>0</v>
      </c>
      <c r="M260" s="114">
        <f>SUMIF(Budget_byProgram!W:W,Budget_Eitems!T260,Budget_byProgram!M:M)</f>
        <v>0</v>
      </c>
      <c r="N260" s="114">
        <f>SUMIF(Budget_byProgram!W:W,Budget_Eitems!T260,Budget_byProgram!N:N)</f>
        <v>0</v>
      </c>
      <c r="O260" s="114">
        <f>SUMIF(Budget_byProgram!W:W,Budget_Eitems!T260,Budget_byProgram!O:O)</f>
        <v>0</v>
      </c>
      <c r="P260" s="114" t="e">
        <f>SUMIF([2]Programs!$Z:$Z,Budget_Eitems!$T260,[2]Programs!S:S)</f>
        <v>#VALUE!</v>
      </c>
      <c r="Q260" s="114" t="e">
        <f>SUMIF([2]Programs!$Z:$Z,Budget_Eitems!$T260,[2]Programs!U:U)</f>
        <v>#VALUE!</v>
      </c>
      <c r="R260" s="114" t="e">
        <f>SUMIF([2]Programs!$Z:$Z,Budget_Eitems!$T260,[2]Programs!W:W)</f>
        <v>#VALUE!</v>
      </c>
      <c r="S260" s="142" t="s">
        <v>364</v>
      </c>
      <c r="T260" s="140" t="s">
        <v>365</v>
      </c>
    </row>
    <row r="261" spans="2:20" ht="21.6" customHeight="1">
      <c r="B261" s="114">
        <f t="shared" si="142"/>
        <v>0</v>
      </c>
      <c r="C261" s="114">
        <f>SUMIF(Budget_byProgram!W:W,Budget_Eitems!T261,Budget_byProgram!C:C)</f>
        <v>0</v>
      </c>
      <c r="D261" s="114">
        <f>SUMIF(Budget_byProgram!W:W,Budget_Eitems!T261,Budget_byProgram!D:D)</f>
        <v>0</v>
      </c>
      <c r="E261" s="114">
        <f>SUMIF(Budget_byProgram!W:W,Budget_Eitems!T261,Budget_byProgram!E:E)</f>
        <v>0</v>
      </c>
      <c r="F261" s="114">
        <f>SUMIF(Budget_byProgram!W:W,Budget_Eitems!T261,Budget_byProgram!F:F)</f>
        <v>0</v>
      </c>
      <c r="G261" s="114">
        <f>SUMIF(Budget_byProgram!W:W,Budget_Eitems!T261,Budget_byProgram!G:G)</f>
        <v>0</v>
      </c>
      <c r="H261" s="114">
        <f>SUMIF(Budget_byProgram!W:W,Budget_Eitems!T261,Budget_byProgram!H:H)</f>
        <v>0</v>
      </c>
      <c r="I261" s="114">
        <f>SUMIF(Budget_byProgram!W:W,Budget_Eitems!T261,Budget_byProgram!I:I)</f>
        <v>0</v>
      </c>
      <c r="J261" s="114">
        <f>SUMIF(Budget_byProgram!W:W,Budget_Eitems!T261,Budget_byProgram!J:J)</f>
        <v>0</v>
      </c>
      <c r="K261" s="114">
        <f>SUMIF(Budget_byProgram!W:W,Budget_Eitems!T261,Budget_byProgram!K:K)</f>
        <v>0</v>
      </c>
      <c r="L261" s="114">
        <f>SUMIF(Budget_byProgram!W:W,Budget_Eitems!T261,Budget_byProgram!L:L)</f>
        <v>0</v>
      </c>
      <c r="M261" s="114">
        <f>SUMIF(Budget_byProgram!W:W,Budget_Eitems!T261,Budget_byProgram!M:M)</f>
        <v>0</v>
      </c>
      <c r="N261" s="114">
        <f>SUMIF(Budget_byProgram!W:W,Budget_Eitems!T261,Budget_byProgram!N:N)</f>
        <v>0</v>
      </c>
      <c r="O261" s="114">
        <f>SUMIF(Budget_byProgram!W:W,Budget_Eitems!T261,Budget_byProgram!O:O)</f>
        <v>0</v>
      </c>
      <c r="P261" s="114" t="e">
        <f>SUMIF([2]Programs!$Z:$Z,Budget_Eitems!$T261,[2]Programs!S:S)</f>
        <v>#VALUE!</v>
      </c>
      <c r="Q261" s="114" t="e">
        <f>SUMIF([2]Programs!$Z:$Z,Budget_Eitems!$T261,[2]Programs!U:U)</f>
        <v>#VALUE!</v>
      </c>
      <c r="R261" s="114" t="e">
        <f>SUMIF([2]Programs!$Z:$Z,Budget_Eitems!$T261,[2]Programs!W:W)</f>
        <v>#VALUE!</v>
      </c>
      <c r="S261" s="142" t="s">
        <v>366</v>
      </c>
      <c r="T261" s="140" t="s">
        <v>367</v>
      </c>
    </row>
    <row r="262" spans="2:20" ht="21.6" customHeight="1">
      <c r="B262" s="114">
        <f t="shared" si="142"/>
        <v>0</v>
      </c>
      <c r="C262" s="114">
        <f>SUMIF(Budget_byProgram!W:W,Budget_Eitems!T262,Budget_byProgram!C:C)</f>
        <v>0</v>
      </c>
      <c r="D262" s="114">
        <f>SUMIF(Budget_byProgram!W:W,Budget_Eitems!T262,Budget_byProgram!D:D)</f>
        <v>0</v>
      </c>
      <c r="E262" s="114">
        <f>SUMIF(Budget_byProgram!W:W,Budget_Eitems!T262,Budget_byProgram!E:E)</f>
        <v>0</v>
      </c>
      <c r="F262" s="114">
        <f>SUMIF(Budget_byProgram!W:W,Budget_Eitems!T262,Budget_byProgram!F:F)</f>
        <v>0</v>
      </c>
      <c r="G262" s="114">
        <f>SUMIF(Budget_byProgram!W:W,Budget_Eitems!T262,Budget_byProgram!G:G)</f>
        <v>0</v>
      </c>
      <c r="H262" s="114">
        <f>SUMIF(Budget_byProgram!W:W,Budget_Eitems!T262,Budget_byProgram!H:H)</f>
        <v>0</v>
      </c>
      <c r="I262" s="114">
        <f>SUMIF(Budget_byProgram!W:W,Budget_Eitems!T262,Budget_byProgram!I:I)</f>
        <v>0</v>
      </c>
      <c r="J262" s="114">
        <f>SUMIF(Budget_byProgram!W:W,Budget_Eitems!T262,Budget_byProgram!J:J)</f>
        <v>0</v>
      </c>
      <c r="K262" s="114">
        <f>SUMIF(Budget_byProgram!W:W,Budget_Eitems!T262,Budget_byProgram!K:K)</f>
        <v>0</v>
      </c>
      <c r="L262" s="114">
        <f>SUMIF(Budget_byProgram!W:W,Budget_Eitems!T262,Budget_byProgram!L:L)</f>
        <v>0</v>
      </c>
      <c r="M262" s="114">
        <f>SUMIF(Budget_byProgram!W:W,Budget_Eitems!T262,Budget_byProgram!M:M)</f>
        <v>0</v>
      </c>
      <c r="N262" s="114">
        <f>SUMIF(Budget_byProgram!W:W,Budget_Eitems!T262,Budget_byProgram!N:N)</f>
        <v>0</v>
      </c>
      <c r="O262" s="114">
        <f>SUMIF(Budget_byProgram!W:W,Budget_Eitems!T262,Budget_byProgram!O:O)</f>
        <v>0</v>
      </c>
      <c r="P262" s="114" t="e">
        <f>SUMIF([2]Programs!$Z:$Z,Budget_Eitems!$T262,[2]Programs!S:S)</f>
        <v>#VALUE!</v>
      </c>
      <c r="Q262" s="114" t="e">
        <f>SUMIF([2]Programs!$Z:$Z,Budget_Eitems!$T262,[2]Programs!U:U)</f>
        <v>#VALUE!</v>
      </c>
      <c r="R262" s="114" t="e">
        <f>SUMIF([2]Programs!$Z:$Z,Budget_Eitems!$T262,[2]Programs!W:W)</f>
        <v>#VALUE!</v>
      </c>
      <c r="S262" s="142" t="s">
        <v>368</v>
      </c>
      <c r="T262" s="140" t="s">
        <v>369</v>
      </c>
    </row>
    <row r="263" spans="2:20" ht="21.6" customHeight="1">
      <c r="B263" s="114">
        <f t="shared" si="142"/>
        <v>0</v>
      </c>
      <c r="C263" s="114">
        <f>SUMIF(Budget_byProgram!W:W,Budget_Eitems!T263,Budget_byProgram!C:C)</f>
        <v>0</v>
      </c>
      <c r="D263" s="114">
        <f>SUMIF(Budget_byProgram!W:W,Budget_Eitems!T263,Budget_byProgram!D:D)</f>
        <v>0</v>
      </c>
      <c r="E263" s="114">
        <f>SUMIF(Budget_byProgram!W:W,Budget_Eitems!T263,Budget_byProgram!E:E)</f>
        <v>0</v>
      </c>
      <c r="F263" s="114">
        <f>SUMIF(Budget_byProgram!W:W,Budget_Eitems!T263,Budget_byProgram!F:F)</f>
        <v>0</v>
      </c>
      <c r="G263" s="114">
        <f>SUMIF(Budget_byProgram!W:W,Budget_Eitems!T263,Budget_byProgram!G:G)</f>
        <v>0</v>
      </c>
      <c r="H263" s="114">
        <f>SUMIF(Budget_byProgram!W:W,Budget_Eitems!T263,Budget_byProgram!H:H)</f>
        <v>0</v>
      </c>
      <c r="I263" s="114">
        <f>SUMIF(Budget_byProgram!W:W,Budget_Eitems!T263,Budget_byProgram!I:I)</f>
        <v>0</v>
      </c>
      <c r="J263" s="114">
        <f>SUMIF(Budget_byProgram!W:W,Budget_Eitems!T263,Budget_byProgram!J:J)</f>
        <v>0</v>
      </c>
      <c r="K263" s="114">
        <f>SUMIF(Budget_byProgram!W:W,Budget_Eitems!T263,Budget_byProgram!K:K)</f>
        <v>0</v>
      </c>
      <c r="L263" s="114">
        <f>SUMIF(Budget_byProgram!W:W,Budget_Eitems!T263,Budget_byProgram!L:L)</f>
        <v>0</v>
      </c>
      <c r="M263" s="114">
        <f>SUMIF(Budget_byProgram!W:W,Budget_Eitems!T263,Budget_byProgram!M:M)</f>
        <v>0</v>
      </c>
      <c r="N263" s="114">
        <f>SUMIF(Budget_byProgram!W:W,Budget_Eitems!T263,Budget_byProgram!N:N)</f>
        <v>0</v>
      </c>
      <c r="O263" s="114">
        <f>SUMIF(Budget_byProgram!W:W,Budget_Eitems!T263,Budget_byProgram!O:O)</f>
        <v>0</v>
      </c>
      <c r="P263" s="114" t="e">
        <f>SUMIF([2]Programs!$Z:$Z,Budget_Eitems!$T263,[2]Programs!S:S)</f>
        <v>#VALUE!</v>
      </c>
      <c r="Q263" s="114" t="e">
        <f>SUMIF([2]Programs!$Z:$Z,Budget_Eitems!$T263,[2]Programs!U:U)</f>
        <v>#VALUE!</v>
      </c>
      <c r="R263" s="114" t="e">
        <f>SUMIF([2]Programs!$Z:$Z,Budget_Eitems!$T263,[2]Programs!W:W)</f>
        <v>#VALUE!</v>
      </c>
      <c r="S263" s="142" t="s">
        <v>370</v>
      </c>
      <c r="T263" s="140" t="s">
        <v>371</v>
      </c>
    </row>
    <row r="264" spans="2:20" ht="21.6" customHeight="1">
      <c r="B264" s="114">
        <f t="shared" si="142"/>
        <v>0</v>
      </c>
      <c r="C264" s="114">
        <f>SUMIF(Budget_byProgram!W:W,Budget_Eitems!T264,Budget_byProgram!C:C)</f>
        <v>0</v>
      </c>
      <c r="D264" s="114">
        <f>SUMIF(Budget_byProgram!W:W,Budget_Eitems!T264,Budget_byProgram!D:D)</f>
        <v>0</v>
      </c>
      <c r="E264" s="114">
        <f>SUMIF(Budget_byProgram!W:W,Budget_Eitems!T264,Budget_byProgram!E:E)</f>
        <v>0</v>
      </c>
      <c r="F264" s="114">
        <f>SUMIF(Budget_byProgram!W:W,Budget_Eitems!T264,Budget_byProgram!F:F)</f>
        <v>0</v>
      </c>
      <c r="G264" s="114">
        <f>SUMIF(Budget_byProgram!W:W,Budget_Eitems!T264,Budget_byProgram!G:G)</f>
        <v>0</v>
      </c>
      <c r="H264" s="114">
        <f>SUMIF(Budget_byProgram!W:W,Budget_Eitems!T264,Budget_byProgram!H:H)</f>
        <v>0</v>
      </c>
      <c r="I264" s="114">
        <f>SUMIF(Budget_byProgram!W:W,Budget_Eitems!T264,Budget_byProgram!I:I)</f>
        <v>0</v>
      </c>
      <c r="J264" s="114">
        <f>SUMIF(Budget_byProgram!W:W,Budget_Eitems!T264,Budget_byProgram!J:J)</f>
        <v>0</v>
      </c>
      <c r="K264" s="114">
        <f>SUMIF(Budget_byProgram!W:W,Budget_Eitems!T264,Budget_byProgram!K:K)</f>
        <v>0</v>
      </c>
      <c r="L264" s="114">
        <f>SUMIF(Budget_byProgram!W:W,Budget_Eitems!T264,Budget_byProgram!L:L)</f>
        <v>0</v>
      </c>
      <c r="M264" s="114">
        <f>SUMIF(Budget_byProgram!W:W,Budget_Eitems!T264,Budget_byProgram!M:M)</f>
        <v>0</v>
      </c>
      <c r="N264" s="114">
        <f>SUMIF(Budget_byProgram!W:W,Budget_Eitems!T264,Budget_byProgram!N:N)</f>
        <v>0</v>
      </c>
      <c r="O264" s="114">
        <f>SUMIF(Budget_byProgram!W:W,Budget_Eitems!T264,Budget_byProgram!O:O)</f>
        <v>0</v>
      </c>
      <c r="P264" s="114" t="e">
        <f>SUMIF([2]Programs!$Z:$Z,Budget_Eitems!$T264,[2]Programs!S:S)</f>
        <v>#VALUE!</v>
      </c>
      <c r="Q264" s="114" t="e">
        <f>SUMIF([2]Programs!$Z:$Z,Budget_Eitems!$T264,[2]Programs!U:U)</f>
        <v>#VALUE!</v>
      </c>
      <c r="R264" s="114" t="e">
        <f>SUMIF([2]Programs!$Z:$Z,Budget_Eitems!$T264,[2]Programs!W:W)</f>
        <v>#VALUE!</v>
      </c>
      <c r="S264" s="142" t="s">
        <v>372</v>
      </c>
      <c r="T264" s="140" t="s">
        <v>373</v>
      </c>
    </row>
    <row r="265" spans="2:20" ht="21.6" customHeight="1">
      <c r="B265" s="114">
        <f t="shared" si="142"/>
        <v>0</v>
      </c>
      <c r="C265" s="114">
        <f>SUMIF(Budget_byProgram!W:W,Budget_Eitems!T265,Budget_byProgram!C:C)</f>
        <v>0</v>
      </c>
      <c r="D265" s="114">
        <f>SUMIF(Budget_byProgram!W:W,Budget_Eitems!T265,Budget_byProgram!D:D)</f>
        <v>0</v>
      </c>
      <c r="E265" s="114">
        <f>SUMIF(Budget_byProgram!W:W,Budget_Eitems!T265,Budget_byProgram!E:E)</f>
        <v>0</v>
      </c>
      <c r="F265" s="114">
        <f>SUMIF(Budget_byProgram!W:W,Budget_Eitems!T265,Budget_byProgram!F:F)</f>
        <v>0</v>
      </c>
      <c r="G265" s="114">
        <f>SUMIF(Budget_byProgram!W:W,Budget_Eitems!T265,Budget_byProgram!G:G)</f>
        <v>0</v>
      </c>
      <c r="H265" s="114">
        <f>SUMIF(Budget_byProgram!W:W,Budget_Eitems!T265,Budget_byProgram!H:H)</f>
        <v>0</v>
      </c>
      <c r="I265" s="114">
        <f>SUMIF(Budget_byProgram!W:W,Budget_Eitems!T265,Budget_byProgram!I:I)</f>
        <v>0</v>
      </c>
      <c r="J265" s="114">
        <f>SUMIF(Budget_byProgram!W:W,Budget_Eitems!T265,Budget_byProgram!J:J)</f>
        <v>0</v>
      </c>
      <c r="K265" s="114">
        <f>SUMIF(Budget_byProgram!W:W,Budget_Eitems!T265,Budget_byProgram!K:K)</f>
        <v>0</v>
      </c>
      <c r="L265" s="114">
        <f>SUMIF(Budget_byProgram!W:W,Budget_Eitems!T265,Budget_byProgram!L:L)</f>
        <v>0</v>
      </c>
      <c r="M265" s="114">
        <f>SUMIF(Budget_byProgram!W:W,Budget_Eitems!T265,Budget_byProgram!M:M)</f>
        <v>0</v>
      </c>
      <c r="N265" s="114">
        <f>SUMIF(Budget_byProgram!W:W,Budget_Eitems!T265,Budget_byProgram!N:N)</f>
        <v>0</v>
      </c>
      <c r="O265" s="114">
        <f>SUMIF(Budget_byProgram!W:W,Budget_Eitems!T265,Budget_byProgram!O:O)</f>
        <v>0</v>
      </c>
      <c r="P265" s="114" t="e">
        <f>SUMIF([2]Programs!$Z:$Z,Budget_Eitems!$T265,[2]Programs!S:S)</f>
        <v>#VALUE!</v>
      </c>
      <c r="Q265" s="114" t="e">
        <f>SUMIF([2]Programs!$Z:$Z,Budget_Eitems!$T265,[2]Programs!U:U)</f>
        <v>#VALUE!</v>
      </c>
      <c r="R265" s="114" t="e">
        <f>SUMIF([2]Programs!$Z:$Z,Budget_Eitems!$T265,[2]Programs!W:W)</f>
        <v>#VALUE!</v>
      </c>
      <c r="S265" s="142" t="s">
        <v>374</v>
      </c>
      <c r="T265" s="140" t="s">
        <v>375</v>
      </c>
    </row>
    <row r="266" spans="2:20" ht="21.6" customHeight="1">
      <c r="B266" s="114">
        <f t="shared" si="142"/>
        <v>0</v>
      </c>
      <c r="C266" s="114">
        <f>SUMIF(Budget_byProgram!W:W,Budget_Eitems!T266,Budget_byProgram!C:C)</f>
        <v>0</v>
      </c>
      <c r="D266" s="114">
        <f>SUMIF(Budget_byProgram!W:W,Budget_Eitems!T266,Budget_byProgram!D:D)</f>
        <v>0</v>
      </c>
      <c r="E266" s="114">
        <f>SUMIF(Budget_byProgram!W:W,Budget_Eitems!T266,Budget_byProgram!E:E)</f>
        <v>0</v>
      </c>
      <c r="F266" s="114">
        <f>SUMIF(Budget_byProgram!W:W,Budget_Eitems!T266,Budget_byProgram!F:F)</f>
        <v>0</v>
      </c>
      <c r="G266" s="114">
        <f>SUMIF(Budget_byProgram!W:W,Budget_Eitems!T266,Budget_byProgram!G:G)</f>
        <v>0</v>
      </c>
      <c r="H266" s="114">
        <f>SUMIF(Budget_byProgram!W:W,Budget_Eitems!T266,Budget_byProgram!H:H)</f>
        <v>0</v>
      </c>
      <c r="I266" s="114">
        <f>SUMIF(Budget_byProgram!W:W,Budget_Eitems!T266,Budget_byProgram!I:I)</f>
        <v>0</v>
      </c>
      <c r="J266" s="114">
        <f>SUMIF(Budget_byProgram!W:W,Budget_Eitems!T266,Budget_byProgram!J:J)</f>
        <v>0</v>
      </c>
      <c r="K266" s="114">
        <f>SUMIF(Budget_byProgram!W:W,Budget_Eitems!T266,Budget_byProgram!K:K)</f>
        <v>0</v>
      </c>
      <c r="L266" s="114">
        <f>SUMIF(Budget_byProgram!W:W,Budget_Eitems!T266,Budget_byProgram!L:L)</f>
        <v>0</v>
      </c>
      <c r="M266" s="114">
        <f>SUMIF(Budget_byProgram!W:W,Budget_Eitems!T266,Budget_byProgram!M:M)</f>
        <v>0</v>
      </c>
      <c r="N266" s="114">
        <f>SUMIF(Budget_byProgram!W:W,Budget_Eitems!T266,Budget_byProgram!N:N)</f>
        <v>0</v>
      </c>
      <c r="O266" s="114">
        <f>SUMIF(Budget_byProgram!W:W,Budget_Eitems!T266,Budget_byProgram!O:O)</f>
        <v>0</v>
      </c>
      <c r="P266" s="114" t="e">
        <f>SUMIF([2]Programs!$Z:$Z,Budget_Eitems!$T266,[2]Programs!S:S)</f>
        <v>#VALUE!</v>
      </c>
      <c r="Q266" s="114" t="e">
        <f>SUMIF([2]Programs!$Z:$Z,Budget_Eitems!$T266,[2]Programs!U:U)</f>
        <v>#VALUE!</v>
      </c>
      <c r="R266" s="114" t="e">
        <f>SUMIF([2]Programs!$Z:$Z,Budget_Eitems!$T266,[2]Programs!W:W)</f>
        <v>#VALUE!</v>
      </c>
      <c r="S266" s="142" t="s">
        <v>376</v>
      </c>
      <c r="T266" s="140" t="s">
        <v>377</v>
      </c>
    </row>
    <row r="267" spans="2:20" ht="21.6" customHeight="1">
      <c r="B267" s="114">
        <f t="shared" si="142"/>
        <v>0</v>
      </c>
      <c r="C267" s="114">
        <f>SUMIF(Budget_byProgram!W:W,Budget_Eitems!T267,Budget_byProgram!C:C)</f>
        <v>0</v>
      </c>
      <c r="D267" s="114">
        <f>SUMIF(Budget_byProgram!W:W,Budget_Eitems!T267,Budget_byProgram!D:D)</f>
        <v>0</v>
      </c>
      <c r="E267" s="114">
        <f>SUMIF(Budget_byProgram!W:W,Budget_Eitems!T267,Budget_byProgram!E:E)</f>
        <v>0</v>
      </c>
      <c r="F267" s="114">
        <f>SUMIF(Budget_byProgram!W:W,Budget_Eitems!T267,Budget_byProgram!F:F)</f>
        <v>0</v>
      </c>
      <c r="G267" s="114">
        <f>SUMIF(Budget_byProgram!W:W,Budget_Eitems!T267,Budget_byProgram!G:G)</f>
        <v>0</v>
      </c>
      <c r="H267" s="114">
        <f>SUMIF(Budget_byProgram!W:W,Budget_Eitems!T267,Budget_byProgram!H:H)</f>
        <v>0</v>
      </c>
      <c r="I267" s="114">
        <f>SUMIF(Budget_byProgram!W:W,Budget_Eitems!T267,Budget_byProgram!I:I)</f>
        <v>0</v>
      </c>
      <c r="J267" s="114">
        <f>SUMIF(Budget_byProgram!W:W,Budget_Eitems!T267,Budget_byProgram!J:J)</f>
        <v>0</v>
      </c>
      <c r="K267" s="114">
        <f>SUMIF(Budget_byProgram!W:W,Budget_Eitems!T267,Budget_byProgram!K:K)</f>
        <v>0</v>
      </c>
      <c r="L267" s="114">
        <f>SUMIF(Budget_byProgram!W:W,Budget_Eitems!T267,Budget_byProgram!L:L)</f>
        <v>0</v>
      </c>
      <c r="M267" s="114">
        <f>SUMIF(Budget_byProgram!W:W,Budget_Eitems!T267,Budget_byProgram!M:M)</f>
        <v>0</v>
      </c>
      <c r="N267" s="114">
        <f>SUMIF(Budget_byProgram!W:W,Budget_Eitems!T267,Budget_byProgram!N:N)</f>
        <v>0</v>
      </c>
      <c r="O267" s="114">
        <f>SUMIF(Budget_byProgram!W:W,Budget_Eitems!T267,Budget_byProgram!O:O)</f>
        <v>0</v>
      </c>
      <c r="P267" s="114" t="e">
        <f>SUMIF([2]Programs!$Z:$Z,Budget_Eitems!$T267,[2]Programs!S:S)</f>
        <v>#VALUE!</v>
      </c>
      <c r="Q267" s="114" t="e">
        <f>SUMIF([2]Programs!$Z:$Z,Budget_Eitems!$T267,[2]Programs!U:U)</f>
        <v>#VALUE!</v>
      </c>
      <c r="R267" s="114" t="e">
        <f>SUMIF([2]Programs!$Z:$Z,Budget_Eitems!$T267,[2]Programs!W:W)</f>
        <v>#VALUE!</v>
      </c>
      <c r="S267" s="142" t="s">
        <v>378</v>
      </c>
      <c r="T267" s="140" t="s">
        <v>379</v>
      </c>
    </row>
    <row r="268" spans="2:20" ht="21.6" customHeight="1">
      <c r="B268" s="114">
        <f t="shared" si="142"/>
        <v>0</v>
      </c>
      <c r="C268" s="114">
        <f>SUMIF(Budget_byProgram!W:W,Budget_Eitems!T268,Budget_byProgram!C:C)</f>
        <v>0</v>
      </c>
      <c r="D268" s="114">
        <f>SUMIF(Budget_byProgram!W:W,Budget_Eitems!T268,Budget_byProgram!D:D)</f>
        <v>0</v>
      </c>
      <c r="E268" s="114">
        <f>SUMIF(Budget_byProgram!W:W,Budget_Eitems!T268,Budget_byProgram!E:E)</f>
        <v>0</v>
      </c>
      <c r="F268" s="114">
        <f>SUMIF(Budget_byProgram!W:W,Budget_Eitems!T268,Budget_byProgram!F:F)</f>
        <v>0</v>
      </c>
      <c r="G268" s="114">
        <f>SUMIF(Budget_byProgram!W:W,Budget_Eitems!T268,Budget_byProgram!G:G)</f>
        <v>0</v>
      </c>
      <c r="H268" s="114">
        <f>SUMIF(Budget_byProgram!W:W,Budget_Eitems!T268,Budget_byProgram!H:H)</f>
        <v>0</v>
      </c>
      <c r="I268" s="114">
        <f>SUMIF(Budget_byProgram!W:W,Budget_Eitems!T268,Budget_byProgram!I:I)</f>
        <v>0</v>
      </c>
      <c r="J268" s="114">
        <f>SUMIF(Budget_byProgram!W:W,Budget_Eitems!T268,Budget_byProgram!J:J)</f>
        <v>0</v>
      </c>
      <c r="K268" s="114">
        <f>SUMIF(Budget_byProgram!W:W,Budget_Eitems!T268,Budget_byProgram!K:K)</f>
        <v>0</v>
      </c>
      <c r="L268" s="114">
        <f>SUMIF(Budget_byProgram!W:W,Budget_Eitems!T268,Budget_byProgram!L:L)</f>
        <v>0</v>
      </c>
      <c r="M268" s="114">
        <f>SUMIF(Budget_byProgram!W:W,Budget_Eitems!T268,Budget_byProgram!M:M)</f>
        <v>0</v>
      </c>
      <c r="N268" s="114">
        <f>SUMIF(Budget_byProgram!W:W,Budget_Eitems!T268,Budget_byProgram!N:N)</f>
        <v>0</v>
      </c>
      <c r="O268" s="114">
        <f>SUMIF(Budget_byProgram!W:W,Budget_Eitems!T268,Budget_byProgram!O:O)</f>
        <v>0</v>
      </c>
      <c r="P268" s="114" t="e">
        <f>SUMIF([2]Programs!$Z:$Z,Budget_Eitems!$T268,[2]Programs!S:S)</f>
        <v>#VALUE!</v>
      </c>
      <c r="Q268" s="114" t="e">
        <f>SUMIF([2]Programs!$Z:$Z,Budget_Eitems!$T268,[2]Programs!U:U)</f>
        <v>#VALUE!</v>
      </c>
      <c r="R268" s="114" t="e">
        <f>SUMIF([2]Programs!$Z:$Z,Budget_Eitems!$T268,[2]Programs!W:W)</f>
        <v>#VALUE!</v>
      </c>
      <c r="S268" s="142" t="s">
        <v>380</v>
      </c>
      <c r="T268" s="140" t="s">
        <v>381</v>
      </c>
    </row>
    <row r="269" spans="2:20" ht="21.6" customHeight="1">
      <c r="B269" s="114">
        <f t="shared" si="142"/>
        <v>0</v>
      </c>
      <c r="C269" s="114">
        <f>SUMIF(Budget_byProgram!W:W,Budget_Eitems!T269,Budget_byProgram!C:C)</f>
        <v>0</v>
      </c>
      <c r="D269" s="114">
        <f>SUMIF(Budget_byProgram!W:W,Budget_Eitems!T269,Budget_byProgram!D:D)</f>
        <v>0</v>
      </c>
      <c r="E269" s="114">
        <f>SUMIF(Budget_byProgram!W:W,Budget_Eitems!T269,Budget_byProgram!E:E)</f>
        <v>0</v>
      </c>
      <c r="F269" s="114">
        <f>SUMIF(Budget_byProgram!W:W,Budget_Eitems!T269,Budget_byProgram!F:F)</f>
        <v>0</v>
      </c>
      <c r="G269" s="114">
        <f>SUMIF(Budget_byProgram!W:W,Budget_Eitems!T269,Budget_byProgram!G:G)</f>
        <v>0</v>
      </c>
      <c r="H269" s="114">
        <f>SUMIF(Budget_byProgram!W:W,Budget_Eitems!T269,Budget_byProgram!H:H)</f>
        <v>0</v>
      </c>
      <c r="I269" s="114">
        <f>SUMIF(Budget_byProgram!W:W,Budget_Eitems!T269,Budget_byProgram!I:I)</f>
        <v>0</v>
      </c>
      <c r="J269" s="114">
        <f>SUMIF(Budget_byProgram!W:W,Budget_Eitems!T269,Budget_byProgram!J:J)</f>
        <v>0</v>
      </c>
      <c r="K269" s="114">
        <f>SUMIF(Budget_byProgram!W:W,Budget_Eitems!T269,Budget_byProgram!K:K)</f>
        <v>0</v>
      </c>
      <c r="L269" s="114">
        <f>SUMIF(Budget_byProgram!W:W,Budget_Eitems!T269,Budget_byProgram!L:L)</f>
        <v>0</v>
      </c>
      <c r="M269" s="114">
        <f>SUMIF(Budget_byProgram!W:W,Budget_Eitems!T269,Budget_byProgram!M:M)</f>
        <v>0</v>
      </c>
      <c r="N269" s="114">
        <f>SUMIF(Budget_byProgram!W:W,Budget_Eitems!T269,Budget_byProgram!N:N)</f>
        <v>0</v>
      </c>
      <c r="O269" s="114">
        <f>SUMIF(Budget_byProgram!W:W,Budget_Eitems!T269,Budget_byProgram!O:O)</f>
        <v>0</v>
      </c>
      <c r="P269" s="114" t="e">
        <f>SUMIF([2]Programs!$Z:$Z,Budget_Eitems!$T269,[2]Programs!S:S)</f>
        <v>#VALUE!</v>
      </c>
      <c r="Q269" s="114" t="e">
        <f>SUMIF([2]Programs!$Z:$Z,Budget_Eitems!$T269,[2]Programs!U:U)</f>
        <v>#VALUE!</v>
      </c>
      <c r="R269" s="114" t="e">
        <f>SUMIF([2]Programs!$Z:$Z,Budget_Eitems!$T269,[2]Programs!W:W)</f>
        <v>#VALUE!</v>
      </c>
      <c r="S269" s="142" t="s">
        <v>382</v>
      </c>
      <c r="T269" s="147" t="s">
        <v>383</v>
      </c>
    </row>
    <row r="270" spans="2:20" ht="21.6" customHeight="1">
      <c r="B270" s="114">
        <f t="shared" si="142"/>
        <v>0</v>
      </c>
      <c r="C270" s="114">
        <f>SUMIF(Budget_byProgram!W:W,Budget_Eitems!T270,Budget_byProgram!C:C)</f>
        <v>0</v>
      </c>
      <c r="D270" s="114">
        <f>SUMIF(Budget_byProgram!W:W,Budget_Eitems!T270,Budget_byProgram!D:D)</f>
        <v>0</v>
      </c>
      <c r="E270" s="114">
        <f>SUMIF(Budget_byProgram!W:W,Budget_Eitems!T270,Budget_byProgram!E:E)</f>
        <v>0</v>
      </c>
      <c r="F270" s="114">
        <f>SUMIF(Budget_byProgram!W:W,Budget_Eitems!T270,Budget_byProgram!F:F)</f>
        <v>0</v>
      </c>
      <c r="G270" s="114">
        <f>SUMIF(Budget_byProgram!W:W,Budget_Eitems!T270,Budget_byProgram!G:G)</f>
        <v>0</v>
      </c>
      <c r="H270" s="114">
        <f>SUMIF(Budget_byProgram!W:W,Budget_Eitems!T270,Budget_byProgram!H:H)</f>
        <v>0</v>
      </c>
      <c r="I270" s="114">
        <f>SUMIF(Budget_byProgram!W:W,Budget_Eitems!T270,Budget_byProgram!I:I)</f>
        <v>0</v>
      </c>
      <c r="J270" s="114">
        <f>SUMIF(Budget_byProgram!W:W,Budget_Eitems!T270,Budget_byProgram!J:J)</f>
        <v>0</v>
      </c>
      <c r="K270" s="114">
        <f>SUMIF(Budget_byProgram!W:W,Budget_Eitems!T270,Budget_byProgram!K:K)</f>
        <v>0</v>
      </c>
      <c r="L270" s="114">
        <f>SUMIF(Budget_byProgram!W:W,Budget_Eitems!T270,Budget_byProgram!L:L)</f>
        <v>0</v>
      </c>
      <c r="M270" s="114">
        <f>SUMIF(Budget_byProgram!W:W,Budget_Eitems!T270,Budget_byProgram!M:M)</f>
        <v>0</v>
      </c>
      <c r="N270" s="114">
        <f>SUMIF(Budget_byProgram!W:W,Budget_Eitems!T270,Budget_byProgram!N:N)</f>
        <v>0</v>
      </c>
      <c r="O270" s="114">
        <f>SUMIF(Budget_byProgram!W:W,Budget_Eitems!T270,Budget_byProgram!O:O)</f>
        <v>0</v>
      </c>
      <c r="P270" s="114" t="e">
        <f>SUMIF([2]Programs!$Z:$Z,Budget_Eitems!$T270,[2]Programs!S:S)</f>
        <v>#VALUE!</v>
      </c>
      <c r="Q270" s="114" t="e">
        <f>SUMIF([2]Programs!$Z:$Z,Budget_Eitems!$T270,[2]Programs!U:U)</f>
        <v>#VALUE!</v>
      </c>
      <c r="R270" s="114" t="e">
        <f>SUMIF([2]Programs!$Z:$Z,Budget_Eitems!$T270,[2]Programs!W:W)</f>
        <v>#VALUE!</v>
      </c>
      <c r="S270" s="142" t="s">
        <v>384</v>
      </c>
      <c r="T270" s="147" t="s">
        <v>385</v>
      </c>
    </row>
    <row r="271" spans="2:20" ht="21.6" customHeight="1">
      <c r="B271" s="114">
        <f t="shared" si="142"/>
        <v>0</v>
      </c>
      <c r="C271" s="114">
        <f>SUMIF(Budget_byProgram!W:W,Budget_Eitems!T271,Budget_byProgram!C:C)</f>
        <v>0</v>
      </c>
      <c r="D271" s="114">
        <f>SUMIF(Budget_byProgram!W:W,Budget_Eitems!T271,Budget_byProgram!D:D)</f>
        <v>0</v>
      </c>
      <c r="E271" s="114">
        <f>SUMIF(Budget_byProgram!W:W,Budget_Eitems!T271,Budget_byProgram!E:E)</f>
        <v>0</v>
      </c>
      <c r="F271" s="114">
        <f>SUMIF(Budget_byProgram!W:W,Budget_Eitems!T271,Budget_byProgram!F:F)</f>
        <v>0</v>
      </c>
      <c r="G271" s="114">
        <f>SUMIF(Budget_byProgram!W:W,Budget_Eitems!T271,Budget_byProgram!G:G)</f>
        <v>0</v>
      </c>
      <c r="H271" s="114">
        <f>SUMIF(Budget_byProgram!W:W,Budget_Eitems!T271,Budget_byProgram!H:H)</f>
        <v>0</v>
      </c>
      <c r="I271" s="114">
        <f>SUMIF(Budget_byProgram!W:W,Budget_Eitems!T271,Budget_byProgram!I:I)</f>
        <v>0</v>
      </c>
      <c r="J271" s="114">
        <f>SUMIF(Budget_byProgram!W:W,Budget_Eitems!T271,Budget_byProgram!J:J)</f>
        <v>0</v>
      </c>
      <c r="K271" s="114">
        <f>SUMIF(Budget_byProgram!W:W,Budget_Eitems!T271,Budget_byProgram!K:K)</f>
        <v>0</v>
      </c>
      <c r="L271" s="114">
        <f>SUMIF(Budget_byProgram!W:W,Budget_Eitems!T271,Budget_byProgram!L:L)</f>
        <v>0</v>
      </c>
      <c r="M271" s="114">
        <f>SUMIF(Budget_byProgram!W:W,Budget_Eitems!T271,Budget_byProgram!M:M)</f>
        <v>0</v>
      </c>
      <c r="N271" s="114">
        <f>SUMIF(Budget_byProgram!W:W,Budget_Eitems!T271,Budget_byProgram!N:N)</f>
        <v>0</v>
      </c>
      <c r="O271" s="114">
        <f>SUMIF(Budget_byProgram!W:W,Budget_Eitems!T271,Budget_byProgram!O:O)</f>
        <v>0</v>
      </c>
      <c r="P271" s="114" t="e">
        <f>SUMIF([2]Programs!$Z:$Z,Budget_Eitems!$T271,[2]Programs!S:S)</f>
        <v>#VALUE!</v>
      </c>
      <c r="Q271" s="114" t="e">
        <f>SUMIF([2]Programs!$Z:$Z,Budget_Eitems!$T271,[2]Programs!U:U)</f>
        <v>#VALUE!</v>
      </c>
      <c r="R271" s="114" t="e">
        <f>SUMIF([2]Programs!$Z:$Z,Budget_Eitems!$T271,[2]Programs!W:W)</f>
        <v>#VALUE!</v>
      </c>
      <c r="S271" s="142" t="s">
        <v>386</v>
      </c>
      <c r="T271" s="140" t="s">
        <v>387</v>
      </c>
    </row>
    <row r="272" spans="2:20" ht="21.6" customHeight="1" thickBot="1">
      <c r="B272" s="123">
        <f t="shared" ref="B272:M272" si="143">SUM(B253:B271)</f>
        <v>0</v>
      </c>
      <c r="C272" s="123">
        <f t="shared" si="143"/>
        <v>0</v>
      </c>
      <c r="D272" s="123">
        <f t="shared" si="143"/>
        <v>0</v>
      </c>
      <c r="E272" s="123">
        <f t="shared" si="143"/>
        <v>0</v>
      </c>
      <c r="F272" s="123">
        <f t="shared" si="143"/>
        <v>0</v>
      </c>
      <c r="G272" s="123">
        <f t="shared" si="143"/>
        <v>0</v>
      </c>
      <c r="H272" s="123">
        <f t="shared" si="143"/>
        <v>0</v>
      </c>
      <c r="I272" s="123">
        <f t="shared" si="143"/>
        <v>0</v>
      </c>
      <c r="J272" s="123">
        <f t="shared" si="143"/>
        <v>0</v>
      </c>
      <c r="K272" s="123">
        <f t="shared" si="143"/>
        <v>0</v>
      </c>
      <c r="L272" s="123">
        <f t="shared" si="143"/>
        <v>0</v>
      </c>
      <c r="M272" s="123">
        <f t="shared" si="143"/>
        <v>0</v>
      </c>
      <c r="N272" s="123">
        <f t="shared" ref="N272" si="144">SUM(N253:N271)</f>
        <v>0</v>
      </c>
      <c r="O272" s="123">
        <f t="shared" ref="O272:R272" si="145">SUM(O253:O271)</f>
        <v>0</v>
      </c>
      <c r="P272" s="123" t="e">
        <f t="shared" si="145"/>
        <v>#VALUE!</v>
      </c>
      <c r="Q272" s="123" t="e">
        <f t="shared" si="145"/>
        <v>#VALUE!</v>
      </c>
      <c r="R272" s="123" t="e">
        <f t="shared" si="145"/>
        <v>#VALUE!</v>
      </c>
      <c r="S272" s="149" t="s">
        <v>0</v>
      </c>
      <c r="T272" s="77"/>
    </row>
    <row r="273" spans="2:20" ht="21.6" customHeight="1" thickTop="1">
      <c r="B273" s="139"/>
      <c r="C273" s="139"/>
      <c r="D273" s="139"/>
      <c r="E273" s="139"/>
      <c r="F273" s="139"/>
      <c r="G273" s="139"/>
      <c r="H273" s="139"/>
      <c r="I273" s="139"/>
      <c r="J273" s="139"/>
      <c r="K273" s="139"/>
      <c r="L273" s="139"/>
      <c r="M273" s="139"/>
      <c r="N273" s="139"/>
      <c r="O273" s="139"/>
      <c r="P273" s="139"/>
      <c r="Q273" s="139"/>
      <c r="R273" s="139"/>
      <c r="S273" s="134"/>
      <c r="T273" s="77"/>
    </row>
    <row r="274" spans="2:20" ht="21.6" customHeight="1">
      <c r="B274" s="139"/>
      <c r="C274" s="139"/>
      <c r="D274" s="139"/>
      <c r="E274" s="139"/>
      <c r="F274" s="139"/>
      <c r="G274" s="139"/>
      <c r="H274" s="139"/>
      <c r="I274" s="139"/>
      <c r="J274" s="139"/>
      <c r="K274" s="139"/>
      <c r="L274" s="139"/>
      <c r="M274" s="139"/>
      <c r="N274" s="139"/>
      <c r="O274" s="139"/>
      <c r="P274" s="139"/>
      <c r="Q274" s="139"/>
      <c r="R274" s="139"/>
      <c r="S274" s="127" t="s">
        <v>440</v>
      </c>
      <c r="T274" s="152">
        <v>730</v>
      </c>
    </row>
    <row r="275" spans="2:20" ht="21.6" customHeight="1">
      <c r="B275" s="114">
        <f t="shared" ref="B275:B283" si="146">O275-N275-M275-L275-K275-J275-I275-H275-G275-F275-E275-D275-C275</f>
        <v>0</v>
      </c>
      <c r="C275" s="114">
        <f>SUMIF(Budget_byProgram!W:W,Budget_Eitems!T275,Budget_byProgram!C:C)</f>
        <v>0</v>
      </c>
      <c r="D275" s="114">
        <f>SUMIF(Budget_byProgram!W:W,Budget_Eitems!T275,Budget_byProgram!D:D)</f>
        <v>0</v>
      </c>
      <c r="E275" s="114">
        <f>SUMIF(Budget_byProgram!W:W,Budget_Eitems!T275,Budget_byProgram!E:E)</f>
        <v>0</v>
      </c>
      <c r="F275" s="114">
        <f>SUMIF(Budget_byProgram!W:W,Budget_Eitems!T275,Budget_byProgram!F:F)</f>
        <v>0</v>
      </c>
      <c r="G275" s="114">
        <f>SUMIF(Budget_byProgram!W:W,Budget_Eitems!T275,Budget_byProgram!G:G)</f>
        <v>0</v>
      </c>
      <c r="H275" s="114">
        <f>SUMIF(Budget_byProgram!W:W,Budget_Eitems!T275,Budget_byProgram!H:H)</f>
        <v>0</v>
      </c>
      <c r="I275" s="114">
        <f>SUMIF(Budget_byProgram!W:W,Budget_Eitems!T275,Budget_byProgram!I:I)</f>
        <v>0</v>
      </c>
      <c r="J275" s="114">
        <f>SUMIF(Budget_byProgram!W:W,Budget_Eitems!T275,Budget_byProgram!J:J)</f>
        <v>0</v>
      </c>
      <c r="K275" s="114">
        <f>SUMIF(Budget_byProgram!W:W,Budget_Eitems!T275,Budget_byProgram!K:K)</f>
        <v>0</v>
      </c>
      <c r="L275" s="114">
        <f>SUMIF(Budget_byProgram!W:W,Budget_Eitems!T275,Budget_byProgram!L:L)</f>
        <v>0</v>
      </c>
      <c r="M275" s="114">
        <f>SUMIF(Budget_byProgram!W:W,Budget_Eitems!T275,Budget_byProgram!M:M)</f>
        <v>0</v>
      </c>
      <c r="N275" s="114">
        <f>SUMIF(Budget_byProgram!W:W,Budget_Eitems!T275,Budget_byProgram!N:N)</f>
        <v>0</v>
      </c>
      <c r="O275" s="114">
        <f>SUMIF(Budget_byProgram!W:W,Budget_Eitems!T275,Budget_byProgram!O:O)</f>
        <v>0</v>
      </c>
      <c r="P275" s="114" t="e">
        <f>SUMIF([2]Programs!$Z:$Z,Budget_Eitems!$T275,[2]Programs!S:S)</f>
        <v>#VALUE!</v>
      </c>
      <c r="Q275" s="114" t="e">
        <f>SUMIF([2]Programs!$Z:$Z,Budget_Eitems!$T275,[2]Programs!U:U)</f>
        <v>#VALUE!</v>
      </c>
      <c r="R275" s="114" t="e">
        <f>SUMIF([2]Programs!$Z:$Z,Budget_Eitems!$T275,[2]Programs!W:W)</f>
        <v>#VALUE!</v>
      </c>
      <c r="S275" s="141" t="s">
        <v>388</v>
      </c>
      <c r="T275" s="153" t="s">
        <v>389</v>
      </c>
    </row>
    <row r="276" spans="2:20" ht="21.6" customHeight="1">
      <c r="B276" s="114">
        <f t="shared" si="146"/>
        <v>0</v>
      </c>
      <c r="C276" s="114">
        <f>SUMIF(Budget_byProgram!W:W,Budget_Eitems!T276,Budget_byProgram!C:C)</f>
        <v>0</v>
      </c>
      <c r="D276" s="114">
        <f>SUMIF(Budget_byProgram!W:W,Budget_Eitems!T276,Budget_byProgram!D:D)</f>
        <v>0</v>
      </c>
      <c r="E276" s="114">
        <f>SUMIF(Budget_byProgram!W:W,Budget_Eitems!T276,Budget_byProgram!E:E)</f>
        <v>0</v>
      </c>
      <c r="F276" s="114">
        <f>SUMIF(Budget_byProgram!W:W,Budget_Eitems!T276,Budget_byProgram!F:F)</f>
        <v>0</v>
      </c>
      <c r="G276" s="114">
        <f>SUMIF(Budget_byProgram!W:W,Budget_Eitems!T276,Budget_byProgram!G:G)</f>
        <v>0</v>
      </c>
      <c r="H276" s="114">
        <f>SUMIF(Budget_byProgram!W:W,Budget_Eitems!T276,Budget_byProgram!H:H)</f>
        <v>0</v>
      </c>
      <c r="I276" s="114">
        <f>SUMIF(Budget_byProgram!W:W,Budget_Eitems!T276,Budget_byProgram!I:I)</f>
        <v>0</v>
      </c>
      <c r="J276" s="114">
        <f>SUMIF(Budget_byProgram!W:W,Budget_Eitems!T276,Budget_byProgram!J:J)</f>
        <v>0</v>
      </c>
      <c r="K276" s="114">
        <f>SUMIF(Budget_byProgram!W:W,Budget_Eitems!T276,Budget_byProgram!K:K)</f>
        <v>0</v>
      </c>
      <c r="L276" s="114">
        <f>SUMIF(Budget_byProgram!W:W,Budget_Eitems!T276,Budget_byProgram!L:L)</f>
        <v>0</v>
      </c>
      <c r="M276" s="114">
        <f>SUMIF(Budget_byProgram!W:W,Budget_Eitems!T276,Budget_byProgram!M:M)</f>
        <v>0</v>
      </c>
      <c r="N276" s="114">
        <f>SUMIF(Budget_byProgram!W:W,Budget_Eitems!T276,Budget_byProgram!N:N)</f>
        <v>0</v>
      </c>
      <c r="O276" s="114">
        <f>SUMIF(Budget_byProgram!W:W,Budget_Eitems!T276,Budget_byProgram!O:O)</f>
        <v>0</v>
      </c>
      <c r="P276" s="114" t="e">
        <f>SUMIF([2]Programs!$Z:$Z,Budget_Eitems!$T276,[2]Programs!S:S)</f>
        <v>#VALUE!</v>
      </c>
      <c r="Q276" s="114" t="e">
        <f>SUMIF([2]Programs!$Z:$Z,Budget_Eitems!$T276,[2]Programs!U:U)</f>
        <v>#VALUE!</v>
      </c>
      <c r="R276" s="114" t="e">
        <f>SUMIF([2]Programs!$Z:$Z,Budget_Eitems!$T276,[2]Programs!W:W)</f>
        <v>#VALUE!</v>
      </c>
      <c r="S276" s="141" t="s">
        <v>390</v>
      </c>
      <c r="T276" s="153" t="s">
        <v>391</v>
      </c>
    </row>
    <row r="277" spans="2:20" ht="21.6" customHeight="1">
      <c r="B277" s="114">
        <f t="shared" si="146"/>
        <v>0</v>
      </c>
      <c r="C277" s="114">
        <f>SUMIF(Budget_byProgram!W:W,Budget_Eitems!T277,Budget_byProgram!C:C)</f>
        <v>0</v>
      </c>
      <c r="D277" s="114">
        <f>SUMIF(Budget_byProgram!W:W,Budget_Eitems!T277,Budget_byProgram!D:D)</f>
        <v>0</v>
      </c>
      <c r="E277" s="114">
        <f>SUMIF(Budget_byProgram!W:W,Budget_Eitems!T277,Budget_byProgram!E:E)</f>
        <v>0</v>
      </c>
      <c r="F277" s="114">
        <f>SUMIF(Budget_byProgram!W:W,Budget_Eitems!T277,Budget_byProgram!F:F)</f>
        <v>0</v>
      </c>
      <c r="G277" s="114">
        <f>SUMIF(Budget_byProgram!W:W,Budget_Eitems!T277,Budget_byProgram!G:G)</f>
        <v>0</v>
      </c>
      <c r="H277" s="114">
        <f>SUMIF(Budget_byProgram!W:W,Budget_Eitems!T277,Budget_byProgram!H:H)</f>
        <v>0</v>
      </c>
      <c r="I277" s="114">
        <f>SUMIF(Budget_byProgram!W:W,Budget_Eitems!T277,Budget_byProgram!I:I)</f>
        <v>0</v>
      </c>
      <c r="J277" s="114">
        <f>SUMIF(Budget_byProgram!W:W,Budget_Eitems!T277,Budget_byProgram!J:J)</f>
        <v>0</v>
      </c>
      <c r="K277" s="114">
        <f>SUMIF(Budget_byProgram!W:W,Budget_Eitems!T277,Budget_byProgram!K:K)</f>
        <v>0</v>
      </c>
      <c r="L277" s="114">
        <f>SUMIF(Budget_byProgram!W:W,Budget_Eitems!T277,Budget_byProgram!L:L)</f>
        <v>0</v>
      </c>
      <c r="M277" s="114">
        <f>SUMIF(Budget_byProgram!W:W,Budget_Eitems!T277,Budget_byProgram!M:M)</f>
        <v>0</v>
      </c>
      <c r="N277" s="114">
        <f>SUMIF(Budget_byProgram!W:W,Budget_Eitems!T277,Budget_byProgram!N:N)</f>
        <v>0</v>
      </c>
      <c r="O277" s="114">
        <f>SUMIF(Budget_byProgram!W:W,Budget_Eitems!T277,Budget_byProgram!O:O)</f>
        <v>0</v>
      </c>
      <c r="P277" s="114" t="e">
        <f>SUMIF([2]Programs!$Z:$Z,Budget_Eitems!$T277,[2]Programs!S:S)</f>
        <v>#VALUE!</v>
      </c>
      <c r="Q277" s="114" t="e">
        <f>SUMIF([2]Programs!$Z:$Z,Budget_Eitems!$T277,[2]Programs!U:U)</f>
        <v>#VALUE!</v>
      </c>
      <c r="R277" s="114" t="e">
        <f>SUMIF([2]Programs!$Z:$Z,Budget_Eitems!$T277,[2]Programs!W:W)</f>
        <v>#VALUE!</v>
      </c>
      <c r="S277" s="141" t="s">
        <v>392</v>
      </c>
      <c r="T277" s="153" t="s">
        <v>393</v>
      </c>
    </row>
    <row r="278" spans="2:20" ht="21.6" customHeight="1">
      <c r="B278" s="114">
        <f t="shared" si="146"/>
        <v>0</v>
      </c>
      <c r="C278" s="114">
        <f>SUMIF(Budget_byProgram!W:W,Budget_Eitems!T278,Budget_byProgram!C:C)</f>
        <v>0</v>
      </c>
      <c r="D278" s="114">
        <f>SUMIF(Budget_byProgram!W:W,Budget_Eitems!T278,Budget_byProgram!D:D)</f>
        <v>0</v>
      </c>
      <c r="E278" s="114">
        <f>SUMIF(Budget_byProgram!W:W,Budget_Eitems!T278,Budget_byProgram!E:E)</f>
        <v>0</v>
      </c>
      <c r="F278" s="114">
        <f>SUMIF(Budget_byProgram!W:W,Budget_Eitems!T278,Budget_byProgram!F:F)</f>
        <v>0</v>
      </c>
      <c r="G278" s="114">
        <f>SUMIF(Budget_byProgram!W:W,Budget_Eitems!T278,Budget_byProgram!G:G)</f>
        <v>0</v>
      </c>
      <c r="H278" s="114">
        <f>SUMIF(Budget_byProgram!W:W,Budget_Eitems!T278,Budget_byProgram!H:H)</f>
        <v>0</v>
      </c>
      <c r="I278" s="114">
        <f>SUMIF(Budget_byProgram!W:W,Budget_Eitems!T278,Budget_byProgram!I:I)</f>
        <v>0</v>
      </c>
      <c r="J278" s="114">
        <f>SUMIF(Budget_byProgram!W:W,Budget_Eitems!T278,Budget_byProgram!J:J)</f>
        <v>0</v>
      </c>
      <c r="K278" s="114">
        <f>SUMIF(Budget_byProgram!W:W,Budget_Eitems!T278,Budget_byProgram!K:K)</f>
        <v>0</v>
      </c>
      <c r="L278" s="114">
        <f>SUMIF(Budget_byProgram!W:W,Budget_Eitems!T278,Budget_byProgram!L:L)</f>
        <v>0</v>
      </c>
      <c r="M278" s="114">
        <f>SUMIF(Budget_byProgram!W:W,Budget_Eitems!T278,Budget_byProgram!M:M)</f>
        <v>0</v>
      </c>
      <c r="N278" s="114">
        <f>SUMIF(Budget_byProgram!W:W,Budget_Eitems!T278,Budget_byProgram!N:N)</f>
        <v>0</v>
      </c>
      <c r="O278" s="114">
        <f>SUMIF(Budget_byProgram!W:W,Budget_Eitems!T278,Budget_byProgram!O:O)</f>
        <v>0</v>
      </c>
      <c r="P278" s="114" t="e">
        <f>SUMIF([2]Programs!$Z:$Z,Budget_Eitems!$T278,[2]Programs!S:S)</f>
        <v>#VALUE!</v>
      </c>
      <c r="Q278" s="114" t="e">
        <f>SUMIF([2]Programs!$Z:$Z,Budget_Eitems!$T278,[2]Programs!U:U)</f>
        <v>#VALUE!</v>
      </c>
      <c r="R278" s="114" t="e">
        <f>SUMIF([2]Programs!$Z:$Z,Budget_Eitems!$T278,[2]Programs!W:W)</f>
        <v>#VALUE!</v>
      </c>
      <c r="S278" s="141" t="s">
        <v>394</v>
      </c>
      <c r="T278" s="153" t="s">
        <v>395</v>
      </c>
    </row>
    <row r="279" spans="2:20" ht="21.6" customHeight="1">
      <c r="B279" s="114">
        <f t="shared" si="146"/>
        <v>0</v>
      </c>
      <c r="C279" s="114">
        <f>SUMIF(Budget_byProgram!W:W,Budget_Eitems!T279,Budget_byProgram!C:C)</f>
        <v>0</v>
      </c>
      <c r="D279" s="114">
        <f>SUMIF(Budget_byProgram!W:W,Budget_Eitems!T279,Budget_byProgram!D:D)</f>
        <v>0</v>
      </c>
      <c r="E279" s="114">
        <f>SUMIF(Budget_byProgram!W:W,Budget_Eitems!T279,Budget_byProgram!E:E)</f>
        <v>0</v>
      </c>
      <c r="F279" s="114">
        <f>SUMIF(Budget_byProgram!W:W,Budget_Eitems!T279,Budget_byProgram!F:F)</f>
        <v>0</v>
      </c>
      <c r="G279" s="114">
        <f>SUMIF(Budget_byProgram!W:W,Budget_Eitems!T279,Budget_byProgram!G:G)</f>
        <v>0</v>
      </c>
      <c r="H279" s="114">
        <f>SUMIF(Budget_byProgram!W:W,Budget_Eitems!T279,Budget_byProgram!H:H)</f>
        <v>0</v>
      </c>
      <c r="I279" s="114">
        <f>SUMIF(Budget_byProgram!W:W,Budget_Eitems!T279,Budget_byProgram!I:I)</f>
        <v>0</v>
      </c>
      <c r="J279" s="114">
        <f>SUMIF(Budget_byProgram!W:W,Budget_Eitems!T279,Budget_byProgram!J:J)</f>
        <v>0</v>
      </c>
      <c r="K279" s="114">
        <f>SUMIF(Budget_byProgram!W:W,Budget_Eitems!T279,Budget_byProgram!K:K)</f>
        <v>0</v>
      </c>
      <c r="L279" s="114">
        <f>SUMIF(Budget_byProgram!W:W,Budget_Eitems!T279,Budget_byProgram!L:L)</f>
        <v>0</v>
      </c>
      <c r="M279" s="114">
        <f>SUMIF(Budget_byProgram!W:W,Budget_Eitems!T279,Budget_byProgram!M:M)</f>
        <v>0</v>
      </c>
      <c r="N279" s="114">
        <f>SUMIF(Budget_byProgram!W:W,Budget_Eitems!T279,Budget_byProgram!N:N)</f>
        <v>0</v>
      </c>
      <c r="O279" s="114">
        <f>SUMIF(Budget_byProgram!W:W,Budget_Eitems!T279,Budget_byProgram!O:O)</f>
        <v>0</v>
      </c>
      <c r="P279" s="114" t="e">
        <f>SUMIF([2]Programs!$Z:$Z,Budget_Eitems!$T279,[2]Programs!S:S)</f>
        <v>#VALUE!</v>
      </c>
      <c r="Q279" s="114" t="e">
        <f>SUMIF([2]Programs!$Z:$Z,Budget_Eitems!$T279,[2]Programs!U:U)</f>
        <v>#VALUE!</v>
      </c>
      <c r="R279" s="114" t="e">
        <f>SUMIF([2]Programs!$Z:$Z,Budget_Eitems!$T279,[2]Programs!W:W)</f>
        <v>#VALUE!</v>
      </c>
      <c r="S279" s="141" t="s">
        <v>396</v>
      </c>
      <c r="T279" s="153" t="s">
        <v>397</v>
      </c>
    </row>
    <row r="280" spans="2:20" ht="21.6" customHeight="1">
      <c r="B280" s="114">
        <f t="shared" si="146"/>
        <v>0</v>
      </c>
      <c r="C280" s="114">
        <f>SUMIF(Budget_byProgram!W:W,Budget_Eitems!T280,Budget_byProgram!C:C)</f>
        <v>0</v>
      </c>
      <c r="D280" s="114">
        <f>SUMIF(Budget_byProgram!W:W,Budget_Eitems!T280,Budget_byProgram!D:D)</f>
        <v>0</v>
      </c>
      <c r="E280" s="114">
        <f>SUMIF(Budget_byProgram!W:W,Budget_Eitems!T280,Budget_byProgram!E:E)</f>
        <v>0</v>
      </c>
      <c r="F280" s="114">
        <f>SUMIF(Budget_byProgram!W:W,Budget_Eitems!T280,Budget_byProgram!F:F)</f>
        <v>0</v>
      </c>
      <c r="G280" s="114">
        <f>SUMIF(Budget_byProgram!W:W,Budget_Eitems!T280,Budget_byProgram!G:G)</f>
        <v>0</v>
      </c>
      <c r="H280" s="114">
        <f>SUMIF(Budget_byProgram!W:W,Budget_Eitems!T280,Budget_byProgram!H:H)</f>
        <v>0</v>
      </c>
      <c r="I280" s="114">
        <f>SUMIF(Budget_byProgram!W:W,Budget_Eitems!T280,Budget_byProgram!I:I)</f>
        <v>0</v>
      </c>
      <c r="J280" s="114">
        <f>SUMIF(Budget_byProgram!W:W,Budget_Eitems!T280,Budget_byProgram!J:J)</f>
        <v>0</v>
      </c>
      <c r="K280" s="114">
        <f>SUMIF(Budget_byProgram!W:W,Budget_Eitems!T280,Budget_byProgram!K:K)</f>
        <v>0</v>
      </c>
      <c r="L280" s="114">
        <f>SUMIF(Budget_byProgram!W:W,Budget_Eitems!T280,Budget_byProgram!L:L)</f>
        <v>0</v>
      </c>
      <c r="M280" s="114">
        <f>SUMIF(Budget_byProgram!W:W,Budget_Eitems!T280,Budget_byProgram!M:M)</f>
        <v>0</v>
      </c>
      <c r="N280" s="114">
        <f>SUMIF(Budget_byProgram!W:W,Budget_Eitems!T280,Budget_byProgram!N:N)</f>
        <v>0</v>
      </c>
      <c r="O280" s="114">
        <f>SUMIF(Budget_byProgram!W:W,Budget_Eitems!T280,Budget_byProgram!O:O)</f>
        <v>0</v>
      </c>
      <c r="P280" s="114" t="e">
        <f>SUMIF([2]Programs!$Z:$Z,Budget_Eitems!$T280,[2]Programs!S:S)</f>
        <v>#VALUE!</v>
      </c>
      <c r="Q280" s="114" t="e">
        <f>SUMIF([2]Programs!$Z:$Z,Budget_Eitems!$T280,[2]Programs!U:U)</f>
        <v>#VALUE!</v>
      </c>
      <c r="R280" s="114" t="e">
        <f>SUMIF([2]Programs!$Z:$Z,Budget_Eitems!$T280,[2]Programs!W:W)</f>
        <v>#VALUE!</v>
      </c>
      <c r="S280" s="141" t="s">
        <v>398</v>
      </c>
      <c r="T280" s="153" t="s">
        <v>399</v>
      </c>
    </row>
    <row r="281" spans="2:20" ht="21.6" customHeight="1">
      <c r="B281" s="114">
        <f t="shared" si="146"/>
        <v>0</v>
      </c>
      <c r="C281" s="114">
        <f>SUMIF(Budget_byProgram!W:W,Budget_Eitems!T281,Budget_byProgram!C:C)</f>
        <v>0</v>
      </c>
      <c r="D281" s="114">
        <f>SUMIF(Budget_byProgram!W:W,Budget_Eitems!T281,Budget_byProgram!D:D)</f>
        <v>0</v>
      </c>
      <c r="E281" s="114">
        <f>SUMIF(Budget_byProgram!W:W,Budget_Eitems!T281,Budget_byProgram!E:E)</f>
        <v>0</v>
      </c>
      <c r="F281" s="114">
        <f>SUMIF(Budget_byProgram!W:W,Budget_Eitems!T281,Budget_byProgram!F:F)</f>
        <v>0</v>
      </c>
      <c r="G281" s="114">
        <f>SUMIF(Budget_byProgram!W:W,Budget_Eitems!T281,Budget_byProgram!G:G)</f>
        <v>0</v>
      </c>
      <c r="H281" s="114">
        <f>SUMIF(Budget_byProgram!W:W,Budget_Eitems!T281,Budget_byProgram!H:H)</f>
        <v>0</v>
      </c>
      <c r="I281" s="114">
        <f>SUMIF(Budget_byProgram!W:W,Budget_Eitems!T281,Budget_byProgram!I:I)</f>
        <v>0</v>
      </c>
      <c r="J281" s="114">
        <f>SUMIF(Budget_byProgram!W:W,Budget_Eitems!T281,Budget_byProgram!J:J)</f>
        <v>0</v>
      </c>
      <c r="K281" s="114">
        <f>SUMIF(Budget_byProgram!W:W,Budget_Eitems!T281,Budget_byProgram!K:K)</f>
        <v>0</v>
      </c>
      <c r="L281" s="114">
        <f>SUMIF(Budget_byProgram!W:W,Budget_Eitems!T281,Budget_byProgram!L:L)</f>
        <v>0</v>
      </c>
      <c r="M281" s="114">
        <f>SUMIF(Budget_byProgram!W:W,Budget_Eitems!T281,Budget_byProgram!M:M)</f>
        <v>0</v>
      </c>
      <c r="N281" s="114">
        <f>SUMIF(Budget_byProgram!W:W,Budget_Eitems!T281,Budget_byProgram!N:N)</f>
        <v>0</v>
      </c>
      <c r="O281" s="114">
        <f>SUMIF(Budget_byProgram!W:W,Budget_Eitems!T281,Budget_byProgram!O:O)</f>
        <v>0</v>
      </c>
      <c r="P281" s="114" t="e">
        <f>SUMIF([2]Programs!$Z:$Z,Budget_Eitems!$T281,[2]Programs!S:S)</f>
        <v>#VALUE!</v>
      </c>
      <c r="Q281" s="114" t="e">
        <f>SUMIF([2]Programs!$Z:$Z,Budget_Eitems!$T281,[2]Programs!U:U)</f>
        <v>#VALUE!</v>
      </c>
      <c r="R281" s="114" t="e">
        <f>SUMIF([2]Programs!$Z:$Z,Budget_Eitems!$T281,[2]Programs!W:W)</f>
        <v>#VALUE!</v>
      </c>
      <c r="S281" s="141" t="s">
        <v>400</v>
      </c>
      <c r="T281" s="153" t="s">
        <v>401</v>
      </c>
    </row>
    <row r="282" spans="2:20" ht="21.6" customHeight="1">
      <c r="B282" s="114">
        <f t="shared" si="146"/>
        <v>0</v>
      </c>
      <c r="C282" s="114">
        <f>SUMIF(Budget_byProgram!W:W,Budget_Eitems!T282,Budget_byProgram!C:C)</f>
        <v>0</v>
      </c>
      <c r="D282" s="114">
        <f>SUMIF(Budget_byProgram!W:W,Budget_Eitems!T282,Budget_byProgram!D:D)</f>
        <v>0</v>
      </c>
      <c r="E282" s="114">
        <f>SUMIF(Budget_byProgram!W:W,Budget_Eitems!T282,Budget_byProgram!E:E)</f>
        <v>0</v>
      </c>
      <c r="F282" s="114">
        <f>SUMIF(Budget_byProgram!W:W,Budget_Eitems!T282,Budget_byProgram!F:F)</f>
        <v>0</v>
      </c>
      <c r="G282" s="114">
        <f>SUMIF(Budget_byProgram!W:W,Budget_Eitems!T282,Budget_byProgram!G:G)</f>
        <v>0</v>
      </c>
      <c r="H282" s="114">
        <f>SUMIF(Budget_byProgram!W:W,Budget_Eitems!T282,Budget_byProgram!H:H)</f>
        <v>0</v>
      </c>
      <c r="I282" s="114">
        <f>SUMIF(Budget_byProgram!W:W,Budget_Eitems!T282,Budget_byProgram!I:I)</f>
        <v>0</v>
      </c>
      <c r="J282" s="114">
        <f>SUMIF(Budget_byProgram!W:W,Budget_Eitems!T282,Budget_byProgram!J:J)</f>
        <v>0</v>
      </c>
      <c r="K282" s="114">
        <f>SUMIF(Budget_byProgram!W:W,Budget_Eitems!T282,Budget_byProgram!K:K)</f>
        <v>0</v>
      </c>
      <c r="L282" s="114">
        <f>SUMIF(Budget_byProgram!W:W,Budget_Eitems!T282,Budget_byProgram!L:L)</f>
        <v>0</v>
      </c>
      <c r="M282" s="114">
        <f>SUMIF(Budget_byProgram!W:W,Budget_Eitems!T282,Budget_byProgram!M:M)</f>
        <v>0</v>
      </c>
      <c r="N282" s="114">
        <f>SUMIF(Budget_byProgram!W:W,Budget_Eitems!T282,Budget_byProgram!N:N)</f>
        <v>0</v>
      </c>
      <c r="O282" s="114">
        <f>SUMIF(Budget_byProgram!W:W,Budget_Eitems!T282,Budget_byProgram!O:O)</f>
        <v>0</v>
      </c>
      <c r="P282" s="114" t="e">
        <f>SUMIF([2]Programs!$Z:$Z,Budget_Eitems!$T282,[2]Programs!S:S)</f>
        <v>#VALUE!</v>
      </c>
      <c r="Q282" s="114" t="e">
        <f>SUMIF([2]Programs!$Z:$Z,Budget_Eitems!$T282,[2]Programs!U:U)</f>
        <v>#VALUE!</v>
      </c>
      <c r="R282" s="114" t="e">
        <f>SUMIF([2]Programs!$Z:$Z,Budget_Eitems!$T282,[2]Programs!W:W)</f>
        <v>#VALUE!</v>
      </c>
      <c r="S282" s="141" t="s">
        <v>402</v>
      </c>
      <c r="T282" s="153" t="s">
        <v>403</v>
      </c>
    </row>
    <row r="283" spans="2:20" ht="21.6" customHeight="1">
      <c r="B283" s="114">
        <f t="shared" si="146"/>
        <v>0</v>
      </c>
      <c r="C283" s="114">
        <f>SUMIF(Budget_byProgram!W:W,Budget_Eitems!T283,Budget_byProgram!C:C)</f>
        <v>0</v>
      </c>
      <c r="D283" s="114">
        <f>SUMIF(Budget_byProgram!W:W,Budget_Eitems!T283,Budget_byProgram!D:D)</f>
        <v>0</v>
      </c>
      <c r="E283" s="114">
        <f>SUMIF(Budget_byProgram!W:W,Budget_Eitems!T283,Budget_byProgram!E:E)</f>
        <v>0</v>
      </c>
      <c r="F283" s="114">
        <f>SUMIF(Budget_byProgram!W:W,Budget_Eitems!T283,Budget_byProgram!F:F)</f>
        <v>0</v>
      </c>
      <c r="G283" s="114">
        <f>SUMIF(Budget_byProgram!W:W,Budget_Eitems!T283,Budget_byProgram!G:G)</f>
        <v>0</v>
      </c>
      <c r="H283" s="114">
        <f>SUMIF(Budget_byProgram!W:W,Budget_Eitems!T283,Budget_byProgram!H:H)</f>
        <v>0</v>
      </c>
      <c r="I283" s="114">
        <f>SUMIF(Budget_byProgram!W:W,Budget_Eitems!T283,Budget_byProgram!I:I)</f>
        <v>0</v>
      </c>
      <c r="J283" s="114">
        <f>SUMIF(Budget_byProgram!W:W,Budget_Eitems!T283,Budget_byProgram!J:J)</f>
        <v>0</v>
      </c>
      <c r="K283" s="114">
        <f>SUMIF(Budget_byProgram!W:W,Budget_Eitems!T283,Budget_byProgram!K:K)</f>
        <v>0</v>
      </c>
      <c r="L283" s="114">
        <f>SUMIF(Budget_byProgram!W:W,Budget_Eitems!T283,Budget_byProgram!L:L)</f>
        <v>0</v>
      </c>
      <c r="M283" s="114">
        <f>SUMIF(Budget_byProgram!W:W,Budget_Eitems!T283,Budget_byProgram!M:M)</f>
        <v>0</v>
      </c>
      <c r="N283" s="114">
        <f>SUMIF(Budget_byProgram!W:W,Budget_Eitems!T283,Budget_byProgram!N:N)</f>
        <v>0</v>
      </c>
      <c r="O283" s="114">
        <f>SUMIF(Budget_byProgram!W:W,Budget_Eitems!T283,Budget_byProgram!O:O)</f>
        <v>0</v>
      </c>
      <c r="P283" s="114" t="e">
        <f>SUMIF([2]Programs!$Z:$Z,Budget_Eitems!$T283,[2]Programs!S:S)</f>
        <v>#VALUE!</v>
      </c>
      <c r="Q283" s="114" t="e">
        <f>SUMIF([2]Programs!$Z:$Z,Budget_Eitems!$T283,[2]Programs!U:U)</f>
        <v>#VALUE!</v>
      </c>
      <c r="R283" s="114" t="e">
        <f>SUMIF([2]Programs!$Z:$Z,Budget_Eitems!$T283,[2]Programs!W:W)</f>
        <v>#VALUE!</v>
      </c>
      <c r="S283" s="142" t="s">
        <v>404</v>
      </c>
      <c r="T283" s="153" t="s">
        <v>405</v>
      </c>
    </row>
    <row r="284" spans="2:20" ht="21.6" customHeight="1" thickBot="1">
      <c r="B284" s="123">
        <f t="shared" ref="B284:M284" si="147">SUM(B275:B283)</f>
        <v>0</v>
      </c>
      <c r="C284" s="123">
        <f t="shared" si="147"/>
        <v>0</v>
      </c>
      <c r="D284" s="123">
        <f t="shared" si="147"/>
        <v>0</v>
      </c>
      <c r="E284" s="123">
        <f t="shared" si="147"/>
        <v>0</v>
      </c>
      <c r="F284" s="123">
        <f t="shared" si="147"/>
        <v>0</v>
      </c>
      <c r="G284" s="123">
        <f t="shared" si="147"/>
        <v>0</v>
      </c>
      <c r="H284" s="123">
        <f t="shared" si="147"/>
        <v>0</v>
      </c>
      <c r="I284" s="123">
        <f t="shared" si="147"/>
        <v>0</v>
      </c>
      <c r="J284" s="123">
        <f t="shared" si="147"/>
        <v>0</v>
      </c>
      <c r="K284" s="123">
        <f t="shared" si="147"/>
        <v>0</v>
      </c>
      <c r="L284" s="123">
        <f t="shared" si="147"/>
        <v>0</v>
      </c>
      <c r="M284" s="123">
        <f t="shared" si="147"/>
        <v>0</v>
      </c>
      <c r="N284" s="123">
        <f t="shared" ref="N284" si="148">SUM(N275:N283)</f>
        <v>0</v>
      </c>
      <c r="O284" s="123">
        <f t="shared" ref="O284:R284" si="149">SUM(O275:O283)</f>
        <v>0</v>
      </c>
      <c r="P284" s="123" t="e">
        <f t="shared" si="149"/>
        <v>#VALUE!</v>
      </c>
      <c r="Q284" s="123" t="e">
        <f t="shared" si="149"/>
        <v>#VALUE!</v>
      </c>
      <c r="R284" s="123" t="e">
        <f t="shared" si="149"/>
        <v>#VALUE!</v>
      </c>
      <c r="S284" s="149" t="s">
        <v>0</v>
      </c>
    </row>
    <row r="285" spans="2:20" ht="21.6" customHeight="1" thickTop="1">
      <c r="B285" s="154"/>
      <c r="C285" s="154"/>
      <c r="D285" s="154"/>
      <c r="E285" s="154"/>
      <c r="F285" s="154"/>
      <c r="G285" s="154"/>
      <c r="H285" s="154"/>
      <c r="I285" s="154"/>
      <c r="J285" s="154"/>
      <c r="K285" s="154"/>
      <c r="L285" s="154"/>
      <c r="M285" s="154"/>
      <c r="N285" s="154"/>
      <c r="O285" s="154"/>
      <c r="P285" s="154"/>
      <c r="Q285" s="154"/>
      <c r="R285" s="154"/>
      <c r="S285" s="155"/>
      <c r="T285" s="156"/>
    </row>
    <row r="286" spans="2:20" ht="21.6" customHeight="1">
      <c r="B286" s="154"/>
      <c r="C286" s="154"/>
      <c r="D286" s="154"/>
      <c r="E286" s="154"/>
      <c r="F286" s="154"/>
      <c r="G286" s="154"/>
      <c r="H286" s="154"/>
      <c r="I286" s="154"/>
      <c r="J286" s="154"/>
      <c r="K286" s="154"/>
      <c r="L286" s="154"/>
      <c r="M286" s="154"/>
      <c r="N286" s="154"/>
      <c r="O286" s="154"/>
      <c r="P286" s="154"/>
      <c r="Q286" s="154"/>
      <c r="R286" s="154"/>
      <c r="S286" s="155"/>
    </row>
    <row r="287" spans="2:20" ht="21.6" customHeight="1">
      <c r="B287" s="154"/>
      <c r="C287" s="154"/>
      <c r="D287" s="154"/>
      <c r="E287" s="154"/>
      <c r="F287" s="154"/>
      <c r="G287" s="154"/>
      <c r="H287" s="154"/>
      <c r="I287" s="154"/>
      <c r="J287" s="154"/>
      <c r="K287" s="154"/>
      <c r="L287" s="154"/>
      <c r="M287" s="154"/>
      <c r="N287" s="154"/>
      <c r="O287" s="154"/>
      <c r="P287" s="154"/>
      <c r="Q287" s="154"/>
      <c r="R287" s="154"/>
      <c r="S287" s="155"/>
    </row>
    <row r="288" spans="2:20" ht="21.6" customHeight="1">
      <c r="B288" s="154"/>
      <c r="C288" s="154"/>
      <c r="D288" s="154"/>
      <c r="E288" s="154"/>
      <c r="F288" s="154"/>
      <c r="G288" s="154"/>
      <c r="H288" s="154"/>
      <c r="I288" s="154"/>
      <c r="J288" s="154"/>
      <c r="K288" s="154"/>
      <c r="L288" s="154"/>
      <c r="M288" s="154"/>
      <c r="N288" s="154"/>
      <c r="O288" s="154"/>
      <c r="P288" s="154"/>
      <c r="Q288" s="154"/>
      <c r="R288" s="154"/>
      <c r="S288" s="134"/>
    </row>
    <row r="289" spans="2:19" ht="21.6" customHeight="1">
      <c r="B289" s="154"/>
      <c r="C289" s="154"/>
      <c r="D289" s="154"/>
      <c r="E289" s="154"/>
      <c r="F289" s="154"/>
      <c r="G289" s="154"/>
      <c r="H289" s="154"/>
      <c r="I289" s="154"/>
      <c r="J289" s="154"/>
      <c r="K289" s="154"/>
      <c r="L289" s="154"/>
      <c r="M289" s="154"/>
      <c r="N289" s="154"/>
      <c r="O289" s="154"/>
      <c r="P289" s="154"/>
      <c r="Q289" s="154"/>
      <c r="R289" s="154"/>
      <c r="S289" s="134"/>
    </row>
    <row r="290" spans="2:19" ht="21.6" customHeight="1">
      <c r="B290" s="154"/>
      <c r="C290" s="154"/>
      <c r="D290" s="154"/>
      <c r="E290" s="154"/>
      <c r="F290" s="154"/>
      <c r="G290" s="154"/>
      <c r="H290" s="154"/>
      <c r="I290" s="154"/>
      <c r="J290" s="154"/>
      <c r="K290" s="154"/>
      <c r="L290" s="154"/>
      <c r="M290" s="154"/>
      <c r="N290" s="154"/>
      <c r="O290" s="154"/>
      <c r="P290" s="154"/>
      <c r="Q290" s="154"/>
      <c r="R290" s="154"/>
      <c r="S290" s="134"/>
    </row>
    <row r="291" spans="2:19" ht="21.6" customHeight="1">
      <c r="B291" s="154"/>
      <c r="C291" s="154"/>
      <c r="D291" s="154"/>
      <c r="E291" s="154"/>
      <c r="F291" s="154"/>
      <c r="G291" s="154"/>
      <c r="H291" s="154"/>
      <c r="I291" s="154"/>
      <c r="J291" s="154"/>
      <c r="K291" s="154"/>
      <c r="L291" s="154"/>
      <c r="M291" s="154"/>
      <c r="N291" s="154"/>
      <c r="O291" s="154"/>
      <c r="P291" s="154"/>
      <c r="Q291" s="154"/>
      <c r="R291" s="154"/>
      <c r="S291" s="134"/>
    </row>
    <row r="292" spans="2:19" ht="21.6" customHeight="1">
      <c r="B292" s="154"/>
      <c r="C292" s="154"/>
      <c r="D292" s="154"/>
      <c r="E292" s="154"/>
      <c r="F292" s="154"/>
      <c r="G292" s="154"/>
      <c r="H292" s="154"/>
      <c r="I292" s="154"/>
      <c r="J292" s="154"/>
      <c r="K292" s="154"/>
      <c r="L292" s="154"/>
      <c r="M292" s="154"/>
      <c r="N292" s="154"/>
      <c r="O292" s="154"/>
      <c r="P292" s="154"/>
      <c r="Q292" s="154"/>
      <c r="R292" s="154"/>
      <c r="S292" s="134"/>
    </row>
    <row r="293" spans="2:19" ht="21.6" customHeight="1">
      <c r="B293" s="154"/>
      <c r="C293" s="154"/>
      <c r="D293" s="154"/>
      <c r="E293" s="154"/>
      <c r="F293" s="154"/>
      <c r="G293" s="154"/>
      <c r="H293" s="154"/>
      <c r="I293" s="154"/>
      <c r="J293" s="154"/>
      <c r="K293" s="154"/>
      <c r="L293" s="154"/>
      <c r="M293" s="154"/>
      <c r="N293" s="154"/>
      <c r="O293" s="154"/>
      <c r="P293" s="154"/>
      <c r="Q293" s="154"/>
      <c r="R293" s="154"/>
      <c r="S293" s="134"/>
    </row>
    <row r="294" spans="2:19" ht="21.6" customHeight="1">
      <c r="B294" s="154"/>
      <c r="C294" s="154"/>
      <c r="D294" s="154"/>
      <c r="E294" s="154"/>
      <c r="F294" s="154"/>
      <c r="G294" s="154"/>
      <c r="H294" s="154"/>
      <c r="I294" s="154"/>
      <c r="J294" s="154"/>
      <c r="K294" s="154"/>
      <c r="L294" s="154"/>
      <c r="M294" s="154"/>
      <c r="N294" s="154"/>
      <c r="O294" s="154"/>
      <c r="P294" s="154"/>
      <c r="Q294" s="154"/>
      <c r="R294" s="154"/>
      <c r="S294" s="134"/>
    </row>
    <row r="295" spans="2:19" ht="21.6" customHeight="1">
      <c r="B295" s="154"/>
      <c r="C295" s="154"/>
      <c r="D295" s="154"/>
      <c r="E295" s="154"/>
      <c r="F295" s="154"/>
      <c r="G295" s="154"/>
      <c r="H295" s="154"/>
      <c r="I295" s="154"/>
      <c r="J295" s="154"/>
      <c r="K295" s="154"/>
      <c r="L295" s="154"/>
      <c r="M295" s="154"/>
      <c r="N295" s="154"/>
      <c r="O295" s="154"/>
      <c r="P295" s="154"/>
      <c r="Q295" s="154"/>
      <c r="R295" s="154"/>
      <c r="S295" s="134"/>
    </row>
    <row r="296" spans="2:19" ht="21.6" customHeight="1">
      <c r="B296" s="154"/>
      <c r="C296" s="154"/>
      <c r="D296" s="154"/>
      <c r="E296" s="154"/>
      <c r="F296" s="154"/>
      <c r="G296" s="154"/>
      <c r="H296" s="154"/>
      <c r="I296" s="154"/>
      <c r="J296" s="154"/>
      <c r="K296" s="154"/>
      <c r="L296" s="154"/>
      <c r="M296" s="154"/>
      <c r="N296" s="154"/>
      <c r="O296" s="154"/>
      <c r="P296" s="154"/>
      <c r="Q296" s="154"/>
      <c r="R296" s="154"/>
      <c r="S296" s="134"/>
    </row>
    <row r="297" spans="2:19" ht="21.6" customHeight="1">
      <c r="B297" s="154"/>
      <c r="C297" s="154"/>
      <c r="D297" s="154"/>
      <c r="E297" s="154"/>
      <c r="F297" s="154"/>
      <c r="G297" s="154"/>
      <c r="H297" s="154"/>
      <c r="I297" s="154"/>
      <c r="J297" s="154"/>
      <c r="K297" s="154"/>
      <c r="L297" s="154"/>
      <c r="M297" s="154"/>
      <c r="N297" s="154"/>
      <c r="O297" s="154"/>
      <c r="P297" s="154"/>
      <c r="Q297" s="154"/>
      <c r="R297" s="154"/>
      <c r="S297" s="134"/>
    </row>
    <row r="298" spans="2:19" ht="21.6" customHeight="1">
      <c r="B298" s="154"/>
      <c r="C298" s="154"/>
      <c r="D298" s="154"/>
      <c r="E298" s="154"/>
      <c r="F298" s="154"/>
      <c r="G298" s="154"/>
      <c r="H298" s="154"/>
      <c r="I298" s="154"/>
      <c r="J298" s="154"/>
      <c r="K298" s="154"/>
      <c r="L298" s="154"/>
      <c r="M298" s="154"/>
      <c r="N298" s="154"/>
      <c r="O298" s="154"/>
      <c r="P298" s="154"/>
      <c r="Q298" s="154"/>
      <c r="R298" s="154"/>
      <c r="S298" s="134"/>
    </row>
    <row r="299" spans="2:19" ht="21.6" customHeight="1">
      <c r="B299" s="154"/>
      <c r="C299" s="154"/>
      <c r="D299" s="154"/>
      <c r="E299" s="154"/>
      <c r="F299" s="154"/>
      <c r="G299" s="154"/>
      <c r="H299" s="154"/>
      <c r="I299" s="154"/>
      <c r="J299" s="154"/>
      <c r="K299" s="154"/>
      <c r="L299" s="154"/>
      <c r="M299" s="154"/>
      <c r="N299" s="154"/>
      <c r="O299" s="154"/>
      <c r="P299" s="154"/>
      <c r="Q299" s="154"/>
      <c r="R299" s="154"/>
      <c r="S299" s="134"/>
    </row>
    <row r="300" spans="2:19" ht="21.6" customHeight="1">
      <c r="B300" s="154"/>
      <c r="C300" s="154"/>
      <c r="D300" s="154"/>
      <c r="E300" s="154"/>
      <c r="F300" s="154"/>
      <c r="G300" s="154"/>
      <c r="H300" s="154"/>
      <c r="I300" s="154"/>
      <c r="J300" s="154"/>
      <c r="K300" s="154"/>
      <c r="L300" s="154"/>
      <c r="M300" s="154"/>
      <c r="N300" s="154"/>
      <c r="O300" s="154"/>
      <c r="P300" s="154"/>
      <c r="Q300" s="154"/>
      <c r="R300" s="154"/>
      <c r="S300" s="134"/>
    </row>
    <row r="301" spans="2:19" ht="21.6" customHeight="1">
      <c r="B301" s="154"/>
      <c r="C301" s="154"/>
      <c r="D301" s="154"/>
      <c r="E301" s="154"/>
      <c r="F301" s="154"/>
      <c r="G301" s="154"/>
      <c r="H301" s="154"/>
      <c r="I301" s="154"/>
      <c r="J301" s="154"/>
      <c r="K301" s="154"/>
      <c r="L301" s="154"/>
      <c r="M301" s="154"/>
      <c r="N301" s="154"/>
      <c r="O301" s="154"/>
      <c r="P301" s="154"/>
      <c r="Q301" s="154"/>
      <c r="R301" s="154"/>
      <c r="S301" s="134"/>
    </row>
    <row r="302" spans="2:19" ht="21.6" customHeight="1">
      <c r="B302" s="154"/>
      <c r="C302" s="154"/>
      <c r="D302" s="154"/>
      <c r="E302" s="154"/>
      <c r="F302" s="154"/>
      <c r="G302" s="154"/>
      <c r="H302" s="154"/>
      <c r="I302" s="154"/>
      <c r="J302" s="154"/>
      <c r="K302" s="154"/>
      <c r="L302" s="154"/>
      <c r="M302" s="154"/>
      <c r="N302" s="154"/>
      <c r="O302" s="154"/>
      <c r="P302" s="154"/>
      <c r="Q302" s="154"/>
      <c r="R302" s="154"/>
      <c r="S302" s="134"/>
    </row>
    <row r="303" spans="2:19" ht="21.6" customHeight="1">
      <c r="B303" s="154"/>
      <c r="C303" s="154"/>
      <c r="D303" s="154"/>
      <c r="E303" s="154"/>
      <c r="F303" s="154"/>
      <c r="G303" s="154"/>
      <c r="H303" s="154"/>
      <c r="I303" s="154"/>
      <c r="J303" s="154"/>
      <c r="K303" s="154"/>
      <c r="L303" s="154"/>
      <c r="M303" s="154"/>
      <c r="N303" s="154"/>
      <c r="O303" s="154"/>
      <c r="P303" s="154"/>
      <c r="Q303" s="154"/>
      <c r="R303" s="154"/>
      <c r="S303" s="134"/>
    </row>
    <row r="304" spans="2:19" ht="21.6" customHeight="1">
      <c r="B304" s="154"/>
      <c r="C304" s="154"/>
      <c r="D304" s="154"/>
      <c r="E304" s="154"/>
      <c r="F304" s="154"/>
      <c r="G304" s="154"/>
      <c r="H304" s="154"/>
      <c r="I304" s="154"/>
      <c r="J304" s="154"/>
      <c r="K304" s="154"/>
      <c r="L304" s="154"/>
      <c r="M304" s="154"/>
      <c r="N304" s="154"/>
      <c r="O304" s="154"/>
      <c r="P304" s="154"/>
      <c r="Q304" s="154"/>
      <c r="R304" s="154"/>
      <c r="S304" s="134"/>
    </row>
    <row r="305" spans="2:19" ht="21.6" customHeight="1">
      <c r="B305" s="154"/>
      <c r="C305" s="154"/>
      <c r="D305" s="154"/>
      <c r="E305" s="154"/>
      <c r="F305" s="154"/>
      <c r="G305" s="154"/>
      <c r="H305" s="154"/>
      <c r="I305" s="154"/>
      <c r="J305" s="154"/>
      <c r="K305" s="154"/>
      <c r="L305" s="154"/>
      <c r="M305" s="154"/>
      <c r="N305" s="154"/>
      <c r="O305" s="154"/>
      <c r="P305" s="154"/>
      <c r="Q305" s="154"/>
      <c r="R305" s="154"/>
      <c r="S305" s="134"/>
    </row>
    <row r="306" spans="2:19" ht="21.6" customHeight="1">
      <c r="B306" s="154"/>
      <c r="C306" s="154"/>
      <c r="D306" s="154"/>
      <c r="E306" s="154"/>
      <c r="F306" s="154"/>
      <c r="G306" s="154"/>
      <c r="H306" s="154"/>
      <c r="I306" s="154"/>
      <c r="J306" s="154"/>
      <c r="K306" s="154"/>
      <c r="L306" s="154"/>
      <c r="M306" s="154"/>
      <c r="N306" s="154"/>
      <c r="O306" s="154"/>
      <c r="P306" s="154"/>
      <c r="Q306" s="154"/>
      <c r="R306" s="154"/>
      <c r="S306" s="134"/>
    </row>
    <row r="307" spans="2:19" ht="21.6" customHeight="1">
      <c r="B307" s="154"/>
      <c r="C307" s="154"/>
      <c r="D307" s="154"/>
      <c r="E307" s="154"/>
      <c r="F307" s="154"/>
      <c r="G307" s="154"/>
      <c r="H307" s="154"/>
      <c r="I307" s="154"/>
      <c r="J307" s="154"/>
      <c r="K307" s="154"/>
      <c r="L307" s="154"/>
      <c r="M307" s="154"/>
      <c r="N307" s="154"/>
      <c r="O307" s="154"/>
      <c r="P307" s="154"/>
      <c r="Q307" s="154"/>
      <c r="R307" s="154"/>
      <c r="S307" s="134"/>
    </row>
    <row r="308" spans="2:19" ht="21.6" customHeight="1">
      <c r="B308" s="154"/>
      <c r="C308" s="154"/>
      <c r="D308" s="154"/>
      <c r="E308" s="154"/>
      <c r="F308" s="154"/>
      <c r="G308" s="154"/>
      <c r="H308" s="154"/>
      <c r="I308" s="154"/>
      <c r="J308" s="154"/>
      <c r="K308" s="154"/>
      <c r="L308" s="154"/>
      <c r="M308" s="154"/>
      <c r="N308" s="154"/>
      <c r="O308" s="154"/>
      <c r="P308" s="154"/>
      <c r="Q308" s="154"/>
      <c r="R308" s="154"/>
      <c r="S308" s="134"/>
    </row>
    <row r="309" spans="2:19" ht="21.6" customHeight="1">
      <c r="B309" s="154"/>
      <c r="C309" s="154"/>
      <c r="D309" s="154"/>
      <c r="E309" s="154"/>
      <c r="F309" s="154"/>
      <c r="G309" s="154"/>
      <c r="H309" s="154"/>
      <c r="I309" s="154"/>
      <c r="J309" s="154"/>
      <c r="K309" s="154"/>
      <c r="L309" s="154"/>
      <c r="M309" s="154"/>
      <c r="N309" s="154"/>
      <c r="O309" s="154"/>
      <c r="P309" s="154"/>
      <c r="Q309" s="154"/>
      <c r="R309" s="154"/>
      <c r="S309" s="134"/>
    </row>
    <row r="310" spans="2:19" ht="21.6" customHeight="1">
      <c r="B310" s="154"/>
      <c r="C310" s="154"/>
      <c r="D310" s="154"/>
      <c r="E310" s="154"/>
      <c r="F310" s="154"/>
      <c r="G310" s="154"/>
      <c r="H310" s="154"/>
      <c r="I310" s="154"/>
      <c r="J310" s="154"/>
      <c r="K310" s="154"/>
      <c r="L310" s="154"/>
      <c r="M310" s="154"/>
      <c r="N310" s="154"/>
      <c r="O310" s="154"/>
      <c r="P310" s="154"/>
      <c r="Q310" s="154"/>
      <c r="R310" s="154"/>
      <c r="S310" s="134"/>
    </row>
    <row r="311" spans="2:19" ht="21.6" customHeight="1">
      <c r="B311" s="154"/>
      <c r="C311" s="154"/>
      <c r="D311" s="154"/>
      <c r="E311" s="154"/>
      <c r="F311" s="154"/>
      <c r="G311" s="154"/>
      <c r="H311" s="154"/>
      <c r="I311" s="154"/>
      <c r="J311" s="154"/>
      <c r="K311" s="154"/>
      <c r="L311" s="154"/>
      <c r="M311" s="154"/>
      <c r="N311" s="154"/>
      <c r="O311" s="154"/>
      <c r="P311" s="154"/>
      <c r="Q311" s="154"/>
      <c r="R311" s="154"/>
      <c r="S311" s="134"/>
    </row>
    <row r="312" spans="2:19" ht="21.6" customHeight="1">
      <c r="B312" s="154"/>
      <c r="C312" s="154"/>
      <c r="D312" s="154"/>
      <c r="E312" s="154"/>
      <c r="F312" s="154"/>
      <c r="G312" s="154"/>
      <c r="H312" s="154"/>
      <c r="I312" s="154"/>
      <c r="J312" s="154"/>
      <c r="K312" s="154"/>
      <c r="L312" s="154"/>
      <c r="M312" s="154"/>
      <c r="N312" s="154"/>
      <c r="O312" s="154"/>
      <c r="P312" s="154"/>
      <c r="Q312" s="154"/>
      <c r="R312" s="154"/>
      <c r="S312" s="134"/>
    </row>
    <row r="313" spans="2:19" ht="21.6" customHeight="1">
      <c r="B313" s="154"/>
      <c r="C313" s="154"/>
      <c r="D313" s="154"/>
      <c r="E313" s="154"/>
      <c r="F313" s="154"/>
      <c r="G313" s="154"/>
      <c r="H313" s="154"/>
      <c r="I313" s="154"/>
      <c r="J313" s="154"/>
      <c r="K313" s="154"/>
      <c r="L313" s="154"/>
      <c r="M313" s="154"/>
      <c r="N313" s="154"/>
      <c r="O313" s="154"/>
      <c r="P313" s="154"/>
      <c r="Q313" s="154"/>
      <c r="R313" s="154"/>
      <c r="S313" s="134"/>
    </row>
    <row r="314" spans="2:19" ht="21.6" customHeight="1">
      <c r="B314" s="154"/>
      <c r="C314" s="154"/>
      <c r="D314" s="154"/>
      <c r="E314" s="154"/>
      <c r="F314" s="154"/>
      <c r="G314" s="154"/>
      <c r="H314" s="154"/>
      <c r="I314" s="154"/>
      <c r="J314" s="154"/>
      <c r="K314" s="154"/>
      <c r="L314" s="154"/>
      <c r="M314" s="154"/>
      <c r="N314" s="154"/>
      <c r="O314" s="154"/>
      <c r="P314" s="154"/>
      <c r="Q314" s="154"/>
      <c r="R314" s="154"/>
      <c r="S314" s="134"/>
    </row>
    <row r="315" spans="2:19" ht="21.6" customHeight="1">
      <c r="B315" s="154"/>
      <c r="C315" s="154"/>
      <c r="D315" s="154"/>
      <c r="E315" s="154"/>
      <c r="F315" s="154"/>
      <c r="G315" s="154"/>
      <c r="H315" s="154"/>
      <c r="I315" s="154"/>
      <c r="J315" s="154"/>
      <c r="K315" s="154"/>
      <c r="L315" s="154"/>
      <c r="M315" s="154"/>
      <c r="N315" s="154"/>
      <c r="O315" s="154"/>
      <c r="P315" s="154"/>
      <c r="Q315" s="154"/>
      <c r="R315" s="154"/>
      <c r="S315" s="134"/>
    </row>
    <row r="316" spans="2:19" ht="21.6" customHeight="1">
      <c r="B316" s="154"/>
      <c r="C316" s="154"/>
      <c r="D316" s="154"/>
      <c r="E316" s="154"/>
      <c r="F316" s="154"/>
      <c r="G316" s="154"/>
      <c r="H316" s="154"/>
      <c r="I316" s="154"/>
      <c r="J316" s="154"/>
      <c r="K316" s="154"/>
      <c r="L316" s="154"/>
      <c r="M316" s="154"/>
      <c r="N316" s="154"/>
      <c r="O316" s="154"/>
      <c r="P316" s="154"/>
      <c r="Q316" s="154"/>
      <c r="R316" s="154"/>
      <c r="S316" s="134"/>
    </row>
    <row r="317" spans="2:19" ht="21.6" customHeight="1">
      <c r="B317" s="154"/>
      <c r="C317" s="154"/>
      <c r="D317" s="154"/>
      <c r="E317" s="154"/>
      <c r="F317" s="154"/>
      <c r="G317" s="154"/>
      <c r="H317" s="154"/>
      <c r="I317" s="154"/>
      <c r="J317" s="154"/>
      <c r="K317" s="154"/>
      <c r="L317" s="154"/>
      <c r="M317" s="154"/>
      <c r="N317" s="154"/>
      <c r="O317" s="154"/>
      <c r="P317" s="154"/>
      <c r="Q317" s="154"/>
      <c r="R317" s="154"/>
      <c r="S317" s="134"/>
    </row>
    <row r="318" spans="2:19" ht="21.6" customHeight="1">
      <c r="B318" s="154"/>
      <c r="C318" s="154"/>
      <c r="D318" s="154"/>
      <c r="E318" s="154"/>
      <c r="F318" s="154"/>
      <c r="G318" s="154"/>
      <c r="H318" s="154"/>
      <c r="I318" s="154"/>
      <c r="J318" s="154"/>
      <c r="K318" s="154"/>
      <c r="L318" s="154"/>
      <c r="M318" s="154"/>
      <c r="N318" s="154"/>
      <c r="O318" s="154"/>
      <c r="P318" s="154"/>
      <c r="Q318" s="154"/>
      <c r="R318" s="154"/>
      <c r="S318" s="134"/>
    </row>
    <row r="319" spans="2:19" ht="21.6" customHeight="1">
      <c r="B319" s="154"/>
      <c r="C319" s="154"/>
      <c r="D319" s="154"/>
      <c r="E319" s="154"/>
      <c r="F319" s="154"/>
      <c r="G319" s="154"/>
      <c r="H319" s="154"/>
      <c r="I319" s="154"/>
      <c r="J319" s="154"/>
      <c r="K319" s="154"/>
      <c r="L319" s="154"/>
      <c r="M319" s="154"/>
      <c r="N319" s="154"/>
      <c r="O319" s="154"/>
      <c r="P319" s="154"/>
      <c r="Q319" s="154"/>
      <c r="R319" s="154"/>
      <c r="S319" s="134"/>
    </row>
    <row r="320" spans="2:19" ht="21.6" customHeight="1">
      <c r="B320" s="154"/>
      <c r="C320" s="154"/>
      <c r="D320" s="154"/>
      <c r="E320" s="154"/>
      <c r="F320" s="154"/>
      <c r="G320" s="154"/>
      <c r="H320" s="154"/>
      <c r="I320" s="154"/>
      <c r="J320" s="154"/>
      <c r="K320" s="154"/>
      <c r="L320" s="154"/>
      <c r="M320" s="154"/>
      <c r="N320" s="154"/>
      <c r="O320" s="154"/>
      <c r="P320" s="154"/>
      <c r="Q320" s="154"/>
      <c r="R320" s="154"/>
      <c r="S320" s="134"/>
    </row>
    <row r="321" spans="2:19" ht="21.6" customHeight="1">
      <c r="B321" s="154"/>
      <c r="C321" s="154"/>
      <c r="D321" s="154"/>
      <c r="E321" s="154"/>
      <c r="F321" s="154"/>
      <c r="G321" s="154"/>
      <c r="H321" s="154"/>
      <c r="I321" s="154"/>
      <c r="J321" s="154"/>
      <c r="K321" s="154"/>
      <c r="L321" s="154"/>
      <c r="M321" s="154"/>
      <c r="N321" s="154"/>
      <c r="O321" s="154"/>
      <c r="P321" s="154"/>
      <c r="Q321" s="154"/>
      <c r="R321" s="154"/>
      <c r="S321" s="134"/>
    </row>
    <row r="322" spans="2:19" ht="21.6" customHeight="1">
      <c r="B322" s="154"/>
      <c r="C322" s="154"/>
      <c r="D322" s="154"/>
      <c r="E322" s="154"/>
      <c r="F322" s="154"/>
      <c r="G322" s="154"/>
      <c r="H322" s="154"/>
      <c r="I322" s="154"/>
      <c r="J322" s="154"/>
      <c r="K322" s="154"/>
      <c r="L322" s="154"/>
      <c r="M322" s="154"/>
      <c r="N322" s="154"/>
      <c r="O322" s="154"/>
      <c r="P322" s="154"/>
      <c r="Q322" s="154"/>
      <c r="R322" s="154"/>
      <c r="S322" s="134"/>
    </row>
    <row r="323" spans="2:19" ht="21.6" customHeight="1">
      <c r="B323" s="154"/>
      <c r="C323" s="154"/>
      <c r="D323" s="154"/>
      <c r="E323" s="154"/>
      <c r="F323" s="154"/>
      <c r="G323" s="154"/>
      <c r="H323" s="154"/>
      <c r="I323" s="154"/>
      <c r="J323" s="154"/>
      <c r="K323" s="154"/>
      <c r="L323" s="154"/>
      <c r="M323" s="154"/>
      <c r="N323" s="154"/>
      <c r="O323" s="154"/>
      <c r="P323" s="154"/>
      <c r="Q323" s="154"/>
      <c r="R323" s="154"/>
      <c r="S323" s="134"/>
    </row>
    <row r="324" spans="2:19" ht="21.6" customHeight="1">
      <c r="B324" s="154"/>
      <c r="C324" s="154"/>
      <c r="D324" s="154"/>
      <c r="E324" s="154"/>
      <c r="F324" s="154"/>
      <c r="G324" s="154"/>
      <c r="H324" s="154"/>
      <c r="I324" s="154"/>
      <c r="J324" s="154"/>
      <c r="K324" s="154"/>
      <c r="L324" s="154"/>
      <c r="M324" s="154"/>
      <c r="N324" s="154"/>
      <c r="O324" s="154"/>
      <c r="P324" s="154"/>
      <c r="Q324" s="154"/>
      <c r="R324" s="154"/>
      <c r="S324" s="134"/>
    </row>
    <row r="325" spans="2:19" ht="21.6" customHeight="1">
      <c r="B325" s="154"/>
      <c r="C325" s="154"/>
      <c r="D325" s="154"/>
      <c r="E325" s="154"/>
      <c r="F325" s="154"/>
      <c r="G325" s="154"/>
      <c r="H325" s="154"/>
      <c r="I325" s="154"/>
      <c r="J325" s="154"/>
      <c r="K325" s="154"/>
      <c r="L325" s="154"/>
      <c r="M325" s="154"/>
      <c r="N325" s="154"/>
      <c r="O325" s="154"/>
      <c r="P325" s="154"/>
      <c r="Q325" s="154"/>
      <c r="R325" s="154"/>
      <c r="S325" s="134"/>
    </row>
    <row r="326" spans="2:19" ht="21.6" customHeight="1">
      <c r="B326" s="154"/>
      <c r="C326" s="154"/>
      <c r="D326" s="154"/>
      <c r="E326" s="154"/>
      <c r="F326" s="154"/>
      <c r="G326" s="154"/>
      <c r="H326" s="154"/>
      <c r="I326" s="154"/>
      <c r="J326" s="154"/>
      <c r="K326" s="154"/>
      <c r="L326" s="154"/>
      <c r="M326" s="154"/>
      <c r="N326" s="154"/>
      <c r="O326" s="154"/>
      <c r="P326" s="154"/>
      <c r="Q326" s="154"/>
      <c r="R326" s="154"/>
      <c r="S326" s="134"/>
    </row>
    <row r="327" spans="2:19" ht="21.6" customHeight="1">
      <c r="B327" s="154"/>
      <c r="C327" s="154"/>
      <c r="D327" s="154"/>
      <c r="E327" s="154"/>
      <c r="F327" s="154"/>
      <c r="G327" s="154"/>
      <c r="H327" s="154"/>
      <c r="I327" s="154"/>
      <c r="J327" s="154"/>
      <c r="K327" s="154"/>
      <c r="L327" s="154"/>
      <c r="M327" s="154"/>
      <c r="N327" s="154"/>
      <c r="O327" s="154"/>
      <c r="P327" s="154"/>
      <c r="Q327" s="154"/>
      <c r="R327" s="154"/>
      <c r="S327" s="134"/>
    </row>
    <row r="328" spans="2:19" ht="21.6" customHeight="1">
      <c r="B328" s="154"/>
      <c r="C328" s="154"/>
      <c r="D328" s="154"/>
      <c r="E328" s="154"/>
      <c r="F328" s="154"/>
      <c r="G328" s="154"/>
      <c r="H328" s="154"/>
      <c r="I328" s="154"/>
      <c r="J328" s="154"/>
      <c r="K328" s="154"/>
      <c r="L328" s="154"/>
      <c r="M328" s="154"/>
      <c r="N328" s="154"/>
      <c r="O328" s="154"/>
      <c r="P328" s="154"/>
      <c r="Q328" s="154"/>
      <c r="R328" s="154"/>
      <c r="S328" s="134"/>
    </row>
    <row r="329" spans="2:19" ht="21.75">
      <c r="B329" s="154"/>
      <c r="C329" s="154"/>
      <c r="D329" s="154"/>
      <c r="E329" s="154"/>
      <c r="F329" s="154"/>
      <c r="G329" s="154"/>
      <c r="H329" s="154"/>
      <c r="I329" s="154"/>
      <c r="J329" s="154"/>
      <c r="K329" s="154"/>
      <c r="L329" s="154"/>
      <c r="M329" s="154"/>
      <c r="N329" s="154"/>
      <c r="O329" s="154"/>
      <c r="P329" s="154"/>
      <c r="Q329" s="154"/>
      <c r="R329" s="154"/>
      <c r="S329" s="134"/>
    </row>
    <row r="330" spans="2:19" ht="21.75">
      <c r="B330" s="154"/>
      <c r="C330" s="154"/>
      <c r="D330" s="154"/>
      <c r="E330" s="154"/>
      <c r="F330" s="154"/>
      <c r="G330" s="154"/>
      <c r="H330" s="154"/>
      <c r="I330" s="154"/>
      <c r="J330" s="154"/>
      <c r="K330" s="154"/>
      <c r="L330" s="154"/>
      <c r="M330" s="154"/>
      <c r="N330" s="154"/>
      <c r="O330" s="154"/>
      <c r="P330" s="154"/>
      <c r="Q330" s="154"/>
      <c r="R330" s="154"/>
      <c r="S330" s="134"/>
    </row>
    <row r="331" spans="2:19" ht="21.75">
      <c r="B331" s="154"/>
      <c r="C331" s="154"/>
      <c r="D331" s="154"/>
      <c r="E331" s="154"/>
      <c r="F331" s="154"/>
      <c r="G331" s="154"/>
      <c r="H331" s="154"/>
      <c r="I331" s="154"/>
      <c r="J331" s="154"/>
      <c r="K331" s="154"/>
      <c r="L331" s="154"/>
      <c r="M331" s="154"/>
      <c r="N331" s="154"/>
      <c r="O331" s="154"/>
      <c r="P331" s="154"/>
      <c r="Q331" s="154"/>
      <c r="R331" s="154"/>
      <c r="S331" s="134"/>
    </row>
    <row r="332" spans="2:19" ht="21.75">
      <c r="B332" s="154"/>
      <c r="C332" s="154"/>
      <c r="D332" s="154"/>
      <c r="E332" s="154"/>
      <c r="F332" s="154"/>
      <c r="G332" s="154"/>
      <c r="H332" s="154"/>
      <c r="I332" s="154"/>
      <c r="J332" s="154"/>
      <c r="K332" s="154"/>
      <c r="L332" s="154"/>
      <c r="M332" s="154"/>
      <c r="N332" s="154"/>
      <c r="O332" s="154"/>
      <c r="P332" s="154"/>
      <c r="Q332" s="154"/>
      <c r="R332" s="154"/>
      <c r="S332" s="134"/>
    </row>
    <row r="333" spans="2:19" ht="21.75">
      <c r="B333" s="154"/>
      <c r="C333" s="154"/>
      <c r="D333" s="154"/>
      <c r="E333" s="154"/>
      <c r="F333" s="154"/>
      <c r="G333" s="154"/>
      <c r="H333" s="154"/>
      <c r="I333" s="154"/>
      <c r="J333" s="154"/>
      <c r="K333" s="154"/>
      <c r="L333" s="154"/>
      <c r="M333" s="154"/>
      <c r="N333" s="154"/>
      <c r="O333" s="154"/>
      <c r="P333" s="154"/>
      <c r="Q333" s="154"/>
      <c r="R333" s="154"/>
      <c r="S333" s="134"/>
    </row>
    <row r="334" spans="2:19" ht="21.75">
      <c r="B334" s="154"/>
      <c r="C334" s="154"/>
      <c r="D334" s="154"/>
      <c r="E334" s="154"/>
      <c r="F334" s="154"/>
      <c r="G334" s="154"/>
      <c r="H334" s="154"/>
      <c r="I334" s="154"/>
      <c r="J334" s="154"/>
      <c r="K334" s="154"/>
      <c r="L334" s="154"/>
      <c r="M334" s="154"/>
      <c r="N334" s="154"/>
      <c r="O334" s="154"/>
      <c r="P334" s="154"/>
      <c r="Q334" s="154"/>
      <c r="R334" s="154"/>
      <c r="S334" s="134"/>
    </row>
    <row r="335" spans="2:19" ht="21.75">
      <c r="B335" s="154"/>
      <c r="C335" s="154"/>
      <c r="D335" s="154"/>
      <c r="E335" s="154"/>
      <c r="F335" s="154"/>
      <c r="G335" s="154"/>
      <c r="H335" s="154"/>
      <c r="I335" s="154"/>
      <c r="J335" s="154"/>
      <c r="K335" s="154"/>
      <c r="L335" s="154"/>
      <c r="M335" s="154"/>
      <c r="N335" s="154"/>
      <c r="O335" s="154"/>
      <c r="P335" s="154"/>
      <c r="Q335" s="154"/>
      <c r="R335" s="154"/>
      <c r="S335" s="134"/>
    </row>
    <row r="336" spans="2:19" ht="21.75">
      <c r="B336" s="154"/>
      <c r="C336" s="154"/>
      <c r="D336" s="154"/>
      <c r="E336" s="154"/>
      <c r="F336" s="154"/>
      <c r="G336" s="154"/>
      <c r="H336" s="154"/>
      <c r="I336" s="154"/>
      <c r="J336" s="154"/>
      <c r="K336" s="154"/>
      <c r="L336" s="154"/>
      <c r="M336" s="154"/>
      <c r="N336" s="154"/>
      <c r="O336" s="154"/>
      <c r="P336" s="154"/>
      <c r="Q336" s="154"/>
      <c r="R336" s="154"/>
      <c r="S336" s="134"/>
    </row>
    <row r="337" spans="2:19" ht="21.75">
      <c r="B337" s="154"/>
      <c r="C337" s="154"/>
      <c r="D337" s="154"/>
      <c r="E337" s="154"/>
      <c r="F337" s="154"/>
      <c r="G337" s="154"/>
      <c r="H337" s="154"/>
      <c r="I337" s="154"/>
      <c r="J337" s="154"/>
      <c r="K337" s="154"/>
      <c r="L337" s="154"/>
      <c r="M337" s="154"/>
      <c r="N337" s="154"/>
      <c r="O337" s="154"/>
      <c r="P337" s="154"/>
      <c r="Q337" s="154"/>
      <c r="R337" s="154"/>
      <c r="S337" s="134"/>
    </row>
    <row r="338" spans="2:19" ht="21.75">
      <c r="B338" s="154"/>
      <c r="C338" s="154"/>
      <c r="D338" s="154"/>
      <c r="E338" s="154"/>
      <c r="F338" s="154"/>
      <c r="G338" s="154"/>
      <c r="H338" s="154"/>
      <c r="I338" s="154"/>
      <c r="J338" s="154"/>
      <c r="K338" s="154"/>
      <c r="L338" s="154"/>
      <c r="M338" s="154"/>
      <c r="N338" s="154"/>
      <c r="O338" s="154"/>
      <c r="P338" s="154"/>
      <c r="Q338" s="154"/>
      <c r="R338" s="154"/>
      <c r="S338" s="134"/>
    </row>
    <row r="339" spans="2:19" ht="21.75">
      <c r="B339" s="154"/>
      <c r="C339" s="154"/>
      <c r="D339" s="154"/>
      <c r="E339" s="154"/>
      <c r="F339" s="154"/>
      <c r="G339" s="154"/>
      <c r="H339" s="154"/>
      <c r="I339" s="154"/>
      <c r="J339" s="154"/>
      <c r="K339" s="154"/>
      <c r="L339" s="154"/>
      <c r="M339" s="154"/>
      <c r="N339" s="154"/>
      <c r="O339" s="154"/>
      <c r="P339" s="154"/>
      <c r="Q339" s="154"/>
      <c r="R339" s="154"/>
      <c r="S339" s="134"/>
    </row>
    <row r="340" spans="2:19" ht="21.75">
      <c r="B340" s="154"/>
      <c r="C340" s="154"/>
      <c r="D340" s="154"/>
      <c r="E340" s="154"/>
      <c r="F340" s="154"/>
      <c r="G340" s="154"/>
      <c r="H340" s="154"/>
      <c r="I340" s="154"/>
      <c r="J340" s="154"/>
      <c r="K340" s="154"/>
      <c r="L340" s="154"/>
      <c r="M340" s="154"/>
      <c r="N340" s="154"/>
      <c r="O340" s="154"/>
      <c r="P340" s="154"/>
      <c r="Q340" s="154"/>
      <c r="R340" s="154"/>
      <c r="S340" s="134"/>
    </row>
    <row r="341" spans="2:19" ht="21.75">
      <c r="B341" s="154"/>
      <c r="C341" s="154"/>
      <c r="D341" s="154"/>
      <c r="E341" s="154"/>
      <c r="F341" s="154"/>
      <c r="G341" s="154"/>
      <c r="H341" s="154"/>
      <c r="I341" s="154"/>
      <c r="J341" s="154"/>
      <c r="K341" s="154"/>
      <c r="L341" s="154"/>
      <c r="M341" s="154"/>
      <c r="N341" s="154"/>
      <c r="O341" s="154"/>
      <c r="P341" s="154"/>
      <c r="Q341" s="154"/>
      <c r="R341" s="154"/>
      <c r="S341" s="134"/>
    </row>
    <row r="342" spans="2:19" ht="21.75">
      <c r="B342" s="154"/>
      <c r="C342" s="154"/>
      <c r="D342" s="154"/>
      <c r="E342" s="154"/>
      <c r="F342" s="154"/>
      <c r="G342" s="154"/>
      <c r="H342" s="154"/>
      <c r="I342" s="154"/>
      <c r="J342" s="154"/>
      <c r="K342" s="154"/>
      <c r="L342" s="154"/>
      <c r="M342" s="154"/>
      <c r="N342" s="154"/>
      <c r="O342" s="154"/>
      <c r="P342" s="154"/>
      <c r="Q342" s="154"/>
      <c r="R342" s="154"/>
      <c r="S342" s="134"/>
    </row>
    <row r="343" spans="2:19" ht="21.75">
      <c r="B343" s="154"/>
      <c r="C343" s="154"/>
      <c r="D343" s="154"/>
      <c r="E343" s="154"/>
      <c r="F343" s="154"/>
      <c r="G343" s="154"/>
      <c r="H343" s="154"/>
      <c r="I343" s="154"/>
      <c r="J343" s="154"/>
      <c r="K343" s="154"/>
      <c r="L343" s="154"/>
      <c r="M343" s="154"/>
      <c r="N343" s="154"/>
      <c r="O343" s="154"/>
      <c r="P343" s="154"/>
      <c r="Q343" s="154"/>
      <c r="R343" s="154"/>
      <c r="S343" s="134"/>
    </row>
    <row r="344" spans="2:19" ht="21.75">
      <c r="B344" s="154"/>
      <c r="C344" s="154"/>
      <c r="D344" s="154"/>
      <c r="E344" s="154"/>
      <c r="F344" s="154"/>
      <c r="G344" s="154"/>
      <c r="H344" s="154"/>
      <c r="I344" s="154"/>
      <c r="J344" s="154"/>
      <c r="K344" s="154"/>
      <c r="L344" s="154"/>
      <c r="M344" s="154"/>
      <c r="N344" s="154"/>
      <c r="O344" s="154"/>
      <c r="P344" s="154"/>
      <c r="Q344" s="154"/>
      <c r="R344" s="154"/>
      <c r="S344" s="134"/>
    </row>
    <row r="345" spans="2:19" ht="21.75">
      <c r="B345" s="154"/>
      <c r="C345" s="154"/>
      <c r="D345" s="154"/>
      <c r="E345" s="154"/>
      <c r="F345" s="154"/>
      <c r="G345" s="154"/>
      <c r="H345" s="154"/>
      <c r="I345" s="154"/>
      <c r="J345" s="154"/>
      <c r="K345" s="154"/>
      <c r="L345" s="154"/>
      <c r="M345" s="154"/>
      <c r="N345" s="154"/>
      <c r="O345" s="154"/>
      <c r="P345" s="154"/>
      <c r="Q345" s="154"/>
      <c r="R345" s="154"/>
      <c r="S345" s="134"/>
    </row>
    <row r="346" spans="2:19" ht="21.75">
      <c r="S346" s="134"/>
    </row>
    <row r="347" spans="2:19" ht="21.75">
      <c r="S347" s="134"/>
    </row>
    <row r="348" spans="2:19" ht="21.75">
      <c r="S348" s="134"/>
    </row>
    <row r="349" spans="2:19" ht="21.75">
      <c r="S349" s="134"/>
    </row>
    <row r="350" spans="2:19" ht="21.75">
      <c r="S350" s="134"/>
    </row>
    <row r="351" spans="2:19" ht="21.75">
      <c r="S351" s="134"/>
    </row>
    <row r="352" spans="2:19" ht="21.75">
      <c r="S352" s="134"/>
    </row>
    <row r="353" spans="19:19" ht="21.75">
      <c r="S353" s="134"/>
    </row>
    <row r="354" spans="19:19" ht="21.75">
      <c r="S354" s="134"/>
    </row>
    <row r="355" spans="19:19" ht="21.75">
      <c r="S355" s="134"/>
    </row>
    <row r="356" spans="19:19" ht="21.75">
      <c r="S356" s="134"/>
    </row>
    <row r="357" spans="19:19" ht="21.75">
      <c r="S357" s="134"/>
    </row>
    <row r="358" spans="19:19" ht="21.75">
      <c r="S358" s="134"/>
    </row>
    <row r="359" spans="19:19" ht="21.75">
      <c r="S359" s="134"/>
    </row>
    <row r="360" spans="19:19" ht="21.75">
      <c r="S360" s="134"/>
    </row>
    <row r="361" spans="19:19" ht="21.75">
      <c r="S361" s="134"/>
    </row>
    <row r="362" spans="19:19" ht="21.75">
      <c r="S362" s="134"/>
    </row>
    <row r="363" spans="19:19" ht="21.75">
      <c r="S363" s="134"/>
    </row>
    <row r="364" spans="19:19" ht="21.75">
      <c r="S364" s="134"/>
    </row>
    <row r="365" spans="19:19" ht="21.75">
      <c r="S365" s="134"/>
    </row>
    <row r="366" spans="19:19" ht="21.75">
      <c r="S366" s="134"/>
    </row>
    <row r="367" spans="19:19" ht="21.75">
      <c r="S367" s="134"/>
    </row>
    <row r="368" spans="19:19" ht="21.75">
      <c r="S368" s="134"/>
    </row>
    <row r="369" spans="19:19" ht="21.75">
      <c r="S369" s="134"/>
    </row>
    <row r="370" spans="19:19" ht="21.75">
      <c r="S370" s="134"/>
    </row>
    <row r="371" spans="19:19" ht="21.75">
      <c r="S371" s="134"/>
    </row>
    <row r="372" spans="19:19" ht="21.75">
      <c r="S372" s="134"/>
    </row>
    <row r="373" spans="19:19" ht="21.75">
      <c r="S373" s="134"/>
    </row>
    <row r="374" spans="19:19" ht="21.75">
      <c r="S374" s="134"/>
    </row>
    <row r="375" spans="19:19" ht="21.75">
      <c r="S375" s="134"/>
    </row>
    <row r="376" spans="19:19" ht="21.75">
      <c r="S376" s="134"/>
    </row>
    <row r="377" spans="19:19" ht="21.75">
      <c r="S377" s="134"/>
    </row>
    <row r="378" spans="19:19" ht="21.75">
      <c r="S378" s="134"/>
    </row>
    <row r="379" spans="19:19" ht="21.75">
      <c r="S379" s="134"/>
    </row>
    <row r="380" spans="19:19" ht="21.75">
      <c r="S380" s="134"/>
    </row>
    <row r="381" spans="19:19" ht="21.75">
      <c r="S381" s="134"/>
    </row>
    <row r="382" spans="19:19" ht="21.75">
      <c r="S382" s="134"/>
    </row>
    <row r="383" spans="19:19" ht="21.75">
      <c r="S383" s="134"/>
    </row>
    <row r="384" spans="19:19" ht="21.75">
      <c r="S384" s="134"/>
    </row>
  </sheetData>
  <sheetProtection password="CB59" sheet="1" objects="1" scenarios="1"/>
  <autoFilter ref="O10:T285"/>
  <printOptions horizontalCentered="1"/>
  <pageMargins left="0.56999999999999995" right="0.5" top="0.47244094488188981" bottom="0.43307086614173229" header="0.19685039370078741" footer="0.31496062992125984"/>
  <pageSetup paperSize="9" scale="7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Budget_byProgram</vt:lpstr>
      <vt:lpstr>Budget_Eitems</vt:lpstr>
      <vt:lpstr>Budget_byProgram!Print_Area</vt:lpstr>
      <vt:lpstr>Budget_Eitems!Print_Area</vt:lpstr>
      <vt:lpstr>Budget_byProgram!Print_Titles</vt:lpstr>
      <vt:lpstr>Budget_Eitems!Print_Titles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HASSAN WAHEED</dc:creator>
  <cp:lastModifiedBy>fathmath.nuzuha</cp:lastModifiedBy>
  <dcterms:created xsi:type="dcterms:W3CDTF">2011-12-26T04:49:00Z</dcterms:created>
  <dcterms:modified xsi:type="dcterms:W3CDTF">2011-12-27T10:46:04Z</dcterms:modified>
</cp:coreProperties>
</file>