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/>
  <mc:AlternateContent xmlns:mc="http://schemas.openxmlformats.org/markup-compatibility/2006">
    <mc:Choice Requires="x15">
      <x15ac:absPath xmlns:x15ac="http://schemas.microsoft.com/office/spreadsheetml/2010/11/ac" url="\\MOFTSTORAGE\Data\Fiscal and Economic Research\Publications\Statistical publications\Green Fund Report\2023\3. March\"/>
    </mc:Choice>
  </mc:AlternateContent>
  <xr:revisionPtr revIDLastSave="0" documentId="13_ncr:1_{0A8882EC-A502-45CD-9C05-495ACA292A34}" xr6:coauthVersionLast="36" xr6:coauthVersionMax="36" xr10:uidLastSave="{00000000-0000-0000-0000-000000000000}"/>
  <bookViews>
    <workbookView xWindow="0" yWindow="0" windowWidth="15390" windowHeight="13005" xr2:uid="{00000000-000D-0000-FFFF-FFFF00000000}"/>
  </bookViews>
  <sheets>
    <sheet name="monthly series" sheetId="1" r:id="rId1"/>
    <sheet name="Sheet2" sheetId="2" state="hidden" r:id="rId2"/>
  </sheets>
  <definedNames>
    <definedName name="_xlnm._FilterDatabase" localSheetId="0" hidden="1">'monthly series'!$A$17:$A$215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18" i="1" l="1"/>
  <c r="BA220" i="1"/>
  <c r="BA222" i="1"/>
  <c r="BA224" i="1"/>
  <c r="AL220" i="1" l="1"/>
  <c r="AL222" i="1"/>
  <c r="AL218" i="1"/>
  <c r="AY220" i="1" l="1"/>
  <c r="AX222" i="1" l="1"/>
  <c r="AZ220" i="1" l="1"/>
  <c r="AY18" i="1" l="1"/>
  <c r="AY222" i="1" s="1"/>
  <c r="AZ18" i="1" l="1"/>
  <c r="AZ222" i="1" s="1"/>
  <c r="BA18" i="1"/>
  <c r="BB18" i="1"/>
  <c r="BC18" i="1"/>
  <c r="BD18" i="1"/>
  <c r="BE18" i="1"/>
  <c r="BF18" i="1"/>
  <c r="BG18" i="1"/>
  <c r="BH18" i="1"/>
  <c r="BI18" i="1"/>
  <c r="BJ18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AW220" i="1" l="1"/>
  <c r="AR220" i="1"/>
  <c r="AX220" i="1" l="1"/>
  <c r="AX14" i="1"/>
  <c r="AX18" i="1"/>
  <c r="AW18" i="1" l="1"/>
  <c r="AW222" i="1" s="1"/>
  <c r="AW14" i="1"/>
  <c r="AU18" i="1" l="1"/>
  <c r="AU222" i="1" s="1"/>
  <c r="AU220" i="1" l="1"/>
  <c r="AV220" i="1" l="1"/>
  <c r="AV18" i="1"/>
  <c r="AV222" i="1" s="1"/>
  <c r="AV14" i="1"/>
  <c r="AU14" i="1" l="1"/>
  <c r="AT14" i="1"/>
  <c r="AT18" i="1"/>
  <c r="AS18" i="1" l="1"/>
  <c r="AS220" i="1"/>
  <c r="AT220" i="1"/>
  <c r="AT222" i="1" l="1"/>
  <c r="AS222" i="1" l="1"/>
  <c r="AS14" i="1"/>
  <c r="AR18" i="1"/>
  <c r="AR222" i="1" l="1"/>
  <c r="AR14" i="1" l="1"/>
  <c r="AQ18" i="1" l="1"/>
  <c r="AQ222" i="1" s="1"/>
  <c r="AP18" i="1" l="1"/>
  <c r="AQ220" i="1" l="1"/>
  <c r="AQ14" i="1" l="1"/>
  <c r="AO18" i="1" l="1"/>
  <c r="AO222" i="1" s="1"/>
  <c r="AP14" i="1" l="1"/>
  <c r="AP220" i="1" s="1"/>
  <c r="AP222" i="1" l="1"/>
  <c r="AN18" i="1"/>
  <c r="AN222" i="1" s="1"/>
  <c r="AO14" i="1"/>
  <c r="AO220" i="1" s="1"/>
  <c r="AN14" i="1"/>
  <c r="AM14" i="1" l="1"/>
  <c r="AM220" i="1" s="1"/>
  <c r="AN220" i="1"/>
  <c r="AM18" i="1" l="1"/>
  <c r="AM222" i="1" s="1"/>
  <c r="AL14" i="1" l="1"/>
  <c r="AA14" i="1"/>
  <c r="AB14" i="1"/>
  <c r="AC14" i="1"/>
  <c r="AD14" i="1"/>
  <c r="AE14" i="1"/>
  <c r="AF14" i="1"/>
  <c r="AG14" i="1"/>
  <c r="AH14" i="1"/>
  <c r="AI14" i="1"/>
  <c r="AJ14" i="1"/>
  <c r="AK14" i="1"/>
  <c r="AL18" i="1" l="1"/>
  <c r="AK220" i="1" l="1"/>
  <c r="AJ220" i="1"/>
  <c r="AJ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K18" i="1"/>
  <c r="AK222" i="1" s="1"/>
  <c r="AJ222" i="1" l="1"/>
  <c r="D14" i="1" l="1"/>
  <c r="D220" i="1" s="1"/>
  <c r="E14" i="1"/>
  <c r="E220" i="1" s="1"/>
  <c r="F14" i="1"/>
  <c r="F220" i="1" s="1"/>
  <c r="G14" i="1"/>
  <c r="G220" i="1" s="1"/>
  <c r="H14" i="1"/>
  <c r="H220" i="1" s="1"/>
  <c r="I14" i="1"/>
  <c r="I220" i="1" s="1"/>
  <c r="J14" i="1"/>
  <c r="J220" i="1" s="1"/>
  <c r="K14" i="1"/>
  <c r="K220" i="1" s="1"/>
  <c r="L14" i="1"/>
  <c r="L220" i="1" s="1"/>
  <c r="M14" i="1"/>
  <c r="M220" i="1" s="1"/>
  <c r="N14" i="1"/>
  <c r="N220" i="1" s="1"/>
  <c r="O14" i="1"/>
  <c r="O220" i="1" s="1"/>
  <c r="P14" i="1"/>
  <c r="P220" i="1" s="1"/>
  <c r="Q14" i="1"/>
  <c r="Q220" i="1" s="1"/>
  <c r="R14" i="1"/>
  <c r="R220" i="1" s="1"/>
  <c r="S14" i="1"/>
  <c r="S220" i="1" s="1"/>
  <c r="T14" i="1"/>
  <c r="T220" i="1" s="1"/>
  <c r="U14" i="1"/>
  <c r="U220" i="1" s="1"/>
  <c r="V14" i="1"/>
  <c r="V220" i="1" s="1"/>
  <c r="W14" i="1"/>
  <c r="W220" i="1" s="1"/>
  <c r="X14" i="1"/>
  <c r="X220" i="1" s="1"/>
  <c r="Y14" i="1"/>
  <c r="Y220" i="1" s="1"/>
  <c r="Z14" i="1"/>
  <c r="Z220" i="1" s="1"/>
  <c r="AA220" i="1"/>
  <c r="AB220" i="1"/>
  <c r="AC220" i="1"/>
  <c r="AD220" i="1"/>
  <c r="AE220" i="1"/>
  <c r="AF220" i="1"/>
  <c r="AG220" i="1"/>
  <c r="AH220" i="1"/>
  <c r="AI220" i="1"/>
  <c r="C14" i="1"/>
  <c r="C220" i="1" s="1"/>
  <c r="C224" i="1" s="1"/>
  <c r="D218" i="1" s="1"/>
  <c r="P222" i="1" l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L222" i="1" l="1"/>
  <c r="E222" i="1" l="1"/>
  <c r="F222" i="1"/>
  <c r="G222" i="1"/>
  <c r="H222" i="1"/>
  <c r="I222" i="1"/>
  <c r="J222" i="1"/>
  <c r="K222" i="1"/>
  <c r="M222" i="1"/>
  <c r="N222" i="1"/>
  <c r="O222" i="1"/>
  <c r="D222" i="1"/>
  <c r="D224" i="1" l="1"/>
  <c r="E224" i="1" l="1"/>
  <c r="E218" i="1"/>
  <c r="F224" i="1" l="1"/>
  <c r="F218" i="1"/>
  <c r="G224" i="1" l="1"/>
  <c r="G218" i="1"/>
  <c r="H224" i="1" l="1"/>
  <c r="H218" i="1"/>
  <c r="I224" i="1" l="1"/>
  <c r="J224" i="1" s="1"/>
  <c r="K224" i="1" s="1"/>
  <c r="I218" i="1"/>
  <c r="L224" i="1" l="1"/>
  <c r="L218" i="1"/>
  <c r="K218" i="1"/>
  <c r="J218" i="1"/>
  <c r="M224" i="1" l="1"/>
  <c r="M218" i="1"/>
  <c r="N218" i="1" l="1"/>
  <c r="N224" i="1"/>
  <c r="O218" i="1" l="1"/>
  <c r="O224" i="1"/>
  <c r="P218" i="1" l="1"/>
  <c r="P224" i="1"/>
  <c r="Q218" i="1" l="1"/>
  <c r="Q224" i="1"/>
  <c r="R224" i="1" l="1"/>
  <c r="R218" i="1"/>
  <c r="S224" i="1" l="1"/>
  <c r="S218" i="1"/>
  <c r="T218" i="1" l="1"/>
  <c r="T224" i="1"/>
  <c r="U218" i="1" l="1"/>
  <c r="U224" i="1"/>
  <c r="V224" i="1" l="1"/>
  <c r="V218" i="1"/>
  <c r="W224" i="1" l="1"/>
  <c r="W218" i="1"/>
  <c r="X224" i="1" l="1"/>
  <c r="X218" i="1"/>
  <c r="Y218" i="1" l="1"/>
  <c r="Y224" i="1"/>
  <c r="Z224" i="1" l="1"/>
  <c r="O226" i="1" s="1"/>
  <c r="Z218" i="1"/>
  <c r="AA218" i="1" l="1"/>
  <c r="AA224" i="1"/>
  <c r="AB224" i="1" l="1"/>
  <c r="AB218" i="1"/>
  <c r="AC224" i="1" l="1"/>
  <c r="AC218" i="1"/>
  <c r="AD218" i="1" l="1"/>
  <c r="AD224" i="1"/>
  <c r="AE218" i="1" s="1"/>
  <c r="AE224" i="1" l="1"/>
  <c r="AF224" i="1" l="1"/>
  <c r="AF218" i="1"/>
  <c r="AG218" i="1" l="1"/>
  <c r="AG224" i="1"/>
  <c r="AH224" i="1" l="1"/>
  <c r="AI218" i="1" s="1"/>
  <c r="AH218" i="1"/>
  <c r="AI224" i="1" l="1"/>
  <c r="AJ224" i="1" l="1"/>
  <c r="AJ218" i="1"/>
  <c r="AK218" i="1" l="1"/>
  <c r="AK224" i="1"/>
  <c r="AL224" i="1" l="1"/>
  <c r="AM218" i="1" l="1"/>
  <c r="AM224" i="1"/>
  <c r="AN218" i="1" s="1"/>
  <c r="AN224" i="1" l="1"/>
  <c r="AO224" i="1" s="1"/>
  <c r="AP224" i="1" s="1"/>
  <c r="AQ224" i="1" s="1"/>
  <c r="AR218" i="1" s="1"/>
  <c r="AR224" i="1"/>
  <c r="AO218" i="1"/>
  <c r="AS224" i="1" l="1"/>
  <c r="AT224" i="1" s="1"/>
  <c r="AU218" i="1" s="1"/>
  <c r="AS218" i="1"/>
  <c r="AP218" i="1"/>
  <c r="AU224" i="1" l="1"/>
  <c r="AV224" i="1" s="1"/>
  <c r="AT218" i="1"/>
  <c r="AQ218" i="1"/>
  <c r="AW224" i="1" l="1"/>
  <c r="AV218" i="1"/>
  <c r="AW218" i="1"/>
  <c r="AX218" i="1" l="1"/>
  <c r="AX224" i="1"/>
  <c r="AY218" i="1" s="1"/>
  <c r="AY224" i="1"/>
  <c r="AZ218" i="1" s="1"/>
  <c r="AZ224" i="1" l="1"/>
</calcChain>
</file>

<file path=xl/sharedStrings.xml><?xml version="1.0" encoding="utf-8"?>
<sst xmlns="http://schemas.openxmlformats.org/spreadsheetml/2006/main" count="570" uniqueCount="414">
  <si>
    <t>Ministry of Finance</t>
  </si>
  <si>
    <t>Maldives</t>
  </si>
  <si>
    <t>MONTHLY FISCAL DEVELOPMENTS</t>
  </si>
  <si>
    <t>GL Code</t>
  </si>
  <si>
    <t>Inflow</t>
  </si>
  <si>
    <t>Green Tax</t>
  </si>
  <si>
    <t>Other Inflows</t>
  </si>
  <si>
    <t>Total</t>
  </si>
  <si>
    <t>Outflows</t>
  </si>
  <si>
    <t>Project Code</t>
  </si>
  <si>
    <t>Project Name</t>
  </si>
  <si>
    <t>P-CPT002-001</t>
  </si>
  <si>
    <t>Coastal Protection - Sh.Milandhoo</t>
  </si>
  <si>
    <t>P-CPT003-001</t>
  </si>
  <si>
    <t>Coastal Protection - ADh.Omadhoo</t>
  </si>
  <si>
    <t>P-CPT004-001</t>
  </si>
  <si>
    <t>Coastal Protection - M.Dhiggaru</t>
  </si>
  <si>
    <t>P-CPT006-001</t>
  </si>
  <si>
    <t>Coastal Protection - Th.Vandhoo</t>
  </si>
  <si>
    <t>P-CPT008-001</t>
  </si>
  <si>
    <t>Coastal Protectiont (Study)- S.Meedhoo</t>
  </si>
  <si>
    <t>P-CPT009-001</t>
  </si>
  <si>
    <t>Coastal Protection - HA. Uligamu</t>
  </si>
  <si>
    <t>P-CPT012-001</t>
  </si>
  <si>
    <t>Coastal Protection - Lh.Olhuvelifushi</t>
  </si>
  <si>
    <t>P-CPT014-001</t>
  </si>
  <si>
    <t>Coastal Protection - M.Kolhufushi</t>
  </si>
  <si>
    <t>P-CPT015-001</t>
  </si>
  <si>
    <t>Coastal Protection - M. Mulah</t>
  </si>
  <si>
    <t>P-CPT016-001</t>
  </si>
  <si>
    <t>Coastal Protection - Th. Buruni</t>
  </si>
  <si>
    <t>P-CPT019-001</t>
  </si>
  <si>
    <t>Coastal Protection-Gn.Fuvamulah-OREO Prj</t>
  </si>
  <si>
    <t>P-CPT020-001</t>
  </si>
  <si>
    <t>Prtction frm Soil Erosion-Dh.Maaenboodhu</t>
  </si>
  <si>
    <t>P-CPT022-001</t>
  </si>
  <si>
    <t>Protection of soil erosion - Th.Veymando</t>
  </si>
  <si>
    <t>P-CPT023-001</t>
  </si>
  <si>
    <t>Coastal Protection - Lh.Kurendhoo</t>
  </si>
  <si>
    <t>P-CPT024-001</t>
  </si>
  <si>
    <t>Coastal Protection - AA.Rasdhoo</t>
  </si>
  <si>
    <t>P-CPT027-001</t>
  </si>
  <si>
    <t>Coastal Protection - Sh.Komandoo</t>
  </si>
  <si>
    <t>P-CPT029-001</t>
  </si>
  <si>
    <t>Coastal Protection - N.Henbadhoo</t>
  </si>
  <si>
    <t>P-CPT031-001</t>
  </si>
  <si>
    <t>Coastal Protection - N.Fohdhoo</t>
  </si>
  <si>
    <t>P-CPT038-001</t>
  </si>
  <si>
    <t>Coastal Protection - V.Fulidhoo</t>
  </si>
  <si>
    <t>P-DRG001-001</t>
  </si>
  <si>
    <t>Estab.of a Drainage System - S.Hithadhoo</t>
  </si>
  <si>
    <t>P-DRG002-001</t>
  </si>
  <si>
    <t>Estab.of a Drainage System - S.Hulhudhoo</t>
  </si>
  <si>
    <t>P-DRG003-001</t>
  </si>
  <si>
    <t>Estab. of a Drainage System - S.Maradhoo</t>
  </si>
  <si>
    <t>P-DRG004-001</t>
  </si>
  <si>
    <t>Estb.of a Drainage Systm -Maradoofeydhoo</t>
  </si>
  <si>
    <t>P-DRG005-001</t>
  </si>
  <si>
    <t>Estab.of a Drainage System - S. Meedhoo</t>
  </si>
  <si>
    <t>P-HBR056-001</t>
  </si>
  <si>
    <t>Upgrading of Habour Quay Wall -R.Vandhoo</t>
  </si>
  <si>
    <t>P-HTE011-151</t>
  </si>
  <si>
    <t>Coastal Protection - K.Thulusdhoo</t>
  </si>
  <si>
    <t>P-HTE095-001</t>
  </si>
  <si>
    <t>Coastal Protection - Th.Guraidhoo</t>
  </si>
  <si>
    <t>P-HTE122-002</t>
  </si>
  <si>
    <t>Storm Water Development and Maintenance (Male') Phase 4</t>
  </si>
  <si>
    <t>P-MEE001-110</t>
  </si>
  <si>
    <t>Estab. Water System (4 Islands) &amp; Water Storage (25 Islands)</t>
  </si>
  <si>
    <t>P-MEE001-111</t>
  </si>
  <si>
    <t>Small Scale Waste to Energy Project</t>
  </si>
  <si>
    <t>P-MEE001-112</t>
  </si>
  <si>
    <t>Greater Male Environmental Improvement &amp; Waste Management</t>
  </si>
  <si>
    <t>P-MEE001-114</t>
  </si>
  <si>
    <t>Maldives Clean Environment Project</t>
  </si>
  <si>
    <t>P-MEE002-017</t>
  </si>
  <si>
    <t>Land Reclamation &amp; Revetment - K.Thilafushi</t>
  </si>
  <si>
    <t>P-MEE002-018</t>
  </si>
  <si>
    <t>Waste Mngmt Project in Zone 1 islands (OFID Ph2 - Waste LC)</t>
  </si>
  <si>
    <t>P-MEE002-019</t>
  </si>
  <si>
    <t>Provision of Waste Managing Equipment's to Zone 1 islands</t>
  </si>
  <si>
    <t>P-MEE002-020</t>
  </si>
  <si>
    <t>Establishment of a Waste Yard - N.Maafaru</t>
  </si>
  <si>
    <t>P-MEE002-022</t>
  </si>
  <si>
    <t>Establishment of a Waste Yard - F.Magoodhoo</t>
  </si>
  <si>
    <t>P-MEE002-025</t>
  </si>
  <si>
    <t>Establishment of a Waste Yard - HA.Hoarafushi</t>
  </si>
  <si>
    <t>P-MEE002-027</t>
  </si>
  <si>
    <t>Estab. Of Waste Yard - HA.Kelaa</t>
  </si>
  <si>
    <t>P-MEE002-029</t>
  </si>
  <si>
    <t>Establishment of a Waste Yard - V.Fulidhoo</t>
  </si>
  <si>
    <t>P-MEE002-030</t>
  </si>
  <si>
    <t>Installing Incinerator - K.Thilafushi</t>
  </si>
  <si>
    <t>P-MEE005-002</t>
  </si>
  <si>
    <t>Estab. Drainage System - S.Feydhoo</t>
  </si>
  <si>
    <t>P-MEE015-004</t>
  </si>
  <si>
    <t>Estab. RO Plant &amp; Water Storage Tank - AA.Rasdhoo</t>
  </si>
  <si>
    <t>P-MEE015-006</t>
  </si>
  <si>
    <t>Estab. Community Water Storage System</t>
  </si>
  <si>
    <t>P-MEE054-001</t>
  </si>
  <si>
    <t>Provision Of Water During Warm Season</t>
  </si>
  <si>
    <t>P-MEE061-100</t>
  </si>
  <si>
    <t>Climate change adaptation project</t>
  </si>
  <si>
    <t>P-MEE062-100</t>
  </si>
  <si>
    <t>Preparing Outer Island For Sustainable Energy Devel - POISED</t>
  </si>
  <si>
    <t>P-MEE074-001</t>
  </si>
  <si>
    <t>Establishment of a Waste Yard - B.Kamadhoo</t>
  </si>
  <si>
    <t>P-MEE083-001</t>
  </si>
  <si>
    <t>Estab. of Reg Waste mngmt System in Addu city &amp; Fuvahmulah</t>
  </si>
  <si>
    <t>P-MEE084-001</t>
  </si>
  <si>
    <t>Estab. Regional Waste Management System - Huvadhu Atoll</t>
  </si>
  <si>
    <t>P-MEE098-001</t>
  </si>
  <si>
    <t>Estab. Drainage System - N.Holhudhoo</t>
  </si>
  <si>
    <t>P-MEE100-001</t>
  </si>
  <si>
    <t>Estab. Drainage System - GDh.Thinadhoo</t>
  </si>
  <si>
    <t>P-MEE102-001</t>
  </si>
  <si>
    <t>Estab. Water System - HDh.Naivaadhoo</t>
  </si>
  <si>
    <t>P-MEE103-001</t>
  </si>
  <si>
    <t>Estab. Water System - Adh.Hanyaameedhoo</t>
  </si>
  <si>
    <t>P-OTH004-002</t>
  </si>
  <si>
    <t>Protection of "Mathikilhi" Area - S.Hulhumeedhoo</t>
  </si>
  <si>
    <t>P-OTH005-001</t>
  </si>
  <si>
    <t>Estab. Regional Water Research Laboratory - L.Gan</t>
  </si>
  <si>
    <t>P-SAN002-001</t>
  </si>
  <si>
    <t>Sewerage System - HDh.Finey</t>
  </si>
  <si>
    <t>P-SAN010-001</t>
  </si>
  <si>
    <t>Sewerage System - ADh.Fenfushi</t>
  </si>
  <si>
    <t>P-SAN011-001</t>
  </si>
  <si>
    <t>Sanitation in 5 islands</t>
  </si>
  <si>
    <t>P-SAN012-001</t>
  </si>
  <si>
    <t>AA. Ukulhas Sewerage Sytem</t>
  </si>
  <si>
    <t>P-SAN013-001</t>
  </si>
  <si>
    <t>K. Kaashidhoo Sewerage Sytem</t>
  </si>
  <si>
    <t>P-SAN014-001</t>
  </si>
  <si>
    <t>R. Maakurathu Sewerage Sytem</t>
  </si>
  <si>
    <t>P-SAN015-001</t>
  </si>
  <si>
    <t>L. Maavah Sewerage Sytem</t>
  </si>
  <si>
    <t>P-SAN016-001</t>
  </si>
  <si>
    <t>HA. Utheemu Sewerage Sytem</t>
  </si>
  <si>
    <t>P-SAN017-001</t>
  </si>
  <si>
    <t>R. Rasmaadhoo Sewerage Sytem</t>
  </si>
  <si>
    <t>P-SAN018-001</t>
  </si>
  <si>
    <t>F. Feeali Sewerage Sytem</t>
  </si>
  <si>
    <t>P-SAN019-001</t>
  </si>
  <si>
    <t>HA. Baarah Sewerage Sytem</t>
  </si>
  <si>
    <t>P-SAN020-001</t>
  </si>
  <si>
    <t>F. Bileidhoo Sewerage Sytem</t>
  </si>
  <si>
    <t>P-SAN021-001</t>
  </si>
  <si>
    <t>GDh. Madaveli Sewerage Sytem</t>
  </si>
  <si>
    <t>P-SAN022-001</t>
  </si>
  <si>
    <t>AA. Mathiveri Sewerage Sytem</t>
  </si>
  <si>
    <t>P-SAN023-001</t>
  </si>
  <si>
    <t>GA. Gemanafushi Sewerage Sytem</t>
  </si>
  <si>
    <t>P-SAN024-001</t>
  </si>
  <si>
    <t>R. Innamaadhoo Sewerage Sytem</t>
  </si>
  <si>
    <t>P-SAN025-001</t>
  </si>
  <si>
    <t>GA. Maamendhoo Sewerage Sytem</t>
  </si>
  <si>
    <t>P-SAN026-001</t>
  </si>
  <si>
    <t>N. Henbadhoo Sewerage Sytem</t>
  </si>
  <si>
    <t>P-SAN027-001</t>
  </si>
  <si>
    <t>HA. Muraidhoo Sewerage Sytem</t>
  </si>
  <si>
    <t>P-SAN028-001</t>
  </si>
  <si>
    <t>Prov.WaterSupply,Sani.&amp;WasteMgmt-OFID-P2</t>
  </si>
  <si>
    <t>P-SAN029-001</t>
  </si>
  <si>
    <t>Estab. Sewerage System - S.Hithadhoo</t>
  </si>
  <si>
    <t>P-SAN031-001</t>
  </si>
  <si>
    <t>Estab. Sewerage System - Lh.Kurendhoo</t>
  </si>
  <si>
    <t>P-WAS001-001</t>
  </si>
  <si>
    <t>Water and Sewerage System -HA.Maarandhoo</t>
  </si>
  <si>
    <t>P-WAS002-001</t>
  </si>
  <si>
    <t>Water and Sewerage System - HDh.Kurinbi</t>
  </si>
  <si>
    <t>P-WAS005-001</t>
  </si>
  <si>
    <t>Water and Sewerage System-Sh.Maungoodhoo</t>
  </si>
  <si>
    <t>P-WAS007-001</t>
  </si>
  <si>
    <t>Water and Sewerage System -Sh.Maroshi</t>
  </si>
  <si>
    <t>P-WAS008-001</t>
  </si>
  <si>
    <t>Water and Sewerage System - N.Lhohi</t>
  </si>
  <si>
    <t>P-WAS009-001</t>
  </si>
  <si>
    <t>Water and Sewerage System - N.Foddhoo</t>
  </si>
  <si>
    <t>P-WAS010-001</t>
  </si>
  <si>
    <t>Water and Sewerage System - N.Kudafaree</t>
  </si>
  <si>
    <t>P-WAS011-001</t>
  </si>
  <si>
    <t>Water and Sewerage System -N.Maalhendhoo</t>
  </si>
  <si>
    <t>P-WAS013-001</t>
  </si>
  <si>
    <t>Water and Sewerage System -Angolhitheemu</t>
  </si>
  <si>
    <t>P-WAS014-001</t>
  </si>
  <si>
    <t>Water and Sewerage System - R.Vaadhoo</t>
  </si>
  <si>
    <t>P-WAS015-001</t>
  </si>
  <si>
    <t>Water and Sewerage System -R.Rasgetheemu</t>
  </si>
  <si>
    <t>P-WAS016-001</t>
  </si>
  <si>
    <t>Water and Sewerage System -R.Inguraidhoo</t>
  </si>
  <si>
    <t>P-WAS019-001</t>
  </si>
  <si>
    <t>Water and Sewerage System - B.Maalhos</t>
  </si>
  <si>
    <t>P-WAS020-001</t>
  </si>
  <si>
    <t>Water and Sewerage System - B.Hithaadhoo</t>
  </si>
  <si>
    <t>P-WAS024-001</t>
  </si>
  <si>
    <t>Water and Sewerage System - Lh.Kurendhoo</t>
  </si>
  <si>
    <t>P-WAS030-001</t>
  </si>
  <si>
    <t>Water and Sewerage System - ADh.Dhihdhoo</t>
  </si>
  <si>
    <t>P-WAS031-001</t>
  </si>
  <si>
    <t>Water and Sewerage System - Kunburudhoo</t>
  </si>
  <si>
    <t>P-WAS035-001</t>
  </si>
  <si>
    <t>Water and Sewerage System - V.Keyodhoo</t>
  </si>
  <si>
    <t>P-WAS038-001</t>
  </si>
  <si>
    <t>Water and Sewerage System-Th.Gaadhifushi</t>
  </si>
  <si>
    <t>P-WAS041-001</t>
  </si>
  <si>
    <t>Water and Sewerage System -Th.Thakandhoo</t>
  </si>
  <si>
    <t>P-WAS045-001</t>
  </si>
  <si>
    <t>Water and Sewerage System -Kanduhulhudoo</t>
  </si>
  <si>
    <t>P-WAS046-001</t>
  </si>
  <si>
    <t>Water and Sewerage System - GA.Nilandhoo</t>
  </si>
  <si>
    <t>P-WAS050-001</t>
  </si>
  <si>
    <t>Water and Sewerage Network -Hirimaradhoo</t>
  </si>
  <si>
    <t>P-WAS054-001</t>
  </si>
  <si>
    <t>Water and Sewerage Network - Sh.Komandoo</t>
  </si>
  <si>
    <t>P-WAS056-001</t>
  </si>
  <si>
    <t>Water and Sewerage Network - K.Gulhi</t>
  </si>
  <si>
    <t>P-WAS057-001</t>
  </si>
  <si>
    <t>Water and Sewerage Network -AA.Himandhoo</t>
  </si>
  <si>
    <t>P-WAS059-001</t>
  </si>
  <si>
    <t>Water and Sewerage Network -M.Naalafushi</t>
  </si>
  <si>
    <t>P-WAS060-001</t>
  </si>
  <si>
    <t>Water and Sewerage Network -GDh.Nadellaa</t>
  </si>
  <si>
    <t>P-WAS061-001</t>
  </si>
  <si>
    <t>Fuvamulak Water &amp; Sewerage system</t>
  </si>
  <si>
    <t>P-WAS062-001</t>
  </si>
  <si>
    <t>Addu City Water &amp; Sewerage System</t>
  </si>
  <si>
    <t>P-WAS063-001</t>
  </si>
  <si>
    <t>N. Landhoo Sewerage Sytem</t>
  </si>
  <si>
    <t>P-WAS064-001</t>
  </si>
  <si>
    <t>Adh. Omadhoo Sewerage Sytem</t>
  </si>
  <si>
    <t>P-WAS065-001</t>
  </si>
  <si>
    <t>Adh. Hangnaameedhoo Sewerage Sytem</t>
  </si>
  <si>
    <t>P-WAS066-001</t>
  </si>
  <si>
    <t>Sh. Feevah Sewerage Sytem</t>
  </si>
  <si>
    <t>P-WAS067-001</t>
  </si>
  <si>
    <t>Outer Island Water Supply &amp; Sewerage System</t>
  </si>
  <si>
    <t>P-WAS073-001</t>
  </si>
  <si>
    <t>Establishing Water &amp; Sewerage System - V.Rakeedhoo</t>
  </si>
  <si>
    <t>P-WAS075-001</t>
  </si>
  <si>
    <t>Establishing Water &amp; Sewerage System - HDh.Finey</t>
  </si>
  <si>
    <t>P-WAS092-001</t>
  </si>
  <si>
    <t>Outer Island Harbour, Water Supply &amp; Sewerage - OFID Phase 3</t>
  </si>
  <si>
    <t>P-WAS093-001</t>
  </si>
  <si>
    <t>Estab. Water &amp; Sewerage System - HA.Thakandhoo</t>
  </si>
  <si>
    <t>P-WAS094-001</t>
  </si>
  <si>
    <t>Estab. Water &amp; Sewerage System - Sh.Narudhoo</t>
  </si>
  <si>
    <t>P-WAT001-001</t>
  </si>
  <si>
    <t>Water Supply System - HA.Muraidhoo</t>
  </si>
  <si>
    <t>P-WAT003-001</t>
  </si>
  <si>
    <t>Water Supply System - HA.Filladhoo</t>
  </si>
  <si>
    <t>P-WAT007-001</t>
  </si>
  <si>
    <t>Water Supply System - Sh.Narudhoo</t>
  </si>
  <si>
    <t>P-WAT009-001</t>
  </si>
  <si>
    <t>Water Supply System - Sh.Kanditheemu</t>
  </si>
  <si>
    <t>P-WAT010-001</t>
  </si>
  <si>
    <t>Water Supply System - N.Holhudhoo</t>
  </si>
  <si>
    <t>P-WAT013-001</t>
  </si>
  <si>
    <t>Water Supply System- R.Innamaadhoo</t>
  </si>
  <si>
    <t>P-WAT014-001</t>
  </si>
  <si>
    <t>Water Supply System - AA.Mathiveri</t>
  </si>
  <si>
    <t>P-WAT015-001</t>
  </si>
  <si>
    <t>Water Supply System- ADh.Omadhoo</t>
  </si>
  <si>
    <t>P-WAT017-001</t>
  </si>
  <si>
    <t>Water Supply System - Th.Dhiyamigili</t>
  </si>
  <si>
    <t>P-WAT019-001</t>
  </si>
  <si>
    <t>Water Supply System - K.Hinmafushi</t>
  </si>
  <si>
    <t>P-WAT020-001</t>
  </si>
  <si>
    <t>Water Supply System -Sh.Feevah</t>
  </si>
  <si>
    <t>P-WAT021-001</t>
  </si>
  <si>
    <t>Water Supply System - N.Henbadhoo</t>
  </si>
  <si>
    <t>P-WAT025-001</t>
  </si>
  <si>
    <t>HA. Dhihdhoo Water Supply System</t>
  </si>
  <si>
    <t>P-WAT026-001</t>
  </si>
  <si>
    <t>K. Guraidhoo Water Supply System</t>
  </si>
  <si>
    <t>P-WAT027-001</t>
  </si>
  <si>
    <t>L. Fonadhoo Water Supply System</t>
  </si>
  <si>
    <t>P-WAT028-001</t>
  </si>
  <si>
    <t>Th. Thimarafushi Water Supply System</t>
  </si>
  <si>
    <t>P-WAT029-001</t>
  </si>
  <si>
    <t>Adh. Dhangethi Water Supply System</t>
  </si>
  <si>
    <t>P-WAT030-001</t>
  </si>
  <si>
    <t>F. Nilandhoo Water Supply System</t>
  </si>
  <si>
    <t>P-WST001-001</t>
  </si>
  <si>
    <t>Establishment of Waste Yard - HA.Baarah</t>
  </si>
  <si>
    <t>P-WST001-002</t>
  </si>
  <si>
    <t>Waste Management Centre Equipment - HA. Baarah</t>
  </si>
  <si>
    <t>P-WST004-001</t>
  </si>
  <si>
    <t>Waste Management Centre - HDh.Nellaidhoo</t>
  </si>
  <si>
    <t>P-WST004-002</t>
  </si>
  <si>
    <t>Const. of Waste Management Centre - HDh. Nellaidhoo</t>
  </si>
  <si>
    <t>P-WST005-001</t>
  </si>
  <si>
    <t>Incenerator Installation in K. Maafushi</t>
  </si>
  <si>
    <t>P-WST007-001</t>
  </si>
  <si>
    <t>Estab. Regional Waste Management Facility - Addu City</t>
  </si>
  <si>
    <t>P-WST009-001</t>
  </si>
  <si>
    <t>Estab. Of Waste Yard (Phase 2) - GDh.Thinadhoo</t>
  </si>
  <si>
    <t>P-WST010-001</t>
  </si>
  <si>
    <t>Estab. Waste Management System - Sh.Funadhoo</t>
  </si>
  <si>
    <t>P-WST010-002</t>
  </si>
  <si>
    <t>Const. of Waste Management Centre - Sh. Funadhoo</t>
  </si>
  <si>
    <t>P-WST012-002</t>
  </si>
  <si>
    <t>Const. of Waste Management Centre - N. Velidhoo</t>
  </si>
  <si>
    <t>P-WST013-002</t>
  </si>
  <si>
    <t>Const. of Waste Management Centre - Lh. Hinnavaru</t>
  </si>
  <si>
    <t>P-WST014-002</t>
  </si>
  <si>
    <t>Upgrade of Waste Management Centre - N. Kendhikulhudhoo</t>
  </si>
  <si>
    <t>P-WST015-002</t>
  </si>
  <si>
    <t>Upgrade of Waste Management Centre - N. Manadhoo</t>
  </si>
  <si>
    <t>P-WST016-002</t>
  </si>
  <si>
    <t>Upgrade of Waste Management Centre - B. Thulhaadhoo</t>
  </si>
  <si>
    <t>P-WST017-002</t>
  </si>
  <si>
    <t>Upgrade of Waste Management Centre - B. Kendhoo</t>
  </si>
  <si>
    <t>P-WST018-002</t>
  </si>
  <si>
    <t>Upgrade of Waste Management Centre - R. Innamaadhoo</t>
  </si>
  <si>
    <t>P-WST019-002</t>
  </si>
  <si>
    <t>Upgrade of Waste Management Centre - N. Magoodhoo</t>
  </si>
  <si>
    <t>P-WST020-002</t>
  </si>
  <si>
    <t>Const. of Waste Management Centre - HA. Dhidhdhoo</t>
  </si>
  <si>
    <t>P-WST021-001</t>
  </si>
  <si>
    <t>Const. of Waste Management Centre - HA.Ihavandhoo</t>
  </si>
  <si>
    <t>P-WST022-001</t>
  </si>
  <si>
    <t>Const. of Waste Management Centre - HA. Kelaa</t>
  </si>
  <si>
    <t>P-WST023-001</t>
  </si>
  <si>
    <t>Const. of Waste Management Centre - HA. Vashafaru</t>
  </si>
  <si>
    <t>P-WST024-001</t>
  </si>
  <si>
    <t>Const. of Waste Management Centre - HA. Filladhoo</t>
  </si>
  <si>
    <t>P-WST025-001</t>
  </si>
  <si>
    <t>Const. of Waste Management Centre - HA. Utheem</t>
  </si>
  <si>
    <t>P-WST026-001</t>
  </si>
  <si>
    <t>Const. of Waste Management Centre - HDh. Hanimaadhoo</t>
  </si>
  <si>
    <t>P-WST027-001</t>
  </si>
  <si>
    <t>Const. of Waste Management Centre - HDh. Naivaadhoo</t>
  </si>
  <si>
    <t>P-WST028-001</t>
  </si>
  <si>
    <t>Const. of Waste Management Centre - HDh. Nolhivaranfaru</t>
  </si>
  <si>
    <t>P-WST029-001</t>
  </si>
  <si>
    <t>Const. of Waste Management Centre - Sh. Fokaidhoo</t>
  </si>
  <si>
    <t>P-WST030-001</t>
  </si>
  <si>
    <t>Const. of Waste Management Centre - Sh. Narudhoo</t>
  </si>
  <si>
    <t>P-WST031-001</t>
  </si>
  <si>
    <t>Const. of Waste Management Centre - Sh. Komandoo</t>
  </si>
  <si>
    <t>Z-ZZZZZZ-ZZZ</t>
  </si>
  <si>
    <t>Other Activities</t>
  </si>
  <si>
    <t>Balance Carried Forward</t>
  </si>
  <si>
    <t>Inflows</t>
  </si>
  <si>
    <t>Balance</t>
  </si>
  <si>
    <t>Rehabilitation of Coconut Industry In the Maldives</t>
  </si>
  <si>
    <t>P-ACT004-003</t>
  </si>
  <si>
    <t>P-CPT045-001</t>
  </si>
  <si>
    <t>P-WST019-001</t>
  </si>
  <si>
    <t>P-WAT046-001</t>
  </si>
  <si>
    <t>Dev. Water System - L.Maavah</t>
  </si>
  <si>
    <t>Devel. East Breakwater &amp; Upgr. Old Jetty - GDh.Thinadhoo</t>
  </si>
  <si>
    <t>Upg. Of Waste Management Centre - N. Magoodhoo</t>
  </si>
  <si>
    <t>P-CPT018-002</t>
  </si>
  <si>
    <t>P-CPT034-001</t>
  </si>
  <si>
    <t>P-CPT061-001</t>
  </si>
  <si>
    <t>P-OTH007-001</t>
  </si>
  <si>
    <t>P-WAS070-001</t>
  </si>
  <si>
    <t>P-WAT045-001</t>
  </si>
  <si>
    <t>Coastal Protection - S. Hithadhoo (Beyrumathi)</t>
  </si>
  <si>
    <t>Coastal Protection - B.Kendhoo</t>
  </si>
  <si>
    <t>Coastal Protection - B.Dharavandhoo</t>
  </si>
  <si>
    <t>Estab. Air Quality Checking System</t>
  </si>
  <si>
    <t>Water &amp; Sewerage System - F. Magoodhoo</t>
  </si>
  <si>
    <t>Estab. Water System - Th.Veymandoo</t>
  </si>
  <si>
    <t>P-CPT030-001</t>
  </si>
  <si>
    <t>Coastal Protection - N.Kudafari</t>
  </si>
  <si>
    <t>P-WST032-001</t>
  </si>
  <si>
    <t>P-CPT050-001</t>
  </si>
  <si>
    <t>Coastal Protection - HA.Hoarafushi</t>
  </si>
  <si>
    <t>P-CPT053-001</t>
  </si>
  <si>
    <t>Coastal Protection - HA.Dhihdhoo</t>
  </si>
  <si>
    <t>P-CPT065-001</t>
  </si>
  <si>
    <t>Coastal Protection - R.Faniu</t>
  </si>
  <si>
    <t>P-MEE001-105</t>
  </si>
  <si>
    <t>Accelr. Sustainable Pvt. Invmt. in Renewable Energy - ASPIRE</t>
  </si>
  <si>
    <t>P-WAS027-001</t>
  </si>
  <si>
    <t>Water and Sewerage System - AA.Feridhoo</t>
  </si>
  <si>
    <t>Greater Male Waste to Energy Project</t>
  </si>
  <si>
    <t>P-CPT035-001</t>
  </si>
  <si>
    <t>Coastal Protection - B.Thulhaadhoo</t>
  </si>
  <si>
    <t>P-CPT051-001</t>
  </si>
  <si>
    <t>Coastal Protection - Adh.Kunburudhoo</t>
  </si>
  <si>
    <t>Provision of Water Supply, Sanitation &amp; Waste Management - OFID Phase 2</t>
  </si>
  <si>
    <t>Dev.of Water &amp; Sewerage System - F. Magoodhoo</t>
  </si>
  <si>
    <t>Water and Sewerage Network - Sh. Komandoo</t>
  </si>
  <si>
    <t>P-CPT060-001</t>
  </si>
  <si>
    <t>Coastal Protection - V.Rakeedhoo</t>
  </si>
  <si>
    <t>P-CPT046-001</t>
  </si>
  <si>
    <t>Coastal Protection - B.Dhonfanu</t>
  </si>
  <si>
    <t>P-CPT041-001</t>
  </si>
  <si>
    <t>Coastal Protection - Th.Dhiyamigili</t>
  </si>
  <si>
    <t>P-CPT064-001</t>
  </si>
  <si>
    <t>Coastal Protection - HDh.Nellaidhoo</t>
  </si>
  <si>
    <t>P-CPT032-001</t>
  </si>
  <si>
    <t>P-OTH004-001</t>
  </si>
  <si>
    <t>Coastal Protection - R.Rasmaadhoo</t>
  </si>
  <si>
    <t>Protection of Pond Area - S.Hulhudhoo</t>
  </si>
  <si>
    <t>P-OTH015-001</t>
  </si>
  <si>
    <t>Estab. Of Regnl Lab for Water Quality Testing - L.Fonadhoo</t>
  </si>
  <si>
    <t>P-CPT007-001</t>
  </si>
  <si>
    <t>Coastal Protection - GDh.Rathafandhoo</t>
  </si>
  <si>
    <t xml:space="preserve"> -   </t>
  </si>
  <si>
    <t>P-CPT032-002</t>
  </si>
  <si>
    <t>P-CPT044-001</t>
  </si>
  <si>
    <t>P-CPT063-001</t>
  </si>
  <si>
    <t>P-CPT068-001</t>
  </si>
  <si>
    <t>Coastal Protection South Side  - R.Rasmaadhoo</t>
  </si>
  <si>
    <t>Coastal Protection - GA.Dhehvadhoo</t>
  </si>
  <si>
    <t>Coastal Protection - B.Kudarikilu</t>
  </si>
  <si>
    <t>Upgrading harbour and Coastal Protection - F.Nilandhoo</t>
  </si>
  <si>
    <t>Latest Update: 30th March 2023</t>
  </si>
  <si>
    <t>Figures Data Cut-Off: 30th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</si>
</sst>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[$-409]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2"/>
      <color theme="1" tint="0.34998626667073579"/>
      <name val="Roboto Condensed"/>
    </font>
    <font>
      <sz val="11"/>
      <color theme="1"/>
      <name val="Roboto Condensed"/>
    </font>
    <font>
      <sz val="11"/>
      <color theme="1" tint="0.34998626667073579"/>
      <name val="Roboto Condensed"/>
    </font>
    <font>
      <sz val="14.5"/>
      <color theme="1"/>
      <name val="Roboto Condensed"/>
    </font>
    <font>
      <sz val="14"/>
      <color theme="1"/>
      <name val="Roboto Condensed"/>
    </font>
    <font>
      <b/>
      <sz val="11"/>
      <color theme="1"/>
      <name val="Roboto Condensed"/>
    </font>
    <font>
      <b/>
      <sz val="11"/>
      <color theme="0"/>
      <name val="Roboto Condensed"/>
    </font>
    <font>
      <sz val="10"/>
      <color rgb="FFFF0000"/>
      <name val="Roboto Condensed"/>
    </font>
    <font>
      <b/>
      <sz val="11"/>
      <name val="Roboto Condensed"/>
    </font>
    <font>
      <sz val="11"/>
      <color rgb="FFFF0000"/>
      <name val="Roboto Condensed"/>
    </font>
    <font>
      <sz val="12"/>
      <color theme="1"/>
      <name val="Roboto Condensed"/>
    </font>
  </fonts>
  <fills count="4">
    <fill>
      <patternFill patternType="none"/>
    </fill>
    <fill>
      <patternFill patternType="gray125"/>
    </fill>
    <fill>
      <patternFill patternType="solid">
        <fgColor rgb="FF00ADD5"/>
        <bgColor indexed="64"/>
      </patternFill>
    </fill>
    <fill>
      <patternFill patternType="solid">
        <fgColor rgb="FF81E7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quotePrefix="1" applyFont="1" applyAlignment="1">
      <alignment horizontal="left"/>
    </xf>
    <xf numFmtId="0" fontId="8" fillId="0" borderId="0" xfId="0" applyFont="1"/>
    <xf numFmtId="0" fontId="9" fillId="2" borderId="0" xfId="0" applyFont="1" applyFill="1"/>
    <xf numFmtId="17" fontId="9" fillId="2" borderId="0" xfId="0" applyNumberFormat="1" applyFont="1" applyFill="1"/>
    <xf numFmtId="0" fontId="8" fillId="3" borderId="0" xfId="0" applyFont="1" applyFill="1"/>
    <xf numFmtId="0" fontId="4" fillId="0" borderId="1" xfId="0" applyFont="1" applyBorder="1"/>
    <xf numFmtId="164" fontId="4" fillId="0" borderId="1" xfId="1" applyFont="1" applyBorder="1"/>
    <xf numFmtId="164" fontId="4" fillId="0" borderId="0" xfId="1" applyFont="1"/>
    <xf numFmtId="0" fontId="10" fillId="0" borderId="0" xfId="2" quotePrefix="1" applyFont="1" applyAlignment="1">
      <alignment horizontal="left"/>
    </xf>
    <xf numFmtId="0" fontId="11" fillId="3" borderId="0" xfId="0" applyFont="1" applyFill="1"/>
    <xf numFmtId="164" fontId="11" fillId="3" borderId="0" xfId="0" applyNumberFormat="1" applyFont="1" applyFill="1"/>
    <xf numFmtId="164" fontId="9" fillId="2" borderId="0" xfId="1" applyFont="1" applyFill="1"/>
    <xf numFmtId="164" fontId="11" fillId="3" borderId="0" xfId="1" applyFont="1" applyFill="1"/>
    <xf numFmtId="165" fontId="4" fillId="0" borderId="1" xfId="1" applyNumberFormat="1" applyFont="1" applyBorder="1"/>
    <xf numFmtId="164" fontId="9" fillId="2" borderId="0" xfId="0" applyNumberFormat="1" applyFont="1" applyFill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1" applyFont="1" applyBorder="1"/>
    <xf numFmtId="165" fontId="4" fillId="0" borderId="0" xfId="1" applyNumberFormat="1" applyFont="1" applyBorder="1"/>
    <xf numFmtId="43" fontId="4" fillId="0" borderId="0" xfId="0" applyNumberFormat="1" applyFont="1"/>
    <xf numFmtId="164" fontId="8" fillId="3" borderId="0" xfId="1" applyFont="1" applyFill="1"/>
    <xf numFmtId="164" fontId="4" fillId="0" borderId="0" xfId="1" applyFont="1" applyAlignment="1">
      <alignment horizontal="right"/>
    </xf>
    <xf numFmtId="0" fontId="4" fillId="0" borderId="0" xfId="0" applyFont="1" applyBorder="1"/>
    <xf numFmtId="166" fontId="4" fillId="0" borderId="0" xfId="1" applyNumberFormat="1" applyFont="1"/>
    <xf numFmtId="0" fontId="4" fillId="0" borderId="0" xfId="0" applyFont="1" applyAlignment="1">
      <alignment horizontal="center"/>
    </xf>
    <xf numFmtId="17" fontId="9" fillId="2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4" fontId="4" fillId="0" borderId="0" xfId="1" applyFont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11" fillId="3" borderId="0" xfId="1" applyFont="1" applyFill="1" applyAlignment="1">
      <alignment horizontal="center"/>
    </xf>
    <xf numFmtId="164" fontId="9" fillId="2" borderId="0" xfId="1" applyFont="1" applyFill="1" applyAlignment="1">
      <alignment horizontal="center"/>
    </xf>
    <xf numFmtId="43" fontId="4" fillId="0" borderId="0" xfId="0" applyNumberFormat="1" applyFont="1" applyAlignment="1">
      <alignment horizontal="center"/>
    </xf>
    <xf numFmtId="43" fontId="0" fillId="0" borderId="0" xfId="0" applyNumberFormat="1" applyAlignment="1">
      <alignment vertical="top"/>
    </xf>
    <xf numFmtId="167" fontId="9" fillId="2" borderId="0" xfId="1" applyNumberFormat="1" applyFont="1" applyFill="1" applyAlignment="1">
      <alignment horizontal="center"/>
    </xf>
    <xf numFmtId="43" fontId="12" fillId="0" borderId="0" xfId="0" applyNumberFormat="1" applyFont="1"/>
    <xf numFmtId="164" fontId="4" fillId="0" borderId="1" xfId="1" applyFont="1" applyBorder="1" applyAlignment="1">
      <alignment horizontal="center"/>
    </xf>
    <xf numFmtId="0" fontId="0" fillId="0" borderId="0" xfId="0" applyFill="1"/>
    <xf numFmtId="164" fontId="4" fillId="0" borderId="0" xfId="1" applyFont="1" applyFill="1" applyAlignment="1">
      <alignment horizontal="center"/>
    </xf>
    <xf numFmtId="0" fontId="0" fillId="0" borderId="0" xfId="0" applyAlignment="1">
      <alignment horizontal="left" vertical="top"/>
    </xf>
    <xf numFmtId="0" fontId="4" fillId="0" borderId="0" xfId="0" applyFont="1" applyFill="1"/>
    <xf numFmtId="43" fontId="13" fillId="0" borderId="0" xfId="0" applyNumberFormat="1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164" fontId="4" fillId="0" borderId="0" xfId="0" applyNumberFormat="1" applyFont="1"/>
    <xf numFmtId="166" fontId="4" fillId="0" borderId="0" xfId="0" applyNumberFormat="1" applyFont="1"/>
    <xf numFmtId="166" fontId="9" fillId="2" borderId="0" xfId="1" applyNumberFormat="1" applyFont="1" applyFill="1" applyAlignment="1">
      <alignment horizontal="center"/>
    </xf>
    <xf numFmtId="165" fontId="11" fillId="3" borderId="0" xfId="1" applyNumberFormat="1" applyFont="1" applyFill="1" applyAlignment="1">
      <alignment horizontal="center"/>
    </xf>
    <xf numFmtId="165" fontId="4" fillId="0" borderId="0" xfId="1" applyNumberFormat="1" applyFont="1"/>
    <xf numFmtId="165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right"/>
    </xf>
    <xf numFmtId="165" fontId="4" fillId="0" borderId="2" xfId="1" applyNumberFormat="1" applyFont="1" applyBorder="1" applyAlignment="1">
      <alignment horizontal="right"/>
    </xf>
    <xf numFmtId="165" fontId="4" fillId="0" borderId="2" xfId="1" applyNumberFormat="1" applyFont="1" applyBorder="1" applyAlignment="1">
      <alignment horizontal="center"/>
    </xf>
    <xf numFmtId="165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Title" xfId="2" builtinId="1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1E7FF"/>
      <color rgb="FF00A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D235"/>
  <sheetViews>
    <sheetView tabSelected="1" zoomScale="90" zoomScaleNormal="90" workbookViewId="0">
      <pane xSplit="2" ySplit="10" topLeftCell="AW146" activePane="bottomRight" state="frozen"/>
      <selection pane="topRight" activeCell="C1" sqref="C1"/>
      <selection pane="bottomLeft" activeCell="A11" sqref="A11"/>
      <selection pane="bottomRight" activeCell="BB165" sqref="BB165"/>
    </sheetView>
  </sheetViews>
  <sheetFormatPr defaultColWidth="9.140625" defaultRowHeight="15" x14ac:dyDescent="0.25"/>
  <cols>
    <col min="1" max="1" width="14.42578125" style="2" customWidth="1"/>
    <col min="2" max="2" width="55.140625" style="2" bestFit="1" customWidth="1"/>
    <col min="3" max="6" width="16.85546875" style="2" customWidth="1"/>
    <col min="7" max="35" width="18.7109375" style="2" customWidth="1"/>
    <col min="36" max="37" width="16.85546875" style="2" customWidth="1"/>
    <col min="38" max="38" width="22.140625" style="12" customWidth="1"/>
    <col min="39" max="39" width="22.140625" style="2" customWidth="1"/>
    <col min="40" max="40" width="24.28515625" style="2" customWidth="1"/>
    <col min="41" max="41" width="21" style="2" customWidth="1"/>
    <col min="42" max="42" width="22" style="2" customWidth="1"/>
    <col min="43" max="43" width="22" style="29" customWidth="1"/>
    <col min="44" max="44" width="23.42578125" style="12" customWidth="1"/>
    <col min="45" max="45" width="18.7109375" style="2" customWidth="1"/>
    <col min="46" max="46" width="17.5703125" style="12" customWidth="1"/>
    <col min="47" max="47" width="20" style="2" customWidth="1"/>
    <col min="48" max="48" width="18.28515625" style="2" customWidth="1"/>
    <col min="49" max="49" width="17" style="2" customWidth="1"/>
    <col min="50" max="50" width="18.140625" style="12" bestFit="1" customWidth="1"/>
    <col min="51" max="53" width="17" style="2" bestFit="1" customWidth="1"/>
    <col min="54" max="62" width="16.85546875" style="2" bestFit="1" customWidth="1"/>
    <col min="63" max="16384" width="9.140625" style="2"/>
  </cols>
  <sheetData>
    <row r="1" spans="1:160" ht="15.75" x14ac:dyDescent="0.25">
      <c r="A1" s="1" t="s">
        <v>0</v>
      </c>
    </row>
    <row r="2" spans="1:160" x14ac:dyDescent="0.25">
      <c r="A2" s="3" t="s">
        <v>1</v>
      </c>
    </row>
    <row r="3" spans="1:160" x14ac:dyDescent="0.25">
      <c r="A3" s="3"/>
    </row>
    <row r="4" spans="1:160" ht="18.75" x14ac:dyDescent="0.25">
      <c r="A4" s="4" t="s">
        <v>2</v>
      </c>
    </row>
    <row r="5" spans="1:160" ht="18.75" x14ac:dyDescent="0.3">
      <c r="A5" s="5" t="s">
        <v>412</v>
      </c>
    </row>
    <row r="6" spans="1:160" x14ac:dyDescent="0.25">
      <c r="A6" s="13" t="s">
        <v>413</v>
      </c>
    </row>
    <row r="8" spans="1:160" x14ac:dyDescent="0.25">
      <c r="A8" s="6"/>
    </row>
    <row r="10" spans="1:160" s="7" customFormat="1" x14ac:dyDescent="0.25">
      <c r="C10" s="8">
        <v>43466</v>
      </c>
      <c r="D10" s="8">
        <v>43497</v>
      </c>
      <c r="E10" s="8">
        <v>43525</v>
      </c>
      <c r="F10" s="8">
        <v>43556</v>
      </c>
      <c r="G10" s="8">
        <v>43586</v>
      </c>
      <c r="H10" s="8">
        <v>43617</v>
      </c>
      <c r="I10" s="8">
        <v>43647</v>
      </c>
      <c r="J10" s="8">
        <v>43678</v>
      </c>
      <c r="K10" s="8">
        <v>43709</v>
      </c>
      <c r="L10" s="8">
        <v>43739</v>
      </c>
      <c r="M10" s="8">
        <v>43770</v>
      </c>
      <c r="N10" s="8">
        <v>43800</v>
      </c>
      <c r="O10" s="8">
        <v>43831</v>
      </c>
      <c r="P10" s="8">
        <v>43862</v>
      </c>
      <c r="Q10" s="8">
        <v>43891</v>
      </c>
      <c r="R10" s="8">
        <v>43922</v>
      </c>
      <c r="S10" s="8">
        <v>43952</v>
      </c>
      <c r="T10" s="8">
        <v>43983</v>
      </c>
      <c r="U10" s="8">
        <v>44013</v>
      </c>
      <c r="V10" s="8">
        <v>44044</v>
      </c>
      <c r="W10" s="8">
        <v>44075</v>
      </c>
      <c r="X10" s="8">
        <v>44105</v>
      </c>
      <c r="Y10" s="8">
        <v>44136</v>
      </c>
      <c r="Z10" s="8">
        <v>44166</v>
      </c>
      <c r="AA10" s="8">
        <v>44197</v>
      </c>
      <c r="AB10" s="8">
        <v>44228</v>
      </c>
      <c r="AC10" s="8">
        <v>44256</v>
      </c>
      <c r="AD10" s="8">
        <v>44287</v>
      </c>
      <c r="AE10" s="8">
        <v>44317</v>
      </c>
      <c r="AF10" s="8">
        <v>44348</v>
      </c>
      <c r="AG10" s="8">
        <v>44378</v>
      </c>
      <c r="AH10" s="8">
        <v>44409</v>
      </c>
      <c r="AI10" s="8">
        <v>44440</v>
      </c>
      <c r="AJ10" s="8">
        <v>44470</v>
      </c>
      <c r="AK10" s="8">
        <v>44501</v>
      </c>
      <c r="AL10" s="8">
        <v>44531</v>
      </c>
      <c r="AM10" s="8">
        <v>44562</v>
      </c>
      <c r="AN10" s="8">
        <v>44593</v>
      </c>
      <c r="AO10" s="8">
        <v>44621</v>
      </c>
      <c r="AP10" s="8">
        <v>44652</v>
      </c>
      <c r="AQ10" s="30">
        <v>44682</v>
      </c>
      <c r="AR10" s="30">
        <v>44713</v>
      </c>
      <c r="AS10" s="30">
        <v>44743</v>
      </c>
      <c r="AT10" s="30">
        <v>44774</v>
      </c>
      <c r="AU10" s="30">
        <v>44805</v>
      </c>
      <c r="AV10" s="30">
        <v>44835</v>
      </c>
      <c r="AW10" s="30">
        <v>44866</v>
      </c>
      <c r="AX10" s="30">
        <v>44896</v>
      </c>
      <c r="AY10" s="8">
        <v>44927</v>
      </c>
      <c r="AZ10" s="8">
        <v>44958</v>
      </c>
      <c r="BA10" s="8">
        <v>44986</v>
      </c>
      <c r="BB10" s="8">
        <v>45017</v>
      </c>
      <c r="BC10" s="8">
        <v>45047</v>
      </c>
      <c r="BD10" s="8">
        <v>45078</v>
      </c>
      <c r="BE10" s="8">
        <v>45108</v>
      </c>
      <c r="BF10" s="8">
        <v>45139</v>
      </c>
      <c r="BG10" s="8">
        <v>45170</v>
      </c>
      <c r="BH10" s="8">
        <v>45200</v>
      </c>
      <c r="BI10" s="8">
        <v>45231</v>
      </c>
      <c r="BJ10" s="8">
        <v>45261</v>
      </c>
    </row>
    <row r="11" spans="1:160" s="9" customFormat="1" x14ac:dyDescent="0.25">
      <c r="A11" s="9" t="s">
        <v>3</v>
      </c>
      <c r="B11" s="9" t="s">
        <v>4</v>
      </c>
      <c r="AL11" s="25"/>
      <c r="AQ11" s="31"/>
      <c r="AR11" s="25"/>
      <c r="AT11" s="25"/>
      <c r="AX11" s="25"/>
    </row>
    <row r="12" spans="1:160" s="10" customFormat="1" x14ac:dyDescent="0.25">
      <c r="A12" s="21">
        <v>119002</v>
      </c>
      <c r="B12" s="2" t="s">
        <v>5</v>
      </c>
      <c r="C12" s="22">
        <v>78248271.569999993</v>
      </c>
      <c r="D12" s="22">
        <v>79732724.069999993</v>
      </c>
      <c r="E12" s="22">
        <v>83176441.519999996</v>
      </c>
      <c r="F12" s="22">
        <v>83605456.079999998</v>
      </c>
      <c r="G12" s="23">
        <v>77664065.390000001</v>
      </c>
      <c r="H12" s="23">
        <v>56458210.289999999</v>
      </c>
      <c r="I12" s="22">
        <v>49994500.659999996</v>
      </c>
      <c r="J12" s="22">
        <v>72087857.920000002</v>
      </c>
      <c r="K12" s="22">
        <v>74339477.769999996</v>
      </c>
      <c r="L12" s="22">
        <v>53028904.689999998</v>
      </c>
      <c r="M12" s="22">
        <v>73151612.159999996</v>
      </c>
      <c r="N12" s="22">
        <v>69127631.730000004</v>
      </c>
      <c r="O12" s="22">
        <v>84925842.049999997</v>
      </c>
      <c r="P12" s="22">
        <v>77023981.459999993</v>
      </c>
      <c r="Q12" s="22">
        <v>74049556.780000001</v>
      </c>
      <c r="R12" s="22">
        <v>35762442.149999999</v>
      </c>
      <c r="S12" s="22">
        <v>7960594.5599999996</v>
      </c>
      <c r="T12" s="22">
        <v>3936607.14</v>
      </c>
      <c r="U12" s="22">
        <v>5526481.3499999996</v>
      </c>
      <c r="V12" s="22">
        <v>5293760.1399999997</v>
      </c>
      <c r="W12" s="22">
        <v>7011620.8399999999</v>
      </c>
      <c r="X12" s="22">
        <v>8708347.6999999993</v>
      </c>
      <c r="Y12" s="22">
        <v>16265613.939999999</v>
      </c>
      <c r="Z12" s="22">
        <v>25309391.539999999</v>
      </c>
      <c r="AA12" s="22">
        <v>57347607.850000001</v>
      </c>
      <c r="AB12" s="22">
        <v>63543334.539999999</v>
      </c>
      <c r="AC12" s="22">
        <v>93443056.390000001</v>
      </c>
      <c r="AD12" s="22">
        <v>72049472.569999993</v>
      </c>
      <c r="AE12" s="22">
        <v>52676177.740000002</v>
      </c>
      <c r="AF12" s="22">
        <v>59900371.270000003</v>
      </c>
      <c r="AG12" s="22">
        <v>28188173.98</v>
      </c>
      <c r="AH12" s="22">
        <v>75624279.349999994</v>
      </c>
      <c r="AI12" s="22">
        <v>72366431.819999993</v>
      </c>
      <c r="AJ12" s="12">
        <v>57164766.130000003</v>
      </c>
      <c r="AK12" s="12">
        <v>75400233.379999995</v>
      </c>
      <c r="AL12" s="12">
        <v>94407993.530000001</v>
      </c>
      <c r="AM12" s="52">
        <v>95193759.879999995</v>
      </c>
      <c r="AN12" s="52">
        <v>91437790.420000002</v>
      </c>
      <c r="AO12" s="52">
        <v>105705835.23</v>
      </c>
      <c r="AP12" s="52">
        <v>87253884.939999998</v>
      </c>
      <c r="AQ12" s="53">
        <v>96586761.510000005</v>
      </c>
      <c r="AR12" s="53">
        <v>70834701.579999998</v>
      </c>
      <c r="AS12" s="53">
        <v>61499837.07</v>
      </c>
      <c r="AT12" s="53">
        <v>73093685.160000026</v>
      </c>
      <c r="AU12" s="53">
        <v>77685276.920000002</v>
      </c>
      <c r="AV12" s="53">
        <v>61657020.509999998</v>
      </c>
      <c r="AW12" s="53">
        <v>76288124.280000001</v>
      </c>
      <c r="AX12" s="53">
        <v>75757986.959999993</v>
      </c>
      <c r="AY12" s="53">
        <v>100789699.40000001</v>
      </c>
      <c r="AZ12" s="53">
        <v>91869374.989800021</v>
      </c>
      <c r="BA12" s="53">
        <v>105428714.153</v>
      </c>
      <c r="BB12" s="32"/>
      <c r="BC12" s="32"/>
      <c r="BD12" s="32"/>
      <c r="BE12" s="32"/>
      <c r="BF12" s="32"/>
      <c r="BG12" s="32"/>
      <c r="BH12" s="32"/>
      <c r="BI12" s="32"/>
      <c r="BJ12" s="32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</row>
    <row r="13" spans="1:160" x14ac:dyDescent="0.25">
      <c r="A13" s="20"/>
      <c r="B13" s="10" t="s">
        <v>6</v>
      </c>
      <c r="C13" s="11">
        <v>0</v>
      </c>
      <c r="D13" s="11">
        <v>0</v>
      </c>
      <c r="E13" s="11">
        <v>0</v>
      </c>
      <c r="F13" s="11">
        <v>0</v>
      </c>
      <c r="G13" s="18">
        <v>0</v>
      </c>
      <c r="H13" s="18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366.94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81.709999999999994</v>
      </c>
      <c r="AA13" s="11">
        <v>20310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0.05</v>
      </c>
      <c r="AP13" s="11">
        <v>0</v>
      </c>
      <c r="AQ13" s="11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</row>
    <row r="14" spans="1:160" x14ac:dyDescent="0.25">
      <c r="B14" s="6" t="s">
        <v>7</v>
      </c>
      <c r="C14" s="24">
        <f>C12+C13</f>
        <v>78248271.569999993</v>
      </c>
      <c r="D14" s="24">
        <f t="shared" ref="D14:AL14" si="0">D12+D13</f>
        <v>79732724.069999993</v>
      </c>
      <c r="E14" s="24">
        <f t="shared" si="0"/>
        <v>83176441.519999996</v>
      </c>
      <c r="F14" s="24">
        <f t="shared" si="0"/>
        <v>83605456.079999998</v>
      </c>
      <c r="G14" s="24">
        <f t="shared" si="0"/>
        <v>77664065.390000001</v>
      </c>
      <c r="H14" s="24">
        <f t="shared" si="0"/>
        <v>56458210.289999999</v>
      </c>
      <c r="I14" s="24">
        <f t="shared" si="0"/>
        <v>49994500.659999996</v>
      </c>
      <c r="J14" s="24">
        <f t="shared" si="0"/>
        <v>72087857.920000002</v>
      </c>
      <c r="K14" s="24">
        <f t="shared" si="0"/>
        <v>74339477.769999996</v>
      </c>
      <c r="L14" s="24">
        <f t="shared" si="0"/>
        <v>53028904.689999998</v>
      </c>
      <c r="M14" s="24">
        <f t="shared" si="0"/>
        <v>73151612.159999996</v>
      </c>
      <c r="N14" s="24">
        <f t="shared" si="0"/>
        <v>69127631.730000004</v>
      </c>
      <c r="O14" s="24">
        <f t="shared" si="0"/>
        <v>84925842.049999997</v>
      </c>
      <c r="P14" s="24">
        <f t="shared" si="0"/>
        <v>77023981.459999993</v>
      </c>
      <c r="Q14" s="24">
        <f t="shared" si="0"/>
        <v>74049556.780000001</v>
      </c>
      <c r="R14" s="24">
        <f t="shared" si="0"/>
        <v>35762809.089999996</v>
      </c>
      <c r="S14" s="24">
        <f t="shared" si="0"/>
        <v>7960594.5599999996</v>
      </c>
      <c r="T14" s="24">
        <f t="shared" si="0"/>
        <v>3936607.14</v>
      </c>
      <c r="U14" s="24">
        <f t="shared" si="0"/>
        <v>5526481.3499999996</v>
      </c>
      <c r="V14" s="24">
        <f t="shared" si="0"/>
        <v>5293760.1399999997</v>
      </c>
      <c r="W14" s="24">
        <f t="shared" si="0"/>
        <v>7011620.8399999999</v>
      </c>
      <c r="X14" s="24">
        <f t="shared" si="0"/>
        <v>8708347.6999999993</v>
      </c>
      <c r="Y14" s="24">
        <f t="shared" si="0"/>
        <v>16265613.939999999</v>
      </c>
      <c r="Z14" s="24">
        <f t="shared" si="0"/>
        <v>25309473.25</v>
      </c>
      <c r="AA14" s="24">
        <f>AA12+AA13</f>
        <v>57367917.850000001</v>
      </c>
      <c r="AB14" s="24">
        <f t="shared" si="0"/>
        <v>63543334.539999999</v>
      </c>
      <c r="AC14" s="24">
        <f t="shared" si="0"/>
        <v>93443056.390000001</v>
      </c>
      <c r="AD14" s="24">
        <f t="shared" si="0"/>
        <v>72049472.569999993</v>
      </c>
      <c r="AE14" s="24">
        <f t="shared" si="0"/>
        <v>52676177.740000002</v>
      </c>
      <c r="AF14" s="24">
        <f t="shared" si="0"/>
        <v>59900371.270000003</v>
      </c>
      <c r="AG14" s="24">
        <f t="shared" si="0"/>
        <v>28188173.98</v>
      </c>
      <c r="AH14" s="24">
        <f t="shared" si="0"/>
        <v>75624279.349999994</v>
      </c>
      <c r="AI14" s="24">
        <f t="shared" si="0"/>
        <v>72366431.819999993</v>
      </c>
      <c r="AJ14" s="24">
        <f t="shared" si="0"/>
        <v>57164766.130000003</v>
      </c>
      <c r="AK14" s="24">
        <f t="shared" si="0"/>
        <v>75400233.379999995</v>
      </c>
      <c r="AL14" s="12">
        <f t="shared" si="0"/>
        <v>94407993.530000001</v>
      </c>
      <c r="AM14" s="52">
        <f t="shared" ref="AM14:AQ14" si="1">AM12+AM13</f>
        <v>95193759.879999995</v>
      </c>
      <c r="AN14" s="54">
        <f t="shared" si="1"/>
        <v>91437790.420000002</v>
      </c>
      <c r="AO14" s="54">
        <f t="shared" si="1"/>
        <v>105705835.28</v>
      </c>
      <c r="AP14" s="55">
        <f t="shared" si="1"/>
        <v>87253884.939999998</v>
      </c>
      <c r="AQ14" s="56">
        <f t="shared" si="1"/>
        <v>96586761.510000005</v>
      </c>
      <c r="AR14" s="53">
        <f t="shared" ref="AR14:AW14" si="2">AR12+AR13</f>
        <v>70834701.579999998</v>
      </c>
      <c r="AS14" s="53">
        <f t="shared" si="2"/>
        <v>61499837.07</v>
      </c>
      <c r="AT14" s="53">
        <f t="shared" si="2"/>
        <v>73093685.160000026</v>
      </c>
      <c r="AU14" s="53">
        <f t="shared" si="2"/>
        <v>77685276.920000002</v>
      </c>
      <c r="AV14" s="53">
        <f t="shared" si="2"/>
        <v>61657020.509999998</v>
      </c>
      <c r="AW14" s="53">
        <f t="shared" si="2"/>
        <v>76288124.280000001</v>
      </c>
      <c r="AX14" s="53">
        <f>AX12+AX13</f>
        <v>75757986.959999993</v>
      </c>
      <c r="AY14" s="53">
        <f t="shared" ref="AY14:BJ14" si="3">AY12+AY13</f>
        <v>100789699.40000001</v>
      </c>
      <c r="AZ14" s="53">
        <f t="shared" si="3"/>
        <v>91869374.989800021</v>
      </c>
      <c r="BA14" s="53">
        <f t="shared" si="3"/>
        <v>105428714.153</v>
      </c>
      <c r="BB14" s="32">
        <f t="shared" si="3"/>
        <v>0</v>
      </c>
      <c r="BC14" s="32">
        <f t="shared" si="3"/>
        <v>0</v>
      </c>
      <c r="BD14" s="32">
        <f t="shared" si="3"/>
        <v>0</v>
      </c>
      <c r="BE14" s="32">
        <f t="shared" si="3"/>
        <v>0</v>
      </c>
      <c r="BF14" s="32">
        <f t="shared" si="3"/>
        <v>0</v>
      </c>
      <c r="BG14" s="32">
        <f t="shared" si="3"/>
        <v>0</v>
      </c>
      <c r="BH14" s="32">
        <f t="shared" si="3"/>
        <v>0</v>
      </c>
      <c r="BI14" s="32">
        <f t="shared" si="3"/>
        <v>0</v>
      </c>
      <c r="BJ14" s="32">
        <f t="shared" si="3"/>
        <v>0</v>
      </c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</row>
    <row r="15" spans="1:160" x14ac:dyDescent="0.25">
      <c r="A15" s="6" t="s">
        <v>8</v>
      </c>
      <c r="AL15" s="2"/>
    </row>
    <row r="16" spans="1:160" ht="12" customHeight="1" x14ac:dyDescent="0.25">
      <c r="A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L16" s="24"/>
    </row>
    <row r="17" spans="1:62" s="7" customFormat="1" x14ac:dyDescent="0.25">
      <c r="A17" s="7" t="s">
        <v>9</v>
      </c>
      <c r="B17" s="7" t="s">
        <v>10</v>
      </c>
      <c r="C17" s="8"/>
      <c r="D17" s="8">
        <v>43497</v>
      </c>
      <c r="E17" s="8">
        <v>43525</v>
      </c>
      <c r="F17" s="8">
        <v>43556</v>
      </c>
      <c r="G17" s="8">
        <v>43586</v>
      </c>
      <c r="H17" s="8">
        <v>43617</v>
      </c>
      <c r="I17" s="8">
        <v>43647</v>
      </c>
      <c r="J17" s="8">
        <v>43678</v>
      </c>
      <c r="K17" s="8">
        <v>43709</v>
      </c>
      <c r="L17" s="8">
        <v>43739</v>
      </c>
      <c r="M17" s="8">
        <v>43770</v>
      </c>
      <c r="N17" s="8">
        <v>43800</v>
      </c>
      <c r="O17" s="8">
        <v>43831</v>
      </c>
      <c r="P17" s="8">
        <v>43862</v>
      </c>
      <c r="Q17" s="8">
        <v>43891</v>
      </c>
      <c r="R17" s="8">
        <v>43922</v>
      </c>
      <c r="S17" s="8">
        <v>43952</v>
      </c>
      <c r="T17" s="8">
        <v>43983</v>
      </c>
      <c r="U17" s="8">
        <v>44013</v>
      </c>
      <c r="V17" s="8">
        <v>44044</v>
      </c>
      <c r="W17" s="8">
        <v>44075</v>
      </c>
      <c r="X17" s="8">
        <v>44105</v>
      </c>
      <c r="Y17" s="8">
        <v>44136</v>
      </c>
      <c r="Z17" s="8">
        <v>44166</v>
      </c>
      <c r="AA17" s="8">
        <v>44197</v>
      </c>
      <c r="AB17" s="8">
        <v>44228</v>
      </c>
      <c r="AC17" s="8">
        <v>44256</v>
      </c>
      <c r="AD17" s="8">
        <v>44287</v>
      </c>
      <c r="AE17" s="8">
        <v>44317</v>
      </c>
      <c r="AF17" s="8">
        <v>44348</v>
      </c>
      <c r="AG17" s="8">
        <v>44378</v>
      </c>
      <c r="AH17" s="8">
        <v>44409</v>
      </c>
      <c r="AI17" s="8">
        <v>44440</v>
      </c>
      <c r="AJ17" s="8">
        <v>44470</v>
      </c>
      <c r="AK17" s="8">
        <v>44501</v>
      </c>
      <c r="AL17" s="8">
        <v>44531</v>
      </c>
      <c r="AM17" s="8">
        <v>44562</v>
      </c>
      <c r="AN17" s="8">
        <v>44593</v>
      </c>
      <c r="AO17" s="8">
        <v>44621</v>
      </c>
      <c r="AP17" s="8">
        <v>44652</v>
      </c>
      <c r="AQ17" s="30">
        <v>44682</v>
      </c>
      <c r="AR17" s="38">
        <v>44713</v>
      </c>
      <c r="AS17" s="30">
        <v>44743</v>
      </c>
      <c r="AT17" s="30">
        <v>44774</v>
      </c>
      <c r="AU17" s="30">
        <v>44805</v>
      </c>
      <c r="AV17" s="30">
        <v>44835</v>
      </c>
      <c r="AW17" s="30">
        <v>44866</v>
      </c>
      <c r="AX17" s="30">
        <v>44896</v>
      </c>
      <c r="AY17" s="8">
        <v>44927</v>
      </c>
      <c r="AZ17" s="8">
        <v>44958</v>
      </c>
      <c r="BA17" s="8">
        <v>44986</v>
      </c>
      <c r="BB17" s="8">
        <v>45017</v>
      </c>
      <c r="BC17" s="8">
        <v>45047</v>
      </c>
      <c r="BD17" s="8">
        <v>45078</v>
      </c>
      <c r="BE17" s="8">
        <v>45108</v>
      </c>
      <c r="BF17" s="8">
        <v>45139</v>
      </c>
      <c r="BG17" s="8">
        <v>45170</v>
      </c>
      <c r="BH17" s="8">
        <v>45200</v>
      </c>
      <c r="BI17" s="8">
        <v>45231</v>
      </c>
      <c r="BJ17" s="8">
        <v>45261</v>
      </c>
    </row>
    <row r="18" spans="1:62" s="14" customFormat="1" x14ac:dyDescent="0.25">
      <c r="B18" s="14" t="s">
        <v>7</v>
      </c>
      <c r="C18" s="15"/>
      <c r="D18" s="15">
        <f t="shared" ref="D18:AX18" si="4">SUM(D19:D215)</f>
        <v>8326307.5099999979</v>
      </c>
      <c r="E18" s="15">
        <f t="shared" si="4"/>
        <v>33312015.219999995</v>
      </c>
      <c r="F18" s="15">
        <f t="shared" si="4"/>
        <v>37891039.680000007</v>
      </c>
      <c r="G18" s="15">
        <f t="shared" si="4"/>
        <v>19747341.32</v>
      </c>
      <c r="H18" s="15">
        <f t="shared" si="4"/>
        <v>40316316.550000004</v>
      </c>
      <c r="I18" s="15">
        <f t="shared" si="4"/>
        <v>2013907.5199999977</v>
      </c>
      <c r="J18" s="15">
        <f t="shared" si="4"/>
        <v>27233055.239999998</v>
      </c>
      <c r="K18" s="15">
        <f t="shared" si="4"/>
        <v>61685187.460000001</v>
      </c>
      <c r="L18" s="15">
        <f t="shared" si="4"/>
        <v>37091384.979999989</v>
      </c>
      <c r="M18" s="15">
        <f t="shared" si="4"/>
        <v>30133186.350000001</v>
      </c>
      <c r="N18" s="15">
        <f t="shared" si="4"/>
        <v>52410023.019999988</v>
      </c>
      <c r="O18" s="15">
        <f t="shared" si="4"/>
        <v>287252.53999999998</v>
      </c>
      <c r="P18" s="15">
        <f t="shared" si="4"/>
        <v>24914705.289999999</v>
      </c>
      <c r="Q18" s="15">
        <f t="shared" si="4"/>
        <v>47654177.889999993</v>
      </c>
      <c r="R18" s="15">
        <f t="shared" si="4"/>
        <v>9797480.8699999973</v>
      </c>
      <c r="S18" s="15">
        <f t="shared" si="4"/>
        <v>25194979.77</v>
      </c>
      <c r="T18" s="15">
        <f t="shared" si="4"/>
        <v>42079869.920000009</v>
      </c>
      <c r="U18" s="15">
        <f t="shared" si="4"/>
        <v>14571236.859999999</v>
      </c>
      <c r="V18" s="15">
        <f t="shared" si="4"/>
        <v>3083797.7099999995</v>
      </c>
      <c r="W18" s="15">
        <f t="shared" si="4"/>
        <v>52370658.199999988</v>
      </c>
      <c r="X18" s="15">
        <f t="shared" si="4"/>
        <v>22054203.129999999</v>
      </c>
      <c r="Y18" s="15">
        <f t="shared" si="4"/>
        <v>20013938.939999998</v>
      </c>
      <c r="Z18" s="15">
        <f t="shared" si="4"/>
        <v>44704625.169999994</v>
      </c>
      <c r="AA18" s="15">
        <f t="shared" si="4"/>
        <v>12928474.849999996</v>
      </c>
      <c r="AB18" s="15">
        <f t="shared" si="4"/>
        <v>58290223.989999995</v>
      </c>
      <c r="AC18" s="15">
        <f t="shared" si="4"/>
        <v>31234342.030000001</v>
      </c>
      <c r="AD18" s="15">
        <f t="shared" si="4"/>
        <v>9757566.3599999994</v>
      </c>
      <c r="AE18" s="15">
        <f t="shared" si="4"/>
        <v>46440752.510000013</v>
      </c>
      <c r="AF18" s="15">
        <f t="shared" si="4"/>
        <v>26154498.039999995</v>
      </c>
      <c r="AG18" s="15">
        <f t="shared" si="4"/>
        <v>41948716.399999991</v>
      </c>
      <c r="AH18" s="15">
        <f t="shared" si="4"/>
        <v>35182372.789999999</v>
      </c>
      <c r="AI18" s="15">
        <f t="shared" si="4"/>
        <v>63092444.330000006</v>
      </c>
      <c r="AJ18" s="15">
        <f t="shared" si="4"/>
        <v>16546683.620000003</v>
      </c>
      <c r="AK18" s="15">
        <f t="shared" si="4"/>
        <v>71164574.62999998</v>
      </c>
      <c r="AL18" s="15">
        <f t="shared" si="4"/>
        <v>226803239.47999915</v>
      </c>
      <c r="AM18" s="57">
        <f t="shared" si="4"/>
        <v>11840231.870000001</v>
      </c>
      <c r="AN18" s="57">
        <f t="shared" si="4"/>
        <v>107823050.44000001</v>
      </c>
      <c r="AO18" s="57">
        <f t="shared" si="4"/>
        <v>140703307.81000003</v>
      </c>
      <c r="AP18" s="57">
        <f t="shared" si="4"/>
        <v>59691984.800000004</v>
      </c>
      <c r="AQ18" s="58">
        <f t="shared" si="4"/>
        <v>36792263.649999999</v>
      </c>
      <c r="AR18" s="51">
        <f t="shared" si="4"/>
        <v>51879966.930000007</v>
      </c>
      <c r="AS18" s="58">
        <f t="shared" si="4"/>
        <v>23962996.829999994</v>
      </c>
      <c r="AT18" s="51">
        <f t="shared" si="4"/>
        <v>107127028.33000001</v>
      </c>
      <c r="AU18" s="51">
        <f t="shared" si="4"/>
        <v>32444740.140000001</v>
      </c>
      <c r="AV18" s="51">
        <f t="shared" si="4"/>
        <v>154964939.97000003</v>
      </c>
      <c r="AW18" s="51">
        <f t="shared" si="4"/>
        <v>51368971.680000015</v>
      </c>
      <c r="AX18" s="51">
        <f t="shared" si="4"/>
        <v>128410655.50000001</v>
      </c>
      <c r="AY18" s="51">
        <f>SUM(AY19:AY216)</f>
        <v>74541226.020000011</v>
      </c>
      <c r="AZ18" s="51">
        <f t="shared" ref="AZ18:BJ18" si="5">SUM(AZ19:AZ215)</f>
        <v>66016928.710000008</v>
      </c>
      <c r="BA18" s="51">
        <f t="shared" si="5"/>
        <v>77476699.499999985</v>
      </c>
      <c r="BB18" s="34">
        <f t="shared" si="5"/>
        <v>0</v>
      </c>
      <c r="BC18" s="34">
        <f t="shared" si="5"/>
        <v>0</v>
      </c>
      <c r="BD18" s="34">
        <f t="shared" si="5"/>
        <v>0</v>
      </c>
      <c r="BE18" s="34">
        <f t="shared" si="5"/>
        <v>0</v>
      </c>
      <c r="BF18" s="34">
        <f t="shared" si="5"/>
        <v>0</v>
      </c>
      <c r="BG18" s="34">
        <f t="shared" si="5"/>
        <v>0</v>
      </c>
      <c r="BH18" s="34">
        <f t="shared" si="5"/>
        <v>0</v>
      </c>
      <c r="BI18" s="34">
        <f t="shared" si="5"/>
        <v>0</v>
      </c>
      <c r="BJ18" s="34">
        <f t="shared" si="5"/>
        <v>0</v>
      </c>
    </row>
    <row r="19" spans="1:62" x14ac:dyDescent="0.25">
      <c r="A19" s="2" t="s">
        <v>347</v>
      </c>
      <c r="B19" s="2" t="s">
        <v>346</v>
      </c>
      <c r="C19" s="12"/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30500</v>
      </c>
      <c r="AL19" s="12">
        <v>0</v>
      </c>
      <c r="AM19" s="12">
        <v>0</v>
      </c>
      <c r="AN19" s="12">
        <v>0</v>
      </c>
      <c r="AO19" s="12">
        <v>14980</v>
      </c>
      <c r="AP19" s="12">
        <v>5300</v>
      </c>
      <c r="AQ19" s="32">
        <v>21746.85</v>
      </c>
      <c r="AR19" s="32">
        <v>-3980</v>
      </c>
      <c r="AS19" s="32">
        <v>-230</v>
      </c>
      <c r="AT19" s="32">
        <v>0</v>
      </c>
      <c r="AU19" s="32">
        <v>0</v>
      </c>
      <c r="AV19" s="47">
        <v>0</v>
      </c>
      <c r="AW19" s="46">
        <v>183668.85</v>
      </c>
      <c r="AX19" s="12">
        <v>320401.67000000004</v>
      </c>
      <c r="AY19" s="46">
        <v>38800</v>
      </c>
      <c r="AZ19" s="12">
        <v>24500</v>
      </c>
      <c r="BA19" s="2">
        <v>33672</v>
      </c>
    </row>
    <row r="20" spans="1:62" x14ac:dyDescent="0.25">
      <c r="A20" s="2" t="s">
        <v>11</v>
      </c>
      <c r="B20" s="2" t="s">
        <v>12</v>
      </c>
      <c r="C20" s="12"/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62248.5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5504328.5800000001</v>
      </c>
      <c r="AO20" s="12">
        <v>0</v>
      </c>
      <c r="AP20" s="1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46">
        <v>773524.4</v>
      </c>
      <c r="AW20" s="47">
        <v>0</v>
      </c>
      <c r="AX20" s="32">
        <v>0</v>
      </c>
      <c r="AY20" s="47">
        <v>0</v>
      </c>
      <c r="AZ20" s="12">
        <v>0</v>
      </c>
      <c r="BA20" s="12">
        <v>0</v>
      </c>
    </row>
    <row r="21" spans="1:62" x14ac:dyDescent="0.25">
      <c r="A21" s="2" t="s">
        <v>13</v>
      </c>
      <c r="B21" s="2" t="s">
        <v>14</v>
      </c>
      <c r="C21" s="12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67495.5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32">
        <v>0</v>
      </c>
      <c r="AR21" s="32">
        <v>0</v>
      </c>
      <c r="AS21" s="32">
        <v>0</v>
      </c>
      <c r="AT21" s="32">
        <v>0</v>
      </c>
      <c r="AU21" s="32" t="s">
        <v>403</v>
      </c>
      <c r="AV21" s="47">
        <v>0</v>
      </c>
      <c r="AW21" s="47">
        <v>0</v>
      </c>
      <c r="AX21" s="32">
        <v>0</v>
      </c>
      <c r="AY21" s="47">
        <v>0</v>
      </c>
      <c r="AZ21" s="12">
        <v>0</v>
      </c>
      <c r="BA21" s="12">
        <v>0</v>
      </c>
    </row>
    <row r="22" spans="1:62" x14ac:dyDescent="0.25">
      <c r="A22" s="2" t="s">
        <v>15</v>
      </c>
      <c r="B22" s="2" t="s">
        <v>16</v>
      </c>
      <c r="C22" s="12"/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153416.05000000002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47">
        <v>0</v>
      </c>
      <c r="AW22" s="47">
        <v>0</v>
      </c>
      <c r="AX22" s="12">
        <v>2594403</v>
      </c>
      <c r="AY22" s="47">
        <v>0</v>
      </c>
      <c r="AZ22" s="12">
        <v>0</v>
      </c>
      <c r="BA22" s="12">
        <v>0</v>
      </c>
    </row>
    <row r="23" spans="1:62" x14ac:dyDescent="0.25">
      <c r="A23" s="2" t="s">
        <v>17</v>
      </c>
      <c r="B23" s="2" t="s">
        <v>18</v>
      </c>
      <c r="C23" s="12"/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291559.75</v>
      </c>
      <c r="AJ23" s="12">
        <v>0</v>
      </c>
      <c r="AK23" s="12">
        <v>64791.06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32">
        <v>0</v>
      </c>
      <c r="AR23" s="32">
        <v>0</v>
      </c>
      <c r="AS23" s="32">
        <v>0</v>
      </c>
      <c r="AT23" s="32">
        <v>0</v>
      </c>
      <c r="AU23" s="32" t="s">
        <v>403</v>
      </c>
      <c r="AV23" s="47">
        <v>0</v>
      </c>
      <c r="AW23" s="47">
        <v>0</v>
      </c>
      <c r="AX23" s="32">
        <v>0</v>
      </c>
      <c r="AY23" s="47">
        <v>0</v>
      </c>
      <c r="AZ23" s="12">
        <v>0</v>
      </c>
      <c r="BA23" s="12">
        <v>0</v>
      </c>
    </row>
    <row r="24" spans="1:62" x14ac:dyDescent="0.25">
      <c r="A24" s="2" t="s">
        <v>19</v>
      </c>
      <c r="B24" s="2" t="s">
        <v>20</v>
      </c>
      <c r="C24" s="12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4754283.6500000004</v>
      </c>
      <c r="AJ24" s="12">
        <v>0</v>
      </c>
      <c r="AK24" s="12">
        <v>699276.91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32">
        <v>11548</v>
      </c>
      <c r="AR24" s="32">
        <v>0</v>
      </c>
      <c r="AS24" s="32">
        <v>0</v>
      </c>
      <c r="AT24" s="32">
        <v>2508419.73</v>
      </c>
      <c r="AU24" s="32">
        <v>0</v>
      </c>
      <c r="AV24" s="46">
        <v>1292073.3899999999</v>
      </c>
      <c r="AW24" s="47">
        <v>0</v>
      </c>
      <c r="AX24" s="32">
        <v>0</v>
      </c>
      <c r="AY24" s="46">
        <v>60420</v>
      </c>
      <c r="AZ24" s="12">
        <v>0</v>
      </c>
      <c r="BA24" s="12">
        <v>0</v>
      </c>
    </row>
    <row r="25" spans="1:62" x14ac:dyDescent="0.25">
      <c r="A25" s="2" t="s">
        <v>21</v>
      </c>
      <c r="B25" s="2" t="s">
        <v>22</v>
      </c>
      <c r="C25" s="12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24899.4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32">
        <v>0</v>
      </c>
      <c r="AR25" s="32">
        <v>0</v>
      </c>
      <c r="AS25" s="32">
        <v>0</v>
      </c>
      <c r="AT25" s="32">
        <v>0</v>
      </c>
      <c r="AU25" s="32" t="s">
        <v>403</v>
      </c>
      <c r="AV25" s="47">
        <v>0</v>
      </c>
      <c r="AW25" s="47">
        <v>0</v>
      </c>
      <c r="AX25" s="32">
        <v>0</v>
      </c>
      <c r="AY25" s="47">
        <v>0</v>
      </c>
      <c r="AZ25" s="12">
        <v>0</v>
      </c>
      <c r="BA25" s="12">
        <v>0</v>
      </c>
    </row>
    <row r="26" spans="1:62" x14ac:dyDescent="0.25">
      <c r="A26" s="2" t="s">
        <v>23</v>
      </c>
      <c r="B26" s="2" t="s">
        <v>24</v>
      </c>
      <c r="C26" s="12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24358.799999999999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32">
        <v>0</v>
      </c>
      <c r="AR26" s="32">
        <v>0</v>
      </c>
      <c r="AS26" s="32">
        <v>0</v>
      </c>
      <c r="AT26" s="32">
        <v>0</v>
      </c>
      <c r="AU26" s="32" t="s">
        <v>403</v>
      </c>
      <c r="AV26" s="47">
        <v>0</v>
      </c>
      <c r="AW26" s="47">
        <v>0</v>
      </c>
      <c r="AX26" s="32">
        <v>0</v>
      </c>
      <c r="AY26" s="47">
        <v>0</v>
      </c>
      <c r="AZ26" s="12">
        <v>0</v>
      </c>
      <c r="BA26" s="12">
        <v>0</v>
      </c>
    </row>
    <row r="27" spans="1:62" x14ac:dyDescent="0.25">
      <c r="A27" s="2" t="s">
        <v>25</v>
      </c>
      <c r="B27" s="2" t="s">
        <v>26</v>
      </c>
      <c r="C27" s="12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347801.15</v>
      </c>
      <c r="AJ27" s="12">
        <v>0</v>
      </c>
      <c r="AK27" s="12">
        <v>0</v>
      </c>
      <c r="AL27" s="12">
        <v>447172.91</v>
      </c>
      <c r="AM27" s="12">
        <v>0</v>
      </c>
      <c r="AN27" s="12">
        <v>3444295.39</v>
      </c>
      <c r="AO27" s="12">
        <v>703078.91</v>
      </c>
      <c r="AP27" s="12">
        <v>0</v>
      </c>
      <c r="AQ27" s="32">
        <v>0</v>
      </c>
      <c r="AR27" s="32">
        <v>0</v>
      </c>
      <c r="AS27" s="32">
        <v>125522.23</v>
      </c>
      <c r="AT27" s="32">
        <v>1023482.69</v>
      </c>
      <c r="AU27" s="32">
        <v>0</v>
      </c>
      <c r="AV27" s="46">
        <v>2462385.04</v>
      </c>
      <c r="AW27" s="46">
        <v>198743.51</v>
      </c>
      <c r="AX27" s="12">
        <v>3184607.0300000003</v>
      </c>
      <c r="AY27" s="47">
        <v>0</v>
      </c>
      <c r="AZ27" s="12">
        <v>10925991.58</v>
      </c>
      <c r="BA27" s="12">
        <v>0</v>
      </c>
    </row>
    <row r="28" spans="1:62" x14ac:dyDescent="0.25">
      <c r="A28" s="2" t="s">
        <v>27</v>
      </c>
      <c r="B28" s="2" t="s">
        <v>28</v>
      </c>
      <c r="C28" s="12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1845489.43</v>
      </c>
      <c r="AJ28" s="12">
        <v>367353.59999999998</v>
      </c>
      <c r="AK28" s="12">
        <v>2631300.41</v>
      </c>
      <c r="AL28" s="12">
        <v>5238096.51</v>
      </c>
      <c r="AM28" s="12">
        <v>1380</v>
      </c>
      <c r="AN28" s="12">
        <v>0</v>
      </c>
      <c r="AO28" s="12">
        <v>7055173.5999999996</v>
      </c>
      <c r="AP28" s="12">
        <v>1000</v>
      </c>
      <c r="AQ28" s="32">
        <v>19080</v>
      </c>
      <c r="AR28" s="32">
        <v>0</v>
      </c>
      <c r="AS28" s="32">
        <v>0</v>
      </c>
      <c r="AT28" s="32">
        <v>0</v>
      </c>
      <c r="AU28" s="32">
        <v>0</v>
      </c>
      <c r="AV28" s="47">
        <v>0</v>
      </c>
      <c r="AW28" s="47">
        <v>0</v>
      </c>
      <c r="AX28" s="32">
        <v>0</v>
      </c>
      <c r="AY28" s="47">
        <v>0</v>
      </c>
      <c r="AZ28" s="12">
        <v>0</v>
      </c>
      <c r="BA28" s="12">
        <v>0</v>
      </c>
    </row>
    <row r="29" spans="1:62" x14ac:dyDescent="0.25">
      <c r="A29" s="2" t="s">
        <v>29</v>
      </c>
      <c r="B29" s="2" t="s">
        <v>30</v>
      </c>
      <c r="C29" s="12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9750</v>
      </c>
      <c r="AE29" s="12">
        <v>0</v>
      </c>
      <c r="AF29" s="12">
        <v>0</v>
      </c>
      <c r="AG29" s="12">
        <v>0</v>
      </c>
      <c r="AH29" s="12">
        <v>0</v>
      </c>
      <c r="AI29" s="12">
        <v>537241.27</v>
      </c>
      <c r="AJ29" s="12">
        <v>0</v>
      </c>
      <c r="AK29" s="12">
        <v>291559.75</v>
      </c>
      <c r="AL29" s="12">
        <v>439561.04</v>
      </c>
      <c r="AM29" s="12">
        <v>0</v>
      </c>
      <c r="AN29" s="12">
        <v>0</v>
      </c>
      <c r="AO29" s="12">
        <v>1290821.6599999999</v>
      </c>
      <c r="AP29" s="12">
        <v>0</v>
      </c>
      <c r="AQ29" s="32">
        <v>705651.51</v>
      </c>
      <c r="AR29" s="32">
        <v>0</v>
      </c>
      <c r="AS29" s="32">
        <v>0</v>
      </c>
      <c r="AT29" s="32">
        <v>0</v>
      </c>
      <c r="AU29" s="32">
        <v>0</v>
      </c>
      <c r="AV29" s="47">
        <v>0</v>
      </c>
      <c r="AW29" s="46">
        <v>3878359.8</v>
      </c>
      <c r="AX29" s="32">
        <v>0</v>
      </c>
      <c r="AY29" s="47">
        <v>0</v>
      </c>
      <c r="AZ29" s="12">
        <v>0</v>
      </c>
      <c r="BA29" s="12">
        <v>0</v>
      </c>
    </row>
    <row r="30" spans="1:62" x14ac:dyDescent="0.25">
      <c r="A30" s="2" t="s">
        <v>31</v>
      </c>
      <c r="B30" s="2" t="s">
        <v>32</v>
      </c>
      <c r="C30" s="12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80287.23</v>
      </c>
      <c r="J30" s="12">
        <v>26762.41</v>
      </c>
      <c r="K30" s="12">
        <v>26762.41</v>
      </c>
      <c r="L30" s="12">
        <v>26762.41</v>
      </c>
      <c r="M30" s="12">
        <v>26762.41</v>
      </c>
      <c r="N30" s="12">
        <v>0</v>
      </c>
      <c r="O30" s="12">
        <v>0</v>
      </c>
      <c r="P30" s="12">
        <v>53524.82</v>
      </c>
      <c r="Q30" s="12">
        <v>26762.41</v>
      </c>
      <c r="R30" s="12">
        <v>27111.41</v>
      </c>
      <c r="S30" s="12">
        <v>27111.41</v>
      </c>
      <c r="T30" s="12">
        <v>27111.41</v>
      </c>
      <c r="U30" s="12">
        <v>27111.41</v>
      </c>
      <c r="V30" s="12">
        <v>27111.41</v>
      </c>
      <c r="W30" s="12">
        <v>27111.41</v>
      </c>
      <c r="X30" s="12">
        <v>27111.41</v>
      </c>
      <c r="Y30" s="12">
        <v>27111.41</v>
      </c>
      <c r="Z30" s="12">
        <v>30151.41</v>
      </c>
      <c r="AA30" s="12">
        <v>27111.41</v>
      </c>
      <c r="AB30" s="12">
        <v>335653.1</v>
      </c>
      <c r="AC30" s="12">
        <v>52195.18</v>
      </c>
      <c r="AD30" s="12">
        <v>94384.939999999988</v>
      </c>
      <c r="AE30" s="12">
        <v>355732.02999999997</v>
      </c>
      <c r="AF30" s="12">
        <v>61792.030000000006</v>
      </c>
      <c r="AG30" s="12">
        <v>66702.41</v>
      </c>
      <c r="AH30" s="12">
        <v>66702.41</v>
      </c>
      <c r="AI30" s="12">
        <v>101947.04999999999</v>
      </c>
      <c r="AJ30" s="12">
        <v>64192.240000000005</v>
      </c>
      <c r="AK30" s="12">
        <v>64188.640000000007</v>
      </c>
      <c r="AL30" s="12">
        <v>181466.9</v>
      </c>
      <c r="AM30" s="12">
        <v>64283.210000000006</v>
      </c>
      <c r="AN30" s="12">
        <v>194535.91</v>
      </c>
      <c r="AO30" s="12">
        <v>67187.06</v>
      </c>
      <c r="AP30" s="12">
        <v>2594391.62</v>
      </c>
      <c r="AQ30" s="37">
        <v>5603140.2000000002</v>
      </c>
      <c r="AR30" s="32">
        <v>139494.81</v>
      </c>
      <c r="AS30" s="32">
        <v>2572404.25</v>
      </c>
      <c r="AT30" s="32">
        <v>148517.97999999998</v>
      </c>
      <c r="AU30" s="32">
        <v>830866.18000000017</v>
      </c>
      <c r="AV30" s="46">
        <v>125562.84</v>
      </c>
      <c r="AW30" s="46">
        <v>857683.57000000007</v>
      </c>
      <c r="AX30" s="12">
        <v>60747.83</v>
      </c>
      <c r="AY30" s="46">
        <v>737038.42000000016</v>
      </c>
      <c r="AZ30" s="12">
        <v>0</v>
      </c>
      <c r="BA30" s="2">
        <v>888015.29</v>
      </c>
    </row>
    <row r="31" spans="1:62" x14ac:dyDescent="0.25">
      <c r="A31" s="2" t="s">
        <v>33</v>
      </c>
      <c r="B31" s="2" t="s">
        <v>34</v>
      </c>
      <c r="C31" s="12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4000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32">
        <v>0</v>
      </c>
      <c r="AR31" s="32">
        <v>0</v>
      </c>
      <c r="AS31" s="32">
        <v>0</v>
      </c>
      <c r="AT31" s="32">
        <v>0</v>
      </c>
      <c r="AU31" s="32" t="s">
        <v>403</v>
      </c>
      <c r="AV31" s="47">
        <v>0</v>
      </c>
      <c r="AW31" s="47">
        <v>0</v>
      </c>
      <c r="AX31" s="32">
        <v>0</v>
      </c>
      <c r="AY31" s="47">
        <v>0</v>
      </c>
      <c r="AZ31" s="12">
        <v>0</v>
      </c>
      <c r="BA31" s="12">
        <v>0</v>
      </c>
    </row>
    <row r="32" spans="1:62" x14ac:dyDescent="0.25">
      <c r="A32" s="2" t="s">
        <v>35</v>
      </c>
      <c r="B32" s="2" t="s">
        <v>36</v>
      </c>
      <c r="C32" s="12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5080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32">
        <v>0</v>
      </c>
      <c r="AR32" s="32">
        <v>0</v>
      </c>
      <c r="AS32" s="32">
        <v>0</v>
      </c>
      <c r="AT32" s="32">
        <v>0</v>
      </c>
      <c r="AU32" s="32" t="s">
        <v>403</v>
      </c>
      <c r="AV32" s="47">
        <v>0</v>
      </c>
      <c r="AW32" s="47">
        <v>0</v>
      </c>
      <c r="AX32" s="32">
        <v>0</v>
      </c>
      <c r="AY32" s="47">
        <v>0</v>
      </c>
      <c r="AZ32" s="12">
        <v>0</v>
      </c>
      <c r="BA32" s="12">
        <v>0</v>
      </c>
    </row>
    <row r="33" spans="1:53" x14ac:dyDescent="0.25">
      <c r="A33" s="2" t="s">
        <v>37</v>
      </c>
      <c r="B33" s="2" t="s">
        <v>38</v>
      </c>
      <c r="C33" s="12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25302.2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6738617.4800000004</v>
      </c>
      <c r="AO33" s="12">
        <v>0</v>
      </c>
      <c r="AP33" s="12">
        <v>0</v>
      </c>
      <c r="AQ33" s="32">
        <v>0</v>
      </c>
      <c r="AR33" s="32">
        <v>0</v>
      </c>
      <c r="AS33" s="32">
        <v>0</v>
      </c>
      <c r="AT33" s="32">
        <v>5084710.3</v>
      </c>
      <c r="AU33" s="32">
        <v>0</v>
      </c>
      <c r="AV33" s="47">
        <v>0</v>
      </c>
      <c r="AW33" s="47">
        <v>0</v>
      </c>
      <c r="AX33" s="12">
        <v>6654554.1900000004</v>
      </c>
      <c r="AY33" s="47">
        <v>0</v>
      </c>
      <c r="AZ33" s="12">
        <v>14497025.699999999</v>
      </c>
      <c r="BA33" s="2">
        <v>7707130.1200000001</v>
      </c>
    </row>
    <row r="34" spans="1:53" x14ac:dyDescent="0.25">
      <c r="A34" s="2" t="s">
        <v>39</v>
      </c>
      <c r="B34" s="2" t="s">
        <v>40</v>
      </c>
      <c r="C34" s="12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6261659.75</v>
      </c>
      <c r="AA34" s="12">
        <v>1640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32">
        <v>0</v>
      </c>
      <c r="AR34" s="32">
        <v>0</v>
      </c>
      <c r="AS34" s="32">
        <v>0</v>
      </c>
      <c r="AT34" s="32">
        <v>0</v>
      </c>
      <c r="AU34" s="32" t="s">
        <v>403</v>
      </c>
      <c r="AV34" s="47">
        <v>0</v>
      </c>
      <c r="AW34" s="47">
        <v>0</v>
      </c>
      <c r="AX34" s="32">
        <v>0</v>
      </c>
      <c r="AY34" s="47">
        <v>0</v>
      </c>
      <c r="AZ34" s="12">
        <v>0</v>
      </c>
      <c r="BA34" s="2">
        <v>13032131.720000001</v>
      </c>
    </row>
    <row r="35" spans="1:53" x14ac:dyDescent="0.25">
      <c r="A35" s="2" t="s">
        <v>41</v>
      </c>
      <c r="B35" s="2" t="s">
        <v>42</v>
      </c>
      <c r="C35" s="12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2478611.17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37485829.57</v>
      </c>
      <c r="AO35" s="12">
        <v>8139251.4800000004</v>
      </c>
      <c r="AP35" s="12">
        <v>0</v>
      </c>
      <c r="AQ35" s="32">
        <v>5988</v>
      </c>
      <c r="AR35" s="32">
        <v>0</v>
      </c>
      <c r="AS35" s="32">
        <v>0</v>
      </c>
      <c r="AT35" s="32">
        <v>0</v>
      </c>
      <c r="AU35" s="32">
        <v>0</v>
      </c>
      <c r="AV35" s="46">
        <v>19180413.149999999</v>
      </c>
      <c r="AW35" s="47">
        <v>0</v>
      </c>
      <c r="AX35" s="12">
        <v>2540</v>
      </c>
      <c r="AY35" s="46">
        <v>2250823.6800000002</v>
      </c>
      <c r="AZ35" s="12">
        <v>3981374.8</v>
      </c>
      <c r="BA35" s="12">
        <v>0</v>
      </c>
    </row>
    <row r="36" spans="1:53" x14ac:dyDescent="0.25">
      <c r="A36" s="2" t="s">
        <v>43</v>
      </c>
      <c r="B36" s="2" t="s">
        <v>44</v>
      </c>
      <c r="C36" s="12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5380</v>
      </c>
      <c r="AI36" s="12">
        <v>1345604.81</v>
      </c>
      <c r="AJ36" s="12">
        <v>2753048.42</v>
      </c>
      <c r="AK36" s="12">
        <v>4000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32">
        <v>0</v>
      </c>
      <c r="AR36" s="32">
        <v>659574.77</v>
      </c>
      <c r="AS36" s="32">
        <v>0</v>
      </c>
      <c r="AT36" s="32">
        <v>0</v>
      </c>
      <c r="AU36" s="32">
        <v>0</v>
      </c>
      <c r="AV36" s="47">
        <v>0</v>
      </c>
      <c r="AW36" s="47">
        <v>0</v>
      </c>
      <c r="AX36" s="32">
        <v>0</v>
      </c>
      <c r="AY36" s="47">
        <v>0</v>
      </c>
      <c r="AZ36" s="12">
        <v>0</v>
      </c>
      <c r="BA36" s="12">
        <v>0</v>
      </c>
    </row>
    <row r="37" spans="1:53" x14ac:dyDescent="0.25">
      <c r="A37" s="2" t="s">
        <v>45</v>
      </c>
      <c r="B37" s="2" t="s">
        <v>46</v>
      </c>
      <c r="C37" s="12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455002.88</v>
      </c>
      <c r="U37" s="12">
        <v>1031470.1</v>
      </c>
      <c r="V37" s="12">
        <v>0</v>
      </c>
      <c r="W37" s="12">
        <v>0</v>
      </c>
      <c r="X37" s="12">
        <v>0</v>
      </c>
      <c r="Y37" s="12">
        <v>5745498.9199999999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32">
        <v>0</v>
      </c>
      <c r="AR37" s="32">
        <v>0</v>
      </c>
      <c r="AS37" s="32">
        <v>0</v>
      </c>
      <c r="AT37" s="32">
        <v>0</v>
      </c>
      <c r="AU37" s="32" t="s">
        <v>403</v>
      </c>
      <c r="AV37" s="47">
        <v>0</v>
      </c>
      <c r="AW37" s="47">
        <v>0</v>
      </c>
      <c r="AX37" s="32">
        <v>0</v>
      </c>
      <c r="AY37" s="47">
        <v>0</v>
      </c>
      <c r="AZ37" s="12">
        <v>0</v>
      </c>
      <c r="BA37" s="12">
        <v>0</v>
      </c>
    </row>
    <row r="38" spans="1:53" x14ac:dyDescent="0.25">
      <c r="A38" s="2" t="s">
        <v>47</v>
      </c>
      <c r="B38" s="2" t="s">
        <v>48</v>
      </c>
      <c r="C38" s="12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7000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815670</v>
      </c>
      <c r="AJ38" s="12">
        <v>0</v>
      </c>
      <c r="AK38" s="12">
        <v>1324733.06</v>
      </c>
      <c r="AL38" s="12">
        <v>2421097.98</v>
      </c>
      <c r="AM38" s="12">
        <v>0</v>
      </c>
      <c r="AN38" s="12">
        <v>1596753.32</v>
      </c>
      <c r="AO38" s="12">
        <v>1889790.36</v>
      </c>
      <c r="AP38" s="1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46">
        <v>6368865.8700000001</v>
      </c>
      <c r="AW38" s="46">
        <v>2479838.2000000002</v>
      </c>
      <c r="AX38" s="12">
        <v>4056453.79</v>
      </c>
      <c r="AY38" s="47">
        <v>0</v>
      </c>
      <c r="AZ38" s="12">
        <v>0</v>
      </c>
      <c r="BA38" s="12">
        <v>0</v>
      </c>
    </row>
    <row r="39" spans="1:53" x14ac:dyDescent="0.25">
      <c r="A39" s="2" t="s">
        <v>49</v>
      </c>
      <c r="B39" s="2" t="s">
        <v>50</v>
      </c>
      <c r="C39" s="12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345003.92</v>
      </c>
      <c r="O39" s="12">
        <v>0</v>
      </c>
      <c r="P39" s="12">
        <v>1900</v>
      </c>
      <c r="Q39" s="12">
        <v>-100</v>
      </c>
      <c r="R39" s="12">
        <v>0</v>
      </c>
      <c r="S39" s="12">
        <v>76667.539999999994</v>
      </c>
      <c r="T39" s="12">
        <v>0</v>
      </c>
      <c r="U39" s="12">
        <v>0</v>
      </c>
      <c r="V39" s="12">
        <v>0</v>
      </c>
      <c r="W39" s="12">
        <v>0</v>
      </c>
      <c r="X39" s="12">
        <v>57500.66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32">
        <v>0</v>
      </c>
      <c r="AR39" s="32">
        <v>0</v>
      </c>
      <c r="AS39" s="32">
        <v>0</v>
      </c>
      <c r="AT39" s="32">
        <v>0</v>
      </c>
      <c r="AU39" s="32" t="s">
        <v>403</v>
      </c>
      <c r="AV39" s="47">
        <v>0</v>
      </c>
      <c r="AW39" s="47">
        <v>0</v>
      </c>
      <c r="AX39" s="32">
        <v>0</v>
      </c>
      <c r="AY39" s="47">
        <v>0</v>
      </c>
      <c r="AZ39" s="12">
        <v>0</v>
      </c>
      <c r="BA39" s="12">
        <v>0</v>
      </c>
    </row>
    <row r="40" spans="1:53" x14ac:dyDescent="0.25">
      <c r="A40" s="2" t="s">
        <v>51</v>
      </c>
      <c r="B40" s="2" t="s">
        <v>52</v>
      </c>
      <c r="C40" s="12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256856.86</v>
      </c>
      <c r="O40" s="12">
        <v>0</v>
      </c>
      <c r="P40" s="12">
        <v>0</v>
      </c>
      <c r="Q40" s="12">
        <v>0</v>
      </c>
      <c r="R40" s="12">
        <v>0</v>
      </c>
      <c r="S40" s="12">
        <v>85618.95</v>
      </c>
      <c r="T40" s="12">
        <v>0</v>
      </c>
      <c r="U40" s="12">
        <v>0</v>
      </c>
      <c r="V40" s="12">
        <v>0</v>
      </c>
      <c r="W40" s="12">
        <v>0</v>
      </c>
      <c r="X40" s="12">
        <v>64214.22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32">
        <v>0</v>
      </c>
      <c r="AR40" s="32">
        <v>0</v>
      </c>
      <c r="AS40" s="32">
        <v>0</v>
      </c>
      <c r="AT40" s="32">
        <v>0</v>
      </c>
      <c r="AU40" s="32" t="s">
        <v>403</v>
      </c>
      <c r="AV40" s="47">
        <v>0</v>
      </c>
      <c r="AW40" s="47">
        <v>0</v>
      </c>
      <c r="AX40" s="32">
        <v>0</v>
      </c>
      <c r="AY40" s="47">
        <v>0</v>
      </c>
      <c r="AZ40" s="12">
        <v>0</v>
      </c>
      <c r="BA40" s="12">
        <v>0</v>
      </c>
    </row>
    <row r="41" spans="1:53" x14ac:dyDescent="0.25">
      <c r="A41" s="2" t="s">
        <v>53</v>
      </c>
      <c r="B41" s="2" t="s">
        <v>54</v>
      </c>
      <c r="C41" s="12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76667.53</v>
      </c>
      <c r="T41" s="12">
        <v>0</v>
      </c>
      <c r="U41" s="12">
        <v>0</v>
      </c>
      <c r="V41" s="12">
        <v>0</v>
      </c>
      <c r="W41" s="12">
        <v>0</v>
      </c>
      <c r="X41" s="12">
        <v>57500.65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32">
        <v>0</v>
      </c>
      <c r="AR41" s="32">
        <v>0</v>
      </c>
      <c r="AS41" s="32">
        <v>0</v>
      </c>
      <c r="AT41" s="32">
        <v>0</v>
      </c>
      <c r="AU41" s="32" t="s">
        <v>403</v>
      </c>
      <c r="AV41" s="47">
        <v>0</v>
      </c>
      <c r="AW41" s="47">
        <v>0</v>
      </c>
      <c r="AX41" s="32">
        <v>0</v>
      </c>
      <c r="AY41" s="47">
        <v>0</v>
      </c>
      <c r="AZ41" s="12">
        <v>0</v>
      </c>
      <c r="BA41" s="12">
        <v>0</v>
      </c>
    </row>
    <row r="42" spans="1:53" x14ac:dyDescent="0.25">
      <c r="A42" s="2" t="s">
        <v>55</v>
      </c>
      <c r="B42" s="2" t="s">
        <v>56</v>
      </c>
      <c r="C42" s="12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76667.539999999994</v>
      </c>
      <c r="T42" s="12">
        <v>0</v>
      </c>
      <c r="U42" s="12">
        <v>0</v>
      </c>
      <c r="V42" s="12">
        <v>0</v>
      </c>
      <c r="W42" s="12">
        <v>0</v>
      </c>
      <c r="X42" s="12">
        <v>57500.65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32">
        <v>0</v>
      </c>
      <c r="AR42" s="32">
        <v>0</v>
      </c>
      <c r="AS42" s="32">
        <v>0</v>
      </c>
      <c r="AT42" s="32">
        <v>0</v>
      </c>
      <c r="AU42" s="32" t="s">
        <v>403</v>
      </c>
      <c r="AV42" s="47">
        <v>0</v>
      </c>
      <c r="AW42" s="47">
        <v>0</v>
      </c>
      <c r="AX42" s="32">
        <v>0</v>
      </c>
      <c r="AY42" s="47">
        <v>0</v>
      </c>
      <c r="AZ42" s="12">
        <v>0</v>
      </c>
      <c r="BA42" s="12">
        <v>0</v>
      </c>
    </row>
    <row r="43" spans="1:53" x14ac:dyDescent="0.25">
      <c r="A43" s="2" t="s">
        <v>57</v>
      </c>
      <c r="B43" s="2" t="s">
        <v>58</v>
      </c>
      <c r="C43" s="12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85618.96</v>
      </c>
      <c r="T43" s="12">
        <v>0</v>
      </c>
      <c r="U43" s="12">
        <v>0</v>
      </c>
      <c r="V43" s="12">
        <v>0</v>
      </c>
      <c r="W43" s="12">
        <v>0</v>
      </c>
      <c r="X43" s="12">
        <v>64214.21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32">
        <v>0</v>
      </c>
      <c r="AR43" s="32">
        <v>0</v>
      </c>
      <c r="AS43" s="32">
        <v>0</v>
      </c>
      <c r="AT43" s="32">
        <v>0</v>
      </c>
      <c r="AU43" s="32" t="s">
        <v>403</v>
      </c>
      <c r="AV43" s="47">
        <v>0</v>
      </c>
      <c r="AW43" s="47">
        <v>0</v>
      </c>
      <c r="AX43" s="32">
        <v>0</v>
      </c>
      <c r="AY43" s="47">
        <v>0</v>
      </c>
      <c r="AZ43" s="12">
        <v>0</v>
      </c>
      <c r="BA43" s="12">
        <v>0</v>
      </c>
    </row>
    <row r="44" spans="1:53" x14ac:dyDescent="0.25">
      <c r="A44" s="2" t="s">
        <v>59</v>
      </c>
      <c r="B44" s="2" t="s">
        <v>60</v>
      </c>
      <c r="C44" s="12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650721.28000000003</v>
      </c>
      <c r="X44" s="12">
        <v>0</v>
      </c>
      <c r="Y44" s="12">
        <v>0</v>
      </c>
      <c r="Z44" s="12">
        <v>1549660.64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2599430.58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32">
        <v>0</v>
      </c>
      <c r="AR44" s="32">
        <v>0</v>
      </c>
      <c r="AS44" s="32">
        <v>0</v>
      </c>
      <c r="AT44" s="32">
        <v>0</v>
      </c>
      <c r="AU44" s="32" t="s">
        <v>403</v>
      </c>
      <c r="AV44" s="47">
        <v>0</v>
      </c>
      <c r="AW44" s="47">
        <v>0</v>
      </c>
      <c r="AX44" s="32">
        <v>0</v>
      </c>
      <c r="AY44" s="47">
        <v>0</v>
      </c>
      <c r="AZ44" s="12">
        <v>0</v>
      </c>
      <c r="BA44" s="12">
        <v>0</v>
      </c>
    </row>
    <row r="45" spans="1:53" x14ac:dyDescent="0.25">
      <c r="A45" s="2" t="s">
        <v>61</v>
      </c>
      <c r="B45" s="2" t="s">
        <v>62</v>
      </c>
      <c r="C45" s="12"/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760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67495.5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32">
        <v>0</v>
      </c>
      <c r="AR45" s="32">
        <v>0</v>
      </c>
      <c r="AS45" s="32">
        <v>0</v>
      </c>
      <c r="AT45" s="32">
        <v>0</v>
      </c>
      <c r="AU45" s="32" t="s">
        <v>403</v>
      </c>
      <c r="AV45" s="47">
        <v>0</v>
      </c>
      <c r="AW45" s="47">
        <v>0</v>
      </c>
      <c r="AX45" s="32">
        <v>0</v>
      </c>
      <c r="AY45" s="47">
        <v>0</v>
      </c>
      <c r="AZ45" s="12">
        <v>0</v>
      </c>
      <c r="BA45" s="12">
        <v>0</v>
      </c>
    </row>
    <row r="46" spans="1:53" x14ac:dyDescent="0.25">
      <c r="A46" s="2" t="s">
        <v>63</v>
      </c>
      <c r="B46" s="2" t="s">
        <v>64</v>
      </c>
      <c r="C46" s="12"/>
      <c r="D46" s="12">
        <v>0</v>
      </c>
      <c r="E46" s="12">
        <v>7981735.7599999998</v>
      </c>
      <c r="F46" s="12">
        <v>3044960.29</v>
      </c>
      <c r="G46" s="12">
        <v>0</v>
      </c>
      <c r="H46" s="12">
        <v>0</v>
      </c>
      <c r="I46" s="12">
        <v>0</v>
      </c>
      <c r="J46" s="12">
        <v>0</v>
      </c>
      <c r="K46" s="12">
        <v>1739749.21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1069128.32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32">
        <v>0</v>
      </c>
      <c r="AR46" s="32">
        <v>0</v>
      </c>
      <c r="AS46" s="32">
        <v>0</v>
      </c>
      <c r="AT46" s="32">
        <v>0</v>
      </c>
      <c r="AU46" s="32" t="s">
        <v>403</v>
      </c>
      <c r="AV46" s="47">
        <v>0</v>
      </c>
      <c r="AW46" s="47">
        <v>0</v>
      </c>
      <c r="AX46" s="32">
        <v>0</v>
      </c>
      <c r="AY46" s="47">
        <v>0</v>
      </c>
      <c r="AZ46" s="12">
        <v>0</v>
      </c>
      <c r="BA46" s="12">
        <v>0</v>
      </c>
    </row>
    <row r="47" spans="1:53" x14ac:dyDescent="0.25">
      <c r="A47" s="2" t="s">
        <v>65</v>
      </c>
      <c r="B47" s="2" t="s">
        <v>66</v>
      </c>
      <c r="C47" s="12"/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354729</v>
      </c>
      <c r="K47" s="12">
        <v>118243</v>
      </c>
      <c r="L47" s="12">
        <v>0</v>
      </c>
      <c r="M47" s="12">
        <v>118243</v>
      </c>
      <c r="N47" s="12">
        <v>236486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32">
        <v>0</v>
      </c>
      <c r="AR47" s="32">
        <v>0</v>
      </c>
      <c r="AS47" s="32">
        <v>0</v>
      </c>
      <c r="AT47" s="32">
        <v>0</v>
      </c>
      <c r="AU47" s="32" t="s">
        <v>403</v>
      </c>
      <c r="AV47" s="47">
        <v>0</v>
      </c>
      <c r="AW47" s="47">
        <v>0</v>
      </c>
      <c r="AX47" s="32">
        <v>0</v>
      </c>
      <c r="AY47" s="47">
        <v>0</v>
      </c>
      <c r="AZ47" s="12">
        <v>0</v>
      </c>
      <c r="BA47" s="12">
        <v>0</v>
      </c>
    </row>
    <row r="48" spans="1:53" x14ac:dyDescent="0.25">
      <c r="A48" s="2" t="s">
        <v>67</v>
      </c>
      <c r="B48" s="2" t="s">
        <v>68</v>
      </c>
      <c r="C48" s="12"/>
      <c r="D48" s="12">
        <v>0</v>
      </c>
      <c r="E48" s="12">
        <v>0</v>
      </c>
      <c r="F48" s="12">
        <v>0</v>
      </c>
      <c r="G48" s="12">
        <v>0</v>
      </c>
      <c r="H48" s="12">
        <v>52500</v>
      </c>
      <c r="I48" s="12">
        <v>77849.23</v>
      </c>
      <c r="J48" s="12">
        <v>68500</v>
      </c>
      <c r="K48" s="12">
        <v>10760</v>
      </c>
      <c r="L48" s="12">
        <v>14750.25</v>
      </c>
      <c r="M48" s="12">
        <v>0</v>
      </c>
      <c r="N48" s="12">
        <v>1771503.6199999999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3045827.7800000003</v>
      </c>
      <c r="AE48" s="12">
        <v>0</v>
      </c>
      <c r="AF48" s="12">
        <v>2100575.4300000002</v>
      </c>
      <c r="AG48" s="12">
        <v>0</v>
      </c>
      <c r="AH48" s="12">
        <v>0</v>
      </c>
      <c r="AI48" s="12">
        <v>844882.44</v>
      </c>
      <c r="AJ48" s="12">
        <v>0</v>
      </c>
      <c r="AK48" s="12">
        <v>0</v>
      </c>
      <c r="AL48" s="12">
        <v>0</v>
      </c>
      <c r="AM48" s="12">
        <v>11979</v>
      </c>
      <c r="AN48" s="12">
        <v>38006</v>
      </c>
      <c r="AO48" s="12">
        <v>0</v>
      </c>
      <c r="AP48" s="12">
        <v>0</v>
      </c>
      <c r="AQ48" s="32">
        <v>0</v>
      </c>
      <c r="AR48" s="32">
        <v>30651</v>
      </c>
      <c r="AS48" s="32">
        <v>0</v>
      </c>
      <c r="AT48" s="32">
        <v>0</v>
      </c>
      <c r="AU48" s="32">
        <v>0</v>
      </c>
      <c r="AV48" s="47">
        <v>0</v>
      </c>
      <c r="AW48" s="47">
        <v>0</v>
      </c>
      <c r="AX48" s="32">
        <v>0</v>
      </c>
      <c r="AY48" s="47">
        <v>0</v>
      </c>
      <c r="AZ48" s="12">
        <v>0</v>
      </c>
      <c r="BA48" s="12">
        <v>0</v>
      </c>
    </row>
    <row r="49" spans="1:53" x14ac:dyDescent="0.25">
      <c r="A49" s="2" t="s">
        <v>69</v>
      </c>
      <c r="B49" s="2" t="s">
        <v>70</v>
      </c>
      <c r="C49" s="12"/>
      <c r="D49" s="12">
        <v>0</v>
      </c>
      <c r="E49" s="12">
        <v>0</v>
      </c>
      <c r="F49" s="12">
        <v>0</v>
      </c>
      <c r="G49" s="12">
        <v>52853.16</v>
      </c>
      <c r="H49" s="12">
        <v>2426439.2200000007</v>
      </c>
      <c r="I49" s="12">
        <v>310815.61</v>
      </c>
      <c r="J49" s="12">
        <v>1240669.08</v>
      </c>
      <c r="K49" s="12">
        <v>22131147.18</v>
      </c>
      <c r="L49" s="12">
        <v>2652860.6300000004</v>
      </c>
      <c r="M49" s="12">
        <v>126592.32000000001</v>
      </c>
      <c r="N49" s="12">
        <v>268834.49</v>
      </c>
      <c r="O49" s="12">
        <v>92098.06</v>
      </c>
      <c r="P49" s="12">
        <v>101190.14</v>
      </c>
      <c r="Q49" s="12">
        <v>95195.1</v>
      </c>
      <c r="R49" s="12">
        <v>106741.1</v>
      </c>
      <c r="S49" s="12">
        <v>94741.1</v>
      </c>
      <c r="T49" s="12">
        <v>94741.1</v>
      </c>
      <c r="U49" s="12">
        <v>94741.1</v>
      </c>
      <c r="V49" s="12">
        <v>94741.1</v>
      </c>
      <c r="W49" s="12">
        <v>94741.1</v>
      </c>
      <c r="X49" s="12">
        <v>95237.180000000008</v>
      </c>
      <c r="Y49" s="12">
        <v>94741.1</v>
      </c>
      <c r="Z49" s="12">
        <v>186325.1</v>
      </c>
      <c r="AA49" s="12">
        <v>83111.75</v>
      </c>
      <c r="AB49" s="12">
        <v>70226.64</v>
      </c>
      <c r="AC49" s="12">
        <v>301881.18</v>
      </c>
      <c r="AD49" s="12">
        <v>75174.3</v>
      </c>
      <c r="AE49" s="12">
        <v>74922.289999999994</v>
      </c>
      <c r="AF49" s="12">
        <v>71392.2</v>
      </c>
      <c r="AG49" s="12">
        <v>71392.2</v>
      </c>
      <c r="AH49" s="12">
        <v>71160.98</v>
      </c>
      <c r="AI49" s="12">
        <v>70026.009999999995</v>
      </c>
      <c r="AJ49" s="12">
        <v>70403.7</v>
      </c>
      <c r="AK49" s="12">
        <v>69553.119999999995</v>
      </c>
      <c r="AL49" s="12">
        <v>56053.939999999995</v>
      </c>
      <c r="AM49" s="12">
        <v>41563.54</v>
      </c>
      <c r="AN49" s="12">
        <v>41429.279999999999</v>
      </c>
      <c r="AO49" s="12">
        <v>47387.44</v>
      </c>
      <c r="AP49" s="12">
        <v>41021.200000000004</v>
      </c>
      <c r="AQ49" s="32">
        <v>35951.699999999997</v>
      </c>
      <c r="AR49" s="32">
        <v>20593.190000000002</v>
      </c>
      <c r="AS49" s="32">
        <v>20723.41</v>
      </c>
      <c r="AT49" s="32">
        <v>20768.61</v>
      </c>
      <c r="AU49" s="32">
        <v>20686.97</v>
      </c>
      <c r="AV49" s="46">
        <v>20740.27</v>
      </c>
      <c r="AW49" s="46">
        <v>20688.32</v>
      </c>
      <c r="AX49" s="12">
        <v>20710.59</v>
      </c>
      <c r="AY49" s="46">
        <v>20682.93</v>
      </c>
      <c r="AZ49" s="12">
        <v>20628.270000000004</v>
      </c>
      <c r="BA49" s="2">
        <v>23617.48</v>
      </c>
    </row>
    <row r="50" spans="1:53" x14ac:dyDescent="0.25">
      <c r="A50" s="2" t="s">
        <v>71</v>
      </c>
      <c r="B50" s="2" t="s">
        <v>72</v>
      </c>
      <c r="C50" s="12"/>
      <c r="D50" s="12">
        <v>0</v>
      </c>
      <c r="E50" s="12">
        <v>0</v>
      </c>
      <c r="F50" s="12">
        <v>0</v>
      </c>
      <c r="G50" s="12">
        <v>63853.47</v>
      </c>
      <c r="H50" s="12">
        <v>50764.4</v>
      </c>
      <c r="I50" s="12">
        <v>426951.29000000004</v>
      </c>
      <c r="J50" s="12">
        <v>81825.119999999995</v>
      </c>
      <c r="K50" s="12">
        <v>306912.39</v>
      </c>
      <c r="L50" s="12">
        <v>275501.59999999998</v>
      </c>
      <c r="M50" s="12">
        <v>0</v>
      </c>
      <c r="N50" s="12">
        <v>4605</v>
      </c>
      <c r="O50" s="12">
        <v>0</v>
      </c>
      <c r="P50" s="12">
        <v>394917.75</v>
      </c>
      <c r="Q50" s="12">
        <v>4342</v>
      </c>
      <c r="R50" s="12">
        <v>223218</v>
      </c>
      <c r="S50" s="12">
        <v>2789611.62</v>
      </c>
      <c r="T50" s="12">
        <v>0</v>
      </c>
      <c r="U50" s="12">
        <v>158789.91</v>
      </c>
      <c r="V50" s="12">
        <v>0</v>
      </c>
      <c r="W50" s="12">
        <v>1796471.75</v>
      </c>
      <c r="X50" s="12">
        <v>10718.91</v>
      </c>
      <c r="Y50" s="12">
        <v>7302.11</v>
      </c>
      <c r="Z50" s="12">
        <v>2282496.96</v>
      </c>
      <c r="AA50" s="12">
        <v>2196735.9</v>
      </c>
      <c r="AB50" s="12">
        <v>500</v>
      </c>
      <c r="AC50" s="12">
        <v>3653685.75</v>
      </c>
      <c r="AD50" s="12">
        <v>2359084.58</v>
      </c>
      <c r="AE50" s="12">
        <v>0</v>
      </c>
      <c r="AF50" s="12">
        <v>1535239.41</v>
      </c>
      <c r="AG50" s="12">
        <v>186031.37000000002</v>
      </c>
      <c r="AH50" s="12">
        <v>4622958.3699999992</v>
      </c>
      <c r="AI50" s="12">
        <v>0</v>
      </c>
      <c r="AJ50" s="12">
        <v>1467032.42</v>
      </c>
      <c r="AK50" s="12">
        <v>5855996.9100000001</v>
      </c>
      <c r="AL50" s="12">
        <v>9975755.2599999998</v>
      </c>
      <c r="AM50" s="12">
        <v>18663.420000000002</v>
      </c>
      <c r="AN50" s="12">
        <v>436869.1</v>
      </c>
      <c r="AO50" s="12">
        <v>1515255.85</v>
      </c>
      <c r="AP50" s="12">
        <v>3660210.17</v>
      </c>
      <c r="AQ50" s="32">
        <v>0</v>
      </c>
      <c r="AR50" s="32">
        <v>77526.48</v>
      </c>
      <c r="AS50" s="42">
        <v>407269.19</v>
      </c>
      <c r="AT50" s="42">
        <v>700000</v>
      </c>
      <c r="AU50" s="42">
        <v>4364379.3600000003</v>
      </c>
      <c r="AV50" s="46">
        <v>11550</v>
      </c>
      <c r="AW50" s="46">
        <v>24244.190000000002</v>
      </c>
      <c r="AX50" s="12">
        <v>7560202.8399999999</v>
      </c>
      <c r="AY50" s="47">
        <v>33033.270000000004</v>
      </c>
      <c r="AZ50" s="12">
        <v>2595233.0499999998</v>
      </c>
      <c r="BA50" s="2">
        <v>159696.28999999998</v>
      </c>
    </row>
    <row r="51" spans="1:53" x14ac:dyDescent="0.25">
      <c r="A51" s="2" t="s">
        <v>73</v>
      </c>
      <c r="B51" s="2" t="s">
        <v>74</v>
      </c>
      <c r="C51" s="12"/>
      <c r="D51" s="12">
        <v>0</v>
      </c>
      <c r="E51" s="12">
        <v>0</v>
      </c>
      <c r="F51" s="12">
        <v>0</v>
      </c>
      <c r="G51" s="12">
        <v>0</v>
      </c>
      <c r="H51" s="12">
        <v>1527549.04</v>
      </c>
      <c r="I51" s="12">
        <v>48007.4</v>
      </c>
      <c r="J51" s="12">
        <v>0</v>
      </c>
      <c r="K51" s="12">
        <v>941545</v>
      </c>
      <c r="L51" s="12">
        <v>0</v>
      </c>
      <c r="M51" s="12">
        <v>2470000</v>
      </c>
      <c r="N51" s="12">
        <v>582352.13</v>
      </c>
      <c r="O51" s="12">
        <v>0</v>
      </c>
      <c r="P51" s="12">
        <v>20000.009999999998</v>
      </c>
      <c r="Q51" s="12">
        <v>889992.17</v>
      </c>
      <c r="R51" s="12">
        <v>0</v>
      </c>
      <c r="S51" s="12">
        <v>0</v>
      </c>
      <c r="T51" s="12">
        <v>83185.42</v>
      </c>
      <c r="U51" s="12">
        <v>22425</v>
      </c>
      <c r="V51" s="12">
        <v>0</v>
      </c>
      <c r="W51" s="12">
        <v>13175.02</v>
      </c>
      <c r="X51" s="12">
        <v>0</v>
      </c>
      <c r="Y51" s="12">
        <v>0</v>
      </c>
      <c r="Z51" s="12">
        <v>0</v>
      </c>
      <c r="AA51" s="12">
        <v>0</v>
      </c>
      <c r="AB51" s="12">
        <v>815961.30999999994</v>
      </c>
      <c r="AC51" s="12">
        <v>0</v>
      </c>
      <c r="AD51" s="12">
        <v>23130</v>
      </c>
      <c r="AE51" s="12">
        <v>0</v>
      </c>
      <c r="AF51" s="12">
        <v>0</v>
      </c>
      <c r="AG51" s="12">
        <v>0</v>
      </c>
      <c r="AH51" s="12">
        <v>0</v>
      </c>
      <c r="AI51" s="12">
        <v>66325</v>
      </c>
      <c r="AJ51" s="12">
        <v>0</v>
      </c>
      <c r="AK51" s="12">
        <v>6450000</v>
      </c>
      <c r="AL51" s="12">
        <v>6900000</v>
      </c>
      <c r="AM51" s="12">
        <v>0</v>
      </c>
      <c r="AN51" s="12">
        <v>0</v>
      </c>
      <c r="AO51" s="12">
        <v>703252.45</v>
      </c>
      <c r="AP51" s="12">
        <v>0</v>
      </c>
      <c r="AQ51" s="32">
        <v>0</v>
      </c>
      <c r="AR51" s="32">
        <v>38250</v>
      </c>
      <c r="AS51" s="32">
        <v>3099988.29</v>
      </c>
      <c r="AT51" s="32">
        <v>0</v>
      </c>
      <c r="AU51" s="32">
        <v>600</v>
      </c>
      <c r="AV51" s="47">
        <v>0</v>
      </c>
      <c r="AW51" s="47">
        <v>0</v>
      </c>
      <c r="AX51" s="12">
        <v>116600</v>
      </c>
      <c r="AY51" s="47">
        <v>0</v>
      </c>
      <c r="AZ51" s="12">
        <v>0</v>
      </c>
      <c r="BA51" s="2">
        <v>346218.18</v>
      </c>
    </row>
    <row r="52" spans="1:53" x14ac:dyDescent="0.25">
      <c r="A52" s="2" t="s">
        <v>75</v>
      </c>
      <c r="B52" s="2" t="s">
        <v>76</v>
      </c>
      <c r="C52" s="12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16051580</v>
      </c>
      <c r="U52" s="12">
        <v>0</v>
      </c>
      <c r="V52" s="12">
        <v>0</v>
      </c>
      <c r="W52" s="12">
        <v>19125447.16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32">
        <v>0</v>
      </c>
      <c r="AR52" s="32">
        <v>0</v>
      </c>
      <c r="AS52" s="32">
        <v>0</v>
      </c>
      <c r="AT52" s="32">
        <v>0</v>
      </c>
      <c r="AU52" s="32" t="s">
        <v>403</v>
      </c>
      <c r="AV52" s="47">
        <v>0</v>
      </c>
      <c r="AW52" s="47">
        <v>0</v>
      </c>
      <c r="AX52" s="32">
        <v>0</v>
      </c>
      <c r="AY52" s="47">
        <v>0</v>
      </c>
      <c r="AZ52" s="12">
        <v>0</v>
      </c>
      <c r="BA52" s="12">
        <v>0</v>
      </c>
    </row>
    <row r="53" spans="1:53" x14ac:dyDescent="0.25">
      <c r="A53" s="2" t="s">
        <v>77</v>
      </c>
      <c r="B53" s="2" t="s">
        <v>78</v>
      </c>
      <c r="C53" s="12"/>
      <c r="D53" s="12">
        <v>0</v>
      </c>
      <c r="E53" s="12">
        <v>0</v>
      </c>
      <c r="F53" s="12">
        <v>0</v>
      </c>
      <c r="G53" s="12">
        <v>14472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47">
        <v>0</v>
      </c>
      <c r="AW53" s="47">
        <v>0</v>
      </c>
      <c r="AX53" s="12">
        <v>93280</v>
      </c>
      <c r="AY53" s="47">
        <v>0</v>
      </c>
      <c r="AZ53" s="12">
        <v>0</v>
      </c>
      <c r="BA53" s="12">
        <v>0</v>
      </c>
    </row>
    <row r="54" spans="1:53" x14ac:dyDescent="0.25">
      <c r="A54" s="2" t="s">
        <v>79</v>
      </c>
      <c r="B54" s="2" t="s">
        <v>80</v>
      </c>
      <c r="C54" s="12"/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18830</v>
      </c>
      <c r="J54" s="12">
        <v>0</v>
      </c>
      <c r="K54" s="12">
        <v>5600</v>
      </c>
      <c r="L54" s="12">
        <v>0</v>
      </c>
      <c r="M54" s="12">
        <v>0</v>
      </c>
      <c r="N54" s="12">
        <v>39456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32">
        <v>0</v>
      </c>
      <c r="AR54" s="32">
        <v>0</v>
      </c>
      <c r="AS54" s="32">
        <v>0</v>
      </c>
      <c r="AT54" s="32">
        <v>0</v>
      </c>
      <c r="AU54" s="32" t="s">
        <v>403</v>
      </c>
      <c r="AV54" s="47">
        <v>0</v>
      </c>
      <c r="AW54" s="47">
        <v>0</v>
      </c>
      <c r="AX54" s="32">
        <v>0</v>
      </c>
      <c r="AY54" s="47">
        <v>0</v>
      </c>
      <c r="AZ54" s="12">
        <v>0</v>
      </c>
      <c r="BA54" s="12">
        <v>0</v>
      </c>
    </row>
    <row r="55" spans="1:53" x14ac:dyDescent="0.25">
      <c r="A55" s="2" t="s">
        <v>81</v>
      </c>
      <c r="B55" s="2" t="s">
        <v>82</v>
      </c>
      <c r="C55" s="12"/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58245.919999999998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32">
        <v>0</v>
      </c>
      <c r="AR55" s="32">
        <v>0</v>
      </c>
      <c r="AS55" s="32">
        <v>0</v>
      </c>
      <c r="AT55" s="32">
        <v>0</v>
      </c>
      <c r="AU55" s="32" t="s">
        <v>403</v>
      </c>
      <c r="AV55" s="47">
        <v>0</v>
      </c>
      <c r="AW55" s="47">
        <v>0</v>
      </c>
      <c r="AX55" s="32">
        <v>0</v>
      </c>
      <c r="AY55" s="47">
        <v>0</v>
      </c>
      <c r="AZ55" s="12">
        <v>0</v>
      </c>
      <c r="BA55" s="12">
        <v>0</v>
      </c>
    </row>
    <row r="56" spans="1:53" x14ac:dyDescent="0.25">
      <c r="A56" s="2" t="s">
        <v>83</v>
      </c>
      <c r="B56" s="2" t="s">
        <v>84</v>
      </c>
      <c r="C56" s="12"/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70660.97</v>
      </c>
      <c r="L56" s="12">
        <v>0</v>
      </c>
      <c r="M56" s="12">
        <v>0</v>
      </c>
      <c r="N56" s="12">
        <v>54607.53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32">
        <v>0</v>
      </c>
      <c r="AR56" s="32">
        <v>0</v>
      </c>
      <c r="AS56" s="32">
        <v>0</v>
      </c>
      <c r="AT56" s="32">
        <v>0</v>
      </c>
      <c r="AU56" s="32" t="s">
        <v>403</v>
      </c>
      <c r="AV56" s="47">
        <v>0</v>
      </c>
      <c r="AW56" s="47">
        <v>0</v>
      </c>
      <c r="AX56" s="32">
        <v>0</v>
      </c>
      <c r="AY56" s="47">
        <v>0</v>
      </c>
      <c r="AZ56" s="12">
        <v>0</v>
      </c>
      <c r="BA56" s="12">
        <v>0</v>
      </c>
    </row>
    <row r="57" spans="1:53" x14ac:dyDescent="0.25">
      <c r="A57" s="2" t="s">
        <v>85</v>
      </c>
      <c r="B57" s="2" t="s">
        <v>86</v>
      </c>
      <c r="C57" s="12"/>
      <c r="D57" s="12">
        <v>0</v>
      </c>
      <c r="E57" s="12">
        <v>0</v>
      </c>
      <c r="F57" s="12">
        <v>143509.72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32">
        <v>0</v>
      </c>
      <c r="AR57" s="32">
        <v>0</v>
      </c>
      <c r="AS57" s="32">
        <v>0</v>
      </c>
      <c r="AT57" s="32">
        <v>0</v>
      </c>
      <c r="AU57" s="32" t="s">
        <v>403</v>
      </c>
      <c r="AV57" s="47">
        <v>0</v>
      </c>
      <c r="AW57" s="47">
        <v>0</v>
      </c>
      <c r="AX57" s="32">
        <v>0</v>
      </c>
      <c r="AY57" s="47">
        <v>0</v>
      </c>
      <c r="AZ57" s="12">
        <v>0</v>
      </c>
      <c r="BA57" s="12">
        <v>0</v>
      </c>
    </row>
    <row r="58" spans="1:53" x14ac:dyDescent="0.25">
      <c r="A58" s="2" t="s">
        <v>87</v>
      </c>
      <c r="B58" s="2" t="s">
        <v>88</v>
      </c>
      <c r="C58" s="12"/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106192.02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318408.73</v>
      </c>
      <c r="Q58" s="12">
        <v>0</v>
      </c>
      <c r="R58" s="12">
        <v>0</v>
      </c>
      <c r="S58" s="12">
        <v>0</v>
      </c>
      <c r="T58" s="12">
        <v>0</v>
      </c>
      <c r="U58" s="12">
        <v>74475</v>
      </c>
      <c r="V58" s="12">
        <v>0</v>
      </c>
      <c r="W58" s="12">
        <v>0</v>
      </c>
      <c r="X58" s="12">
        <v>0</v>
      </c>
      <c r="Y58" s="12">
        <v>0</v>
      </c>
      <c r="Z58" s="12">
        <v>397202.37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32">
        <v>0</v>
      </c>
      <c r="AR58" s="32">
        <v>0</v>
      </c>
      <c r="AS58" s="32">
        <v>0</v>
      </c>
      <c r="AT58" s="32">
        <v>0</v>
      </c>
      <c r="AU58" s="32" t="s">
        <v>403</v>
      </c>
      <c r="AV58" s="47">
        <v>0</v>
      </c>
      <c r="AW58" s="47">
        <v>0</v>
      </c>
      <c r="AX58" s="32">
        <v>0</v>
      </c>
      <c r="AY58" s="47">
        <v>0</v>
      </c>
      <c r="AZ58" s="12">
        <v>0</v>
      </c>
      <c r="BA58" s="12">
        <v>0</v>
      </c>
    </row>
    <row r="59" spans="1:53" x14ac:dyDescent="0.25">
      <c r="A59" s="2" t="s">
        <v>89</v>
      </c>
      <c r="B59" s="2" t="s">
        <v>90</v>
      </c>
      <c r="C59" s="12"/>
      <c r="D59" s="12">
        <v>0</v>
      </c>
      <c r="E59" s="12">
        <v>0</v>
      </c>
      <c r="F59" s="12">
        <v>0</v>
      </c>
      <c r="G59" s="12">
        <v>532975.11</v>
      </c>
      <c r="H59" s="12">
        <v>0</v>
      </c>
      <c r="I59" s="12">
        <v>0</v>
      </c>
      <c r="J59" s="12">
        <v>0</v>
      </c>
      <c r="K59" s="12">
        <v>54555.34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32">
        <v>0</v>
      </c>
      <c r="AR59" s="32">
        <v>0</v>
      </c>
      <c r="AS59" s="32">
        <v>0</v>
      </c>
      <c r="AT59" s="32">
        <v>0</v>
      </c>
      <c r="AU59" s="32" t="s">
        <v>403</v>
      </c>
      <c r="AV59" s="47">
        <v>0</v>
      </c>
      <c r="AW59" s="47">
        <v>0</v>
      </c>
      <c r="AX59" s="32">
        <v>0</v>
      </c>
      <c r="AY59" s="47">
        <v>0</v>
      </c>
      <c r="AZ59" s="12">
        <v>0</v>
      </c>
      <c r="BA59" s="12">
        <v>0</v>
      </c>
    </row>
    <row r="60" spans="1:53" x14ac:dyDescent="0.25">
      <c r="A60" s="2" t="s">
        <v>91</v>
      </c>
      <c r="B60" s="2" t="s">
        <v>92</v>
      </c>
      <c r="C60" s="12"/>
      <c r="D60" s="12">
        <v>0</v>
      </c>
      <c r="E60" s="12">
        <v>0</v>
      </c>
      <c r="F60" s="12">
        <v>0</v>
      </c>
      <c r="G60" s="12">
        <v>0</v>
      </c>
      <c r="H60" s="12">
        <v>318645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2350199.41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4832500</v>
      </c>
      <c r="U60" s="12">
        <v>0</v>
      </c>
      <c r="V60" s="12">
        <v>0</v>
      </c>
      <c r="W60" s="12">
        <v>0</v>
      </c>
      <c r="X60" s="12">
        <v>52258</v>
      </c>
      <c r="Y60" s="12">
        <v>2902903.99</v>
      </c>
      <c r="Z60" s="12">
        <v>225132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32">
        <v>0</v>
      </c>
      <c r="AR60" s="32">
        <v>0</v>
      </c>
      <c r="AS60" s="32">
        <v>0</v>
      </c>
      <c r="AT60" s="32">
        <v>0</v>
      </c>
      <c r="AU60" s="32" t="s">
        <v>403</v>
      </c>
      <c r="AV60" s="47">
        <v>0</v>
      </c>
      <c r="AW60" s="47">
        <v>0</v>
      </c>
      <c r="AX60" s="32">
        <v>0</v>
      </c>
      <c r="AY60" s="47">
        <v>0</v>
      </c>
      <c r="AZ60" s="12">
        <v>0</v>
      </c>
      <c r="BA60" s="12">
        <v>0</v>
      </c>
    </row>
    <row r="61" spans="1:53" x14ac:dyDescent="0.25">
      <c r="A61" s="2" t="s">
        <v>93</v>
      </c>
      <c r="B61" s="2" t="s">
        <v>94</v>
      </c>
      <c r="C61" s="12"/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2508537.58</v>
      </c>
      <c r="J61" s="12">
        <v>0</v>
      </c>
      <c r="K61" s="12">
        <v>1510752.15</v>
      </c>
      <c r="L61" s="12">
        <v>1478189.16</v>
      </c>
      <c r="M61" s="12">
        <v>0</v>
      </c>
      <c r="N61" s="12">
        <v>0</v>
      </c>
      <c r="O61" s="12">
        <v>0</v>
      </c>
      <c r="P61" s="12">
        <v>1127535.43</v>
      </c>
      <c r="Q61" s="12">
        <v>0</v>
      </c>
      <c r="R61" s="12">
        <v>0</v>
      </c>
      <c r="S61" s="12">
        <v>0</v>
      </c>
      <c r="T61" s="12">
        <v>1755454.92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1165652.8999999999</v>
      </c>
      <c r="AA61" s="12">
        <v>14355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3882517.11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582014.79</v>
      </c>
      <c r="AO61" s="12">
        <v>0</v>
      </c>
      <c r="AP61" s="12">
        <v>0</v>
      </c>
      <c r="AQ61" s="32">
        <v>0</v>
      </c>
      <c r="AR61" s="32">
        <v>0</v>
      </c>
      <c r="AS61" s="32">
        <v>0</v>
      </c>
      <c r="AT61" s="32">
        <v>0</v>
      </c>
      <c r="AU61" s="32">
        <v>892014.79</v>
      </c>
      <c r="AV61" s="47">
        <v>0</v>
      </c>
      <c r="AW61" s="47">
        <v>0</v>
      </c>
      <c r="AX61" s="32">
        <v>0</v>
      </c>
      <c r="AY61" s="47">
        <v>0</v>
      </c>
      <c r="AZ61" s="12">
        <v>0</v>
      </c>
      <c r="BA61" s="12">
        <v>0</v>
      </c>
    </row>
    <row r="62" spans="1:53" x14ac:dyDescent="0.25">
      <c r="A62" s="2" t="s">
        <v>95</v>
      </c>
      <c r="B62" s="2" t="s">
        <v>96</v>
      </c>
      <c r="C62" s="12"/>
      <c r="D62" s="12">
        <v>0</v>
      </c>
      <c r="E62" s="12">
        <v>0</v>
      </c>
      <c r="F62" s="12">
        <v>0</v>
      </c>
      <c r="G62" s="12">
        <v>0</v>
      </c>
      <c r="H62" s="12">
        <v>7514972.9800000004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5042662.16</v>
      </c>
      <c r="O62" s="12">
        <v>0</v>
      </c>
      <c r="P62" s="12">
        <v>0</v>
      </c>
      <c r="Q62" s="12">
        <v>0</v>
      </c>
      <c r="R62" s="12">
        <v>2667853.92</v>
      </c>
      <c r="S62" s="12">
        <v>0</v>
      </c>
      <c r="T62" s="12">
        <v>0</v>
      </c>
      <c r="U62" s="12">
        <v>0</v>
      </c>
      <c r="V62" s="12">
        <v>0</v>
      </c>
      <c r="W62" s="12">
        <v>12225741.27</v>
      </c>
      <c r="X62" s="12">
        <v>3850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32">
        <v>0</v>
      </c>
      <c r="AR62" s="32">
        <v>0</v>
      </c>
      <c r="AS62" s="32">
        <v>0</v>
      </c>
      <c r="AT62" s="32">
        <v>0</v>
      </c>
      <c r="AU62" s="32" t="s">
        <v>403</v>
      </c>
      <c r="AV62" s="47">
        <v>0</v>
      </c>
      <c r="AW62" s="47">
        <v>0</v>
      </c>
      <c r="AX62" s="32">
        <v>0</v>
      </c>
      <c r="AY62" s="47">
        <v>0</v>
      </c>
      <c r="AZ62" s="12">
        <v>0</v>
      </c>
      <c r="BA62" s="12">
        <v>0</v>
      </c>
    </row>
    <row r="63" spans="1:53" x14ac:dyDescent="0.25">
      <c r="A63" s="2" t="s">
        <v>97</v>
      </c>
      <c r="B63" s="2" t="s">
        <v>98</v>
      </c>
      <c r="C63" s="12"/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34735.67</v>
      </c>
      <c r="J63" s="12">
        <v>873267.65</v>
      </c>
      <c r="K63" s="12">
        <v>0</v>
      </c>
      <c r="L63" s="12">
        <v>0</v>
      </c>
      <c r="M63" s="12">
        <v>293060.5</v>
      </c>
      <c r="N63" s="12">
        <v>0</v>
      </c>
      <c r="O63" s="12">
        <v>0</v>
      </c>
      <c r="P63" s="12">
        <v>39974.67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276918.90000000002</v>
      </c>
      <c r="X63" s="12">
        <v>37984.910000000003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32">
        <v>0</v>
      </c>
      <c r="AR63" s="32">
        <v>0</v>
      </c>
      <c r="AS63" s="32">
        <v>0</v>
      </c>
      <c r="AT63" s="32">
        <v>0</v>
      </c>
      <c r="AU63" s="32" t="s">
        <v>403</v>
      </c>
      <c r="AV63" s="47">
        <v>0</v>
      </c>
      <c r="AW63" s="47">
        <v>0</v>
      </c>
      <c r="AX63" s="32">
        <v>0</v>
      </c>
      <c r="AY63" s="47">
        <v>0</v>
      </c>
      <c r="AZ63" s="12">
        <v>0</v>
      </c>
      <c r="BA63" s="12">
        <v>0</v>
      </c>
    </row>
    <row r="64" spans="1:53" x14ac:dyDescent="0.25">
      <c r="A64" s="2" t="s">
        <v>99</v>
      </c>
      <c r="B64" s="2" t="s">
        <v>100</v>
      </c>
      <c r="C64" s="12"/>
      <c r="D64" s="12">
        <v>0</v>
      </c>
      <c r="E64" s="12">
        <v>0</v>
      </c>
      <c r="F64" s="12">
        <v>0</v>
      </c>
      <c r="G64" s="12">
        <v>379266.47</v>
      </c>
      <c r="H64" s="12">
        <v>415618.57999999996</v>
      </c>
      <c r="I64" s="12">
        <v>385673.27999999997</v>
      </c>
      <c r="J64" s="12">
        <v>106248.95000000001</v>
      </c>
      <c r="K64" s="12">
        <v>0</v>
      </c>
      <c r="L64" s="12">
        <v>0</v>
      </c>
      <c r="M64" s="12">
        <v>0</v>
      </c>
      <c r="N64" s="12">
        <v>74169.63</v>
      </c>
      <c r="O64" s="12">
        <v>0</v>
      </c>
      <c r="P64" s="12">
        <v>0</v>
      </c>
      <c r="Q64" s="12">
        <v>42775.97</v>
      </c>
      <c r="R64" s="12">
        <v>0</v>
      </c>
      <c r="S64" s="12">
        <v>0</v>
      </c>
      <c r="T64" s="12">
        <v>0</v>
      </c>
      <c r="U64" s="12">
        <v>0</v>
      </c>
      <c r="V64" s="12">
        <v>53936.49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32">
        <v>0</v>
      </c>
      <c r="AR64" s="32">
        <v>0</v>
      </c>
      <c r="AS64" s="32">
        <v>0</v>
      </c>
      <c r="AT64" s="32">
        <v>0</v>
      </c>
      <c r="AU64" s="32" t="s">
        <v>403</v>
      </c>
      <c r="AV64" s="47">
        <v>0</v>
      </c>
      <c r="AW64" s="47">
        <v>0</v>
      </c>
      <c r="AX64" s="32">
        <v>0</v>
      </c>
      <c r="AY64" s="47">
        <v>0</v>
      </c>
      <c r="AZ64" s="12">
        <v>0</v>
      </c>
      <c r="BA64" s="12">
        <v>0</v>
      </c>
    </row>
    <row r="65" spans="1:53" x14ac:dyDescent="0.25">
      <c r="A65" s="2" t="s">
        <v>101</v>
      </c>
      <c r="B65" s="2" t="s">
        <v>102</v>
      </c>
      <c r="C65" s="12"/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467946.81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32">
        <v>0</v>
      </c>
      <c r="AR65" s="32">
        <v>0</v>
      </c>
      <c r="AS65" s="32">
        <v>0</v>
      </c>
      <c r="AT65" s="32">
        <v>0</v>
      </c>
      <c r="AU65" s="32" t="s">
        <v>403</v>
      </c>
      <c r="AV65" s="47">
        <v>0</v>
      </c>
      <c r="AW65" s="47">
        <v>0</v>
      </c>
      <c r="AX65" s="32">
        <v>0</v>
      </c>
      <c r="AY65" s="47">
        <v>0</v>
      </c>
      <c r="AZ65" s="12">
        <v>0</v>
      </c>
      <c r="BA65" s="12">
        <v>0</v>
      </c>
    </row>
    <row r="66" spans="1:53" x14ac:dyDescent="0.25">
      <c r="A66" s="2" t="s">
        <v>103</v>
      </c>
      <c r="B66" s="2" t="s">
        <v>104</v>
      </c>
      <c r="C66" s="12"/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22328.59</v>
      </c>
      <c r="AK66" s="12">
        <v>0</v>
      </c>
      <c r="AL66" s="12">
        <v>44657.18</v>
      </c>
      <c r="AM66" s="12">
        <v>0</v>
      </c>
      <c r="AN66" s="12">
        <v>0</v>
      </c>
      <c r="AO66" s="12">
        <v>0</v>
      </c>
      <c r="AP66" s="12">
        <v>0</v>
      </c>
      <c r="AQ66" s="32">
        <v>0</v>
      </c>
      <c r="AR66" s="32">
        <v>0</v>
      </c>
      <c r="AS66" s="32">
        <v>0</v>
      </c>
      <c r="AT66" s="32">
        <v>0</v>
      </c>
      <c r="AU66" s="32">
        <v>0</v>
      </c>
      <c r="AV66" s="47">
        <v>0</v>
      </c>
      <c r="AW66" s="47">
        <v>0</v>
      </c>
      <c r="AX66" s="12">
        <v>440513.37</v>
      </c>
      <c r="AY66" s="47">
        <v>4581.7299999999996</v>
      </c>
      <c r="AZ66" s="12">
        <v>0</v>
      </c>
      <c r="BA66" s="12">
        <v>0</v>
      </c>
    </row>
    <row r="67" spans="1:53" x14ac:dyDescent="0.25">
      <c r="A67" s="2" t="s">
        <v>105</v>
      </c>
      <c r="B67" s="2" t="s">
        <v>106</v>
      </c>
      <c r="C67" s="12"/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66852.28</v>
      </c>
      <c r="K67" s="12">
        <v>0</v>
      </c>
      <c r="L67" s="12">
        <v>0</v>
      </c>
      <c r="M67" s="12">
        <v>0</v>
      </c>
      <c r="N67" s="12">
        <v>63517.89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32">
        <v>0</v>
      </c>
      <c r="AR67" s="32">
        <v>0</v>
      </c>
      <c r="AS67" s="32">
        <v>0</v>
      </c>
      <c r="AT67" s="32">
        <v>0</v>
      </c>
      <c r="AU67" s="32" t="s">
        <v>403</v>
      </c>
      <c r="AV67" s="47">
        <v>0</v>
      </c>
      <c r="AW67" s="47">
        <v>0</v>
      </c>
      <c r="AX67" s="32">
        <v>0</v>
      </c>
      <c r="AY67" s="47">
        <v>0</v>
      </c>
      <c r="AZ67" s="12">
        <v>0</v>
      </c>
      <c r="BA67" s="12">
        <v>0</v>
      </c>
    </row>
    <row r="68" spans="1:53" x14ac:dyDescent="0.25">
      <c r="A68" s="2" t="s">
        <v>107</v>
      </c>
      <c r="B68" s="2" t="s">
        <v>108</v>
      </c>
      <c r="C68" s="12"/>
      <c r="D68" s="12">
        <v>0</v>
      </c>
      <c r="E68" s="12">
        <v>0</v>
      </c>
      <c r="F68" s="12">
        <v>943176.17</v>
      </c>
      <c r="G68" s="12">
        <v>0</v>
      </c>
      <c r="H68" s="12">
        <v>501267.5</v>
      </c>
      <c r="I68" s="12">
        <v>159674.54999999999</v>
      </c>
      <c r="J68" s="12">
        <v>3998</v>
      </c>
      <c r="K68" s="12">
        <v>11616</v>
      </c>
      <c r="L68" s="12">
        <v>137494.37</v>
      </c>
      <c r="M68" s="12">
        <v>17528</v>
      </c>
      <c r="N68" s="12">
        <v>232104.49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32">
        <v>0</v>
      </c>
      <c r="AR68" s="32">
        <v>0</v>
      </c>
      <c r="AS68" s="32">
        <v>0</v>
      </c>
      <c r="AT68" s="32">
        <v>0</v>
      </c>
      <c r="AU68" s="32" t="s">
        <v>403</v>
      </c>
      <c r="AV68" s="47">
        <v>0</v>
      </c>
      <c r="AW68" s="47">
        <v>0</v>
      </c>
      <c r="AX68" s="32">
        <v>0</v>
      </c>
      <c r="AY68" s="47">
        <v>0</v>
      </c>
      <c r="AZ68" s="12">
        <v>0</v>
      </c>
      <c r="BA68" s="12">
        <v>0</v>
      </c>
    </row>
    <row r="69" spans="1:53" x14ac:dyDescent="0.25">
      <c r="A69" s="2" t="s">
        <v>109</v>
      </c>
      <c r="B69" s="2" t="s">
        <v>110</v>
      </c>
      <c r="C69" s="12"/>
      <c r="D69" s="12">
        <v>0</v>
      </c>
      <c r="E69" s="12">
        <v>0</v>
      </c>
      <c r="F69" s="12">
        <v>0</v>
      </c>
      <c r="G69" s="12">
        <v>0</v>
      </c>
      <c r="H69" s="12">
        <v>18716.919999999998</v>
      </c>
      <c r="I69" s="12">
        <v>0</v>
      </c>
      <c r="J69" s="12">
        <v>7686</v>
      </c>
      <c r="K69" s="12">
        <v>6800</v>
      </c>
      <c r="L69" s="12">
        <v>40300</v>
      </c>
      <c r="M69" s="12">
        <v>5243</v>
      </c>
      <c r="N69" s="12">
        <v>61179.86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157225.09</v>
      </c>
      <c r="Y69" s="12">
        <v>0</v>
      </c>
      <c r="Z69" s="12">
        <v>102984.57</v>
      </c>
      <c r="AA69" s="12">
        <v>249924.12</v>
      </c>
      <c r="AB69" s="12">
        <v>0</v>
      </c>
      <c r="AC69" s="12">
        <v>527342.55999999994</v>
      </c>
      <c r="AD69" s="12">
        <v>0</v>
      </c>
      <c r="AE69" s="12">
        <v>34874</v>
      </c>
      <c r="AF69" s="12">
        <v>0</v>
      </c>
      <c r="AG69" s="12">
        <v>0</v>
      </c>
      <c r="AH69" s="12">
        <v>8400</v>
      </c>
      <c r="AI69" s="12">
        <v>29326</v>
      </c>
      <c r="AJ69" s="12">
        <v>15670</v>
      </c>
      <c r="AK69" s="12">
        <v>6554408.3899999997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47">
        <v>0</v>
      </c>
      <c r="AW69" s="47">
        <v>0</v>
      </c>
      <c r="AX69" s="12">
        <v>150000</v>
      </c>
      <c r="AY69" s="47">
        <v>0</v>
      </c>
      <c r="AZ69" s="12">
        <v>0</v>
      </c>
      <c r="BA69" s="12">
        <v>0</v>
      </c>
    </row>
    <row r="70" spans="1:53" x14ac:dyDescent="0.25">
      <c r="A70" s="2" t="s">
        <v>111</v>
      </c>
      <c r="B70" s="2" t="s">
        <v>112</v>
      </c>
      <c r="C70" s="12"/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993828.8</v>
      </c>
      <c r="L70" s="12">
        <v>20000</v>
      </c>
      <c r="M70" s="12">
        <v>0</v>
      </c>
      <c r="N70" s="12">
        <v>21200</v>
      </c>
      <c r="O70" s="12">
        <v>0</v>
      </c>
      <c r="P70" s="12">
        <v>2757</v>
      </c>
      <c r="Q70" s="12">
        <v>0</v>
      </c>
      <c r="R70" s="12">
        <v>0</v>
      </c>
      <c r="S70" s="12">
        <v>0</v>
      </c>
      <c r="T70" s="12">
        <v>3767460.48</v>
      </c>
      <c r="U70" s="12">
        <v>0</v>
      </c>
      <c r="V70" s="12">
        <v>0</v>
      </c>
      <c r="W70" s="12">
        <v>0</v>
      </c>
      <c r="X70" s="12">
        <v>1319776.32</v>
      </c>
      <c r="Y70" s="12">
        <v>0</v>
      </c>
      <c r="Z70" s="12">
        <v>0</v>
      </c>
      <c r="AA70" s="12">
        <v>0</v>
      </c>
      <c r="AB70" s="12">
        <v>15451</v>
      </c>
      <c r="AC70" s="12">
        <v>3150</v>
      </c>
      <c r="AD70" s="12">
        <v>0</v>
      </c>
      <c r="AE70" s="12">
        <v>0</v>
      </c>
      <c r="AF70" s="12">
        <v>0</v>
      </c>
      <c r="AG70" s="12">
        <v>811814.25</v>
      </c>
      <c r="AH70" s="12">
        <v>0</v>
      </c>
      <c r="AI70" s="12">
        <v>0</v>
      </c>
      <c r="AJ70" s="12">
        <v>81969.8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2">
        <v>0</v>
      </c>
      <c r="AQ70" s="32">
        <v>0</v>
      </c>
      <c r="AR70" s="32">
        <v>0</v>
      </c>
      <c r="AS70" s="32">
        <v>0</v>
      </c>
      <c r="AT70" s="32">
        <v>0</v>
      </c>
      <c r="AU70" s="32" t="s">
        <v>403</v>
      </c>
      <c r="AV70" s="47">
        <v>0</v>
      </c>
      <c r="AW70" s="47">
        <v>0</v>
      </c>
      <c r="AX70" s="32">
        <v>0</v>
      </c>
      <c r="AY70" s="47">
        <v>0</v>
      </c>
      <c r="AZ70" s="12">
        <v>0</v>
      </c>
      <c r="BA70" s="12">
        <v>0</v>
      </c>
    </row>
    <row r="71" spans="1:53" x14ac:dyDescent="0.25">
      <c r="A71" s="2" t="s">
        <v>113</v>
      </c>
      <c r="B71" s="2" t="s">
        <v>114</v>
      </c>
      <c r="C71" s="12"/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19195</v>
      </c>
      <c r="M71" s="12">
        <v>35616</v>
      </c>
      <c r="N71" s="12">
        <v>5803815.1299999999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3500</v>
      </c>
      <c r="AD71" s="12">
        <v>2433018</v>
      </c>
      <c r="AE71" s="12">
        <v>0</v>
      </c>
      <c r="AF71" s="12">
        <v>0</v>
      </c>
      <c r="AG71" s="12">
        <v>0</v>
      </c>
      <c r="AH71" s="12">
        <v>4100</v>
      </c>
      <c r="AI71" s="12">
        <v>12837157.58</v>
      </c>
      <c r="AJ71" s="12">
        <v>-1000</v>
      </c>
      <c r="AK71" s="12">
        <v>113261</v>
      </c>
      <c r="AL71" s="12">
        <v>226522</v>
      </c>
      <c r="AM71" s="12">
        <v>0</v>
      </c>
      <c r="AN71" s="12">
        <v>0</v>
      </c>
      <c r="AO71" s="12">
        <v>425481.88</v>
      </c>
      <c r="AP71" s="12">
        <v>4803158.7</v>
      </c>
      <c r="AQ71" s="32">
        <v>1120747.1099999999</v>
      </c>
      <c r="AR71" s="32">
        <v>299322.79999999993</v>
      </c>
      <c r="AS71" s="32">
        <v>0</v>
      </c>
      <c r="AT71" s="32">
        <v>299322.8</v>
      </c>
      <c r="AU71" s="32">
        <v>0</v>
      </c>
      <c r="AV71" s="46">
        <v>2280744.7599999998</v>
      </c>
      <c r="AW71" s="46">
        <v>149661.4</v>
      </c>
      <c r="AX71" s="12">
        <v>3478497.67</v>
      </c>
      <c r="AY71" s="47">
        <v>0</v>
      </c>
      <c r="AZ71" s="12">
        <v>0</v>
      </c>
      <c r="BA71" s="12">
        <v>0</v>
      </c>
    </row>
    <row r="72" spans="1:53" x14ac:dyDescent="0.25">
      <c r="A72" s="2" t="s">
        <v>115</v>
      </c>
      <c r="B72" s="2" t="s">
        <v>116</v>
      </c>
      <c r="C72" s="12"/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2309745.7200000002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250191.27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4760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46">
        <v>10158</v>
      </c>
      <c r="AW72" s="47">
        <v>0</v>
      </c>
      <c r="AX72" s="32">
        <v>0</v>
      </c>
      <c r="AY72" s="47">
        <v>0</v>
      </c>
      <c r="AZ72" s="12">
        <v>0</v>
      </c>
      <c r="BA72" s="12">
        <v>0</v>
      </c>
    </row>
    <row r="73" spans="1:53" x14ac:dyDescent="0.25">
      <c r="A73" s="2" t="s">
        <v>117</v>
      </c>
      <c r="B73" s="2" t="s">
        <v>118</v>
      </c>
      <c r="C73" s="12"/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3098096.25</v>
      </c>
      <c r="AJ73" s="12">
        <v>0</v>
      </c>
      <c r="AK73" s="12">
        <v>0</v>
      </c>
      <c r="AL73" s="12">
        <v>2373507.2600000002</v>
      </c>
      <c r="AM73" s="12">
        <v>0</v>
      </c>
      <c r="AN73" s="12">
        <v>0</v>
      </c>
      <c r="AO73" s="12">
        <v>0</v>
      </c>
      <c r="AP73" s="12">
        <v>0</v>
      </c>
      <c r="AQ73" s="32">
        <v>0</v>
      </c>
      <c r="AR73" s="32">
        <v>7225829.6799999997</v>
      </c>
      <c r="AS73" s="32">
        <v>0</v>
      </c>
      <c r="AT73" s="32">
        <v>0</v>
      </c>
      <c r="AU73" s="32">
        <v>2920</v>
      </c>
      <c r="AV73" s="46">
        <v>4624069.2300000004</v>
      </c>
      <c r="AW73" s="47">
        <v>0</v>
      </c>
      <c r="AX73" s="32">
        <v>0</v>
      </c>
      <c r="AY73" s="47">
        <v>0</v>
      </c>
      <c r="AZ73" s="12">
        <v>0</v>
      </c>
      <c r="BA73" s="12">
        <v>0</v>
      </c>
    </row>
    <row r="74" spans="1:53" x14ac:dyDescent="0.25">
      <c r="A74" s="2" t="s">
        <v>119</v>
      </c>
      <c r="B74" s="2" t="s">
        <v>120</v>
      </c>
      <c r="C74" s="12"/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300000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32">
        <v>0</v>
      </c>
      <c r="AR74" s="32">
        <v>0</v>
      </c>
      <c r="AS74" s="32">
        <v>0</v>
      </c>
      <c r="AT74" s="32">
        <v>0</v>
      </c>
      <c r="AU74" s="32" t="s">
        <v>403</v>
      </c>
      <c r="AV74" s="47">
        <v>0</v>
      </c>
      <c r="AW74" s="47">
        <v>0</v>
      </c>
      <c r="AX74" s="32">
        <v>0</v>
      </c>
      <c r="AY74" s="47">
        <v>0</v>
      </c>
      <c r="AZ74" s="12">
        <v>0</v>
      </c>
      <c r="BA74" s="12">
        <v>0</v>
      </c>
    </row>
    <row r="75" spans="1:53" x14ac:dyDescent="0.25">
      <c r="A75" s="2" t="s">
        <v>121</v>
      </c>
      <c r="B75" s="2" t="s">
        <v>122</v>
      </c>
      <c r="C75" s="12"/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13400</v>
      </c>
      <c r="Q75" s="12">
        <v>6678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-13400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32">
        <v>0</v>
      </c>
      <c r="AR75" s="32">
        <v>0</v>
      </c>
      <c r="AS75" s="32">
        <v>0</v>
      </c>
      <c r="AT75" s="32">
        <v>0</v>
      </c>
      <c r="AU75" s="32" t="s">
        <v>403</v>
      </c>
      <c r="AV75" s="47">
        <v>0</v>
      </c>
      <c r="AW75" s="47">
        <v>0</v>
      </c>
      <c r="AX75" s="32">
        <v>0</v>
      </c>
      <c r="AY75" s="47">
        <v>0</v>
      </c>
      <c r="AZ75" s="12">
        <v>0</v>
      </c>
      <c r="BA75" s="12">
        <v>0</v>
      </c>
    </row>
    <row r="76" spans="1:53" x14ac:dyDescent="0.25">
      <c r="A76" s="2" t="s">
        <v>123</v>
      </c>
      <c r="B76" s="2" t="s">
        <v>124</v>
      </c>
      <c r="C76" s="12"/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3200354.7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32">
        <v>0</v>
      </c>
      <c r="AR76" s="32">
        <v>0</v>
      </c>
      <c r="AS76" s="32">
        <v>0</v>
      </c>
      <c r="AT76" s="32">
        <v>0</v>
      </c>
      <c r="AU76" s="32" t="s">
        <v>403</v>
      </c>
      <c r="AV76" s="47">
        <v>0</v>
      </c>
      <c r="AW76" s="47">
        <v>0</v>
      </c>
      <c r="AX76" s="32">
        <v>0</v>
      </c>
      <c r="AY76" s="47">
        <v>0</v>
      </c>
      <c r="AZ76" s="12">
        <v>0</v>
      </c>
      <c r="BA76" s="12">
        <v>0</v>
      </c>
    </row>
    <row r="77" spans="1:53" x14ac:dyDescent="0.25">
      <c r="A77" s="2" t="s">
        <v>125</v>
      </c>
      <c r="B77" s="2" t="s">
        <v>126</v>
      </c>
      <c r="C77" s="12"/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2400000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32">
        <v>1600</v>
      </c>
      <c r="AR77" s="32">
        <v>0</v>
      </c>
      <c r="AS77" s="32">
        <v>0</v>
      </c>
      <c r="AT77" s="32">
        <v>0</v>
      </c>
      <c r="AU77" s="32">
        <v>0</v>
      </c>
      <c r="AV77" s="46">
        <v>1051005.8999999999</v>
      </c>
      <c r="AW77" s="47">
        <v>0</v>
      </c>
      <c r="AX77" s="32">
        <v>0</v>
      </c>
      <c r="AY77" s="47">
        <v>0</v>
      </c>
      <c r="AZ77" s="12">
        <v>0</v>
      </c>
      <c r="BA77" s="12">
        <v>0</v>
      </c>
    </row>
    <row r="78" spans="1:53" x14ac:dyDescent="0.25">
      <c r="A78" s="2" t="s">
        <v>127</v>
      </c>
      <c r="B78" s="2" t="s">
        <v>128</v>
      </c>
      <c r="C78" s="12"/>
      <c r="D78" s="12">
        <v>0</v>
      </c>
      <c r="E78" s="12">
        <v>3721848.09</v>
      </c>
      <c r="F78" s="12">
        <v>886501.57000000007</v>
      </c>
      <c r="G78" s="12">
        <v>401045.55</v>
      </c>
      <c r="H78" s="12">
        <v>918050.96</v>
      </c>
      <c r="I78" s="12">
        <v>801830.44000000006</v>
      </c>
      <c r="J78" s="12">
        <v>85552.25</v>
      </c>
      <c r="K78" s="12">
        <v>972097.45999999985</v>
      </c>
      <c r="L78" s="12">
        <v>5038475.8599999994</v>
      </c>
      <c r="M78" s="12">
        <v>1021352.55</v>
      </c>
      <c r="N78" s="12">
        <v>577473.49</v>
      </c>
      <c r="O78" s="12">
        <v>0</v>
      </c>
      <c r="P78" s="12">
        <v>80356.179999999993</v>
      </c>
      <c r="Q78" s="12">
        <v>7400</v>
      </c>
      <c r="R78" s="12">
        <v>81117.539999999994</v>
      </c>
      <c r="S78" s="12">
        <v>326568.81</v>
      </c>
      <c r="T78" s="12">
        <v>0</v>
      </c>
      <c r="U78" s="12">
        <v>75144.92</v>
      </c>
      <c r="V78" s="12">
        <v>37574.29</v>
      </c>
      <c r="W78" s="12">
        <v>34695.01</v>
      </c>
      <c r="X78" s="12">
        <v>79970.36</v>
      </c>
      <c r="Y78" s="12">
        <v>46751.770000000004</v>
      </c>
      <c r="Z78" s="12">
        <v>346859.78</v>
      </c>
      <c r="AA78" s="12">
        <v>2700</v>
      </c>
      <c r="AB78" s="12">
        <v>0</v>
      </c>
      <c r="AC78" s="12">
        <v>112632.2</v>
      </c>
      <c r="AD78" s="12">
        <v>79882.759999999995</v>
      </c>
      <c r="AE78" s="12">
        <v>46457.429999999993</v>
      </c>
      <c r="AF78" s="12">
        <v>45867.42</v>
      </c>
      <c r="AG78" s="12">
        <v>53863.91</v>
      </c>
      <c r="AH78" s="12">
        <v>2625472.06</v>
      </c>
      <c r="AI78" s="12">
        <v>46541.2</v>
      </c>
      <c r="AJ78" s="12">
        <v>0</v>
      </c>
      <c r="AK78" s="12">
        <v>84041.819999999992</v>
      </c>
      <c r="AL78" s="12">
        <v>1523962.2999999998</v>
      </c>
      <c r="AM78" s="12">
        <v>0</v>
      </c>
      <c r="AN78" s="12">
        <v>11140</v>
      </c>
      <c r="AO78" s="12">
        <v>172751.22999999998</v>
      </c>
      <c r="AP78" s="12">
        <v>15750</v>
      </c>
      <c r="AQ78" s="32">
        <v>16855</v>
      </c>
      <c r="AR78" s="32">
        <v>23050</v>
      </c>
      <c r="AS78" s="32">
        <v>17985</v>
      </c>
      <c r="AT78" s="32">
        <v>23285</v>
      </c>
      <c r="AU78" s="32">
        <v>25080</v>
      </c>
      <c r="AV78" s="46">
        <v>21522.489999999998</v>
      </c>
      <c r="AW78" s="46">
        <v>353249.00999999989</v>
      </c>
      <c r="AX78" s="12">
        <v>5400</v>
      </c>
      <c r="AY78" s="46">
        <v>9864705.6900000013</v>
      </c>
      <c r="AZ78" s="12">
        <v>836010.83999999985</v>
      </c>
      <c r="BA78" s="12">
        <v>0</v>
      </c>
    </row>
    <row r="79" spans="1:53" x14ac:dyDescent="0.25">
      <c r="A79" s="2" t="s">
        <v>129</v>
      </c>
      <c r="B79" s="2" t="s">
        <v>130</v>
      </c>
      <c r="C79" s="12"/>
      <c r="D79" s="12">
        <v>0</v>
      </c>
      <c r="E79" s="12">
        <v>3250</v>
      </c>
      <c r="F79" s="12">
        <v>1786089.05</v>
      </c>
      <c r="G79" s="12">
        <v>0</v>
      </c>
      <c r="H79" s="12">
        <v>0</v>
      </c>
      <c r="I79" s="12">
        <v>0</v>
      </c>
      <c r="J79" s="12">
        <v>340440.36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32">
        <v>0</v>
      </c>
      <c r="AR79" s="32">
        <v>0</v>
      </c>
      <c r="AS79" s="32">
        <v>0</v>
      </c>
      <c r="AT79" s="32">
        <v>0</v>
      </c>
      <c r="AU79" s="32" t="s">
        <v>403</v>
      </c>
      <c r="AV79" s="47">
        <v>0</v>
      </c>
      <c r="AW79" s="47">
        <v>0</v>
      </c>
      <c r="AX79" s="32">
        <v>0</v>
      </c>
      <c r="AY79" s="47">
        <v>0</v>
      </c>
      <c r="AZ79" s="12">
        <v>0</v>
      </c>
      <c r="BA79" s="12">
        <v>0</v>
      </c>
    </row>
    <row r="80" spans="1:53" x14ac:dyDescent="0.25">
      <c r="A80" s="2" t="s">
        <v>131</v>
      </c>
      <c r="B80" s="2" t="s">
        <v>132</v>
      </c>
      <c r="C80" s="12"/>
      <c r="D80" s="12">
        <v>0</v>
      </c>
      <c r="E80" s="12">
        <v>2438468.34</v>
      </c>
      <c r="F80" s="12">
        <v>11083564.25</v>
      </c>
      <c r="G80" s="12">
        <v>0</v>
      </c>
      <c r="H80" s="12">
        <v>1474732.38</v>
      </c>
      <c r="I80" s="12">
        <v>0</v>
      </c>
      <c r="J80" s="12">
        <v>0</v>
      </c>
      <c r="K80" s="12">
        <v>0</v>
      </c>
      <c r="L80" s="12">
        <v>0</v>
      </c>
      <c r="M80" s="12">
        <v>758862.47</v>
      </c>
      <c r="N80" s="12">
        <v>0</v>
      </c>
      <c r="O80" s="12">
        <v>0</v>
      </c>
      <c r="P80" s="12">
        <v>65499.519999999997</v>
      </c>
      <c r="Q80" s="12">
        <v>5941115.8199999994</v>
      </c>
      <c r="R80" s="12">
        <v>65499.519999999997</v>
      </c>
      <c r="S80" s="12">
        <v>0</v>
      </c>
      <c r="T80" s="12">
        <v>0</v>
      </c>
      <c r="U80" s="12">
        <v>2147876.6</v>
      </c>
      <c r="V80" s="12">
        <v>65499.519999999997</v>
      </c>
      <c r="W80" s="12">
        <v>0</v>
      </c>
      <c r="X80" s="12">
        <v>0</v>
      </c>
      <c r="Y80" s="12">
        <v>0</v>
      </c>
      <c r="Z80" s="12">
        <v>824974.43</v>
      </c>
      <c r="AA80" s="12">
        <v>65499.519999999997</v>
      </c>
      <c r="AB80" s="12">
        <v>130999.03999999999</v>
      </c>
      <c r="AC80" s="12">
        <v>0</v>
      </c>
      <c r="AD80" s="12">
        <v>196498.56</v>
      </c>
      <c r="AE80" s="12">
        <v>0</v>
      </c>
      <c r="AF80" s="12">
        <v>132221.36999999965</v>
      </c>
      <c r="AG80" s="12">
        <v>261998.07999999999</v>
      </c>
      <c r="AH80" s="12">
        <v>0</v>
      </c>
      <c r="AI80" s="12">
        <v>130999.03999999999</v>
      </c>
      <c r="AJ80" s="12">
        <v>65499.519999999997</v>
      </c>
      <c r="AK80" s="12">
        <v>1359208.03</v>
      </c>
      <c r="AL80" s="12">
        <v>65499.519999999997</v>
      </c>
      <c r="AM80" s="12">
        <v>0</v>
      </c>
      <c r="AN80" s="12">
        <v>196498.56</v>
      </c>
      <c r="AO80" s="12">
        <v>0</v>
      </c>
      <c r="AP80" s="12">
        <v>202858.56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46">
        <v>5008977.4000000004</v>
      </c>
      <c r="AW80" s="47">
        <v>0</v>
      </c>
      <c r="AX80" s="32">
        <v>0</v>
      </c>
      <c r="AY80" s="47">
        <v>0</v>
      </c>
      <c r="AZ80" s="12">
        <v>0</v>
      </c>
      <c r="BA80" s="12">
        <v>0</v>
      </c>
    </row>
    <row r="81" spans="1:53" x14ac:dyDescent="0.25">
      <c r="A81" s="2" t="s">
        <v>133</v>
      </c>
      <c r="B81" s="2" t="s">
        <v>134</v>
      </c>
      <c r="C81" s="12"/>
      <c r="D81" s="12">
        <v>0</v>
      </c>
      <c r="E81" s="12">
        <v>525360.25</v>
      </c>
      <c r="F81" s="12">
        <v>190678.1</v>
      </c>
      <c r="G81" s="12">
        <v>0</v>
      </c>
      <c r="H81" s="12">
        <v>2759181.93</v>
      </c>
      <c r="I81" s="12">
        <v>79730.259999999995</v>
      </c>
      <c r="J81" s="12">
        <v>47700</v>
      </c>
      <c r="K81" s="12">
        <v>0</v>
      </c>
      <c r="L81" s="12">
        <v>283330.58</v>
      </c>
      <c r="M81" s="12">
        <v>0</v>
      </c>
      <c r="N81" s="12">
        <v>1074482.1600000001</v>
      </c>
      <c r="O81" s="12">
        <v>0</v>
      </c>
      <c r="P81" s="12">
        <v>65499.519999999997</v>
      </c>
      <c r="Q81" s="12">
        <v>2665990.6999999997</v>
      </c>
      <c r="R81" s="12">
        <v>65499.519999999997</v>
      </c>
      <c r="S81" s="12">
        <v>0</v>
      </c>
      <c r="T81" s="12">
        <v>0</v>
      </c>
      <c r="U81" s="12">
        <v>1937819.27</v>
      </c>
      <c r="V81" s="12">
        <v>65499.519999999997</v>
      </c>
      <c r="W81" s="12">
        <v>0</v>
      </c>
      <c r="X81" s="12">
        <v>377308.83</v>
      </c>
      <c r="Y81" s="12">
        <v>0</v>
      </c>
      <c r="Z81" s="12">
        <v>183134.03999999998</v>
      </c>
      <c r="AA81" s="12">
        <v>196498.56</v>
      </c>
      <c r="AB81" s="12">
        <v>196498.56</v>
      </c>
      <c r="AC81" s="12">
        <v>0</v>
      </c>
      <c r="AD81" s="12">
        <v>130999.03999999999</v>
      </c>
      <c r="AE81" s="12">
        <v>0</v>
      </c>
      <c r="AF81" s="12">
        <v>1331733.1200000001</v>
      </c>
      <c r="AG81" s="12">
        <v>65499.519999999997</v>
      </c>
      <c r="AH81" s="12">
        <v>0</v>
      </c>
      <c r="AI81" s="12">
        <v>0</v>
      </c>
      <c r="AJ81" s="12">
        <v>0</v>
      </c>
      <c r="AK81" s="12">
        <v>1792390.2400000002</v>
      </c>
      <c r="AL81" s="12">
        <v>47253.27</v>
      </c>
      <c r="AM81" s="12">
        <v>0</v>
      </c>
      <c r="AN81" s="12">
        <v>0</v>
      </c>
      <c r="AO81" s="12">
        <v>0</v>
      </c>
      <c r="AP81" s="12">
        <v>0</v>
      </c>
      <c r="AQ81" s="32">
        <v>0</v>
      </c>
      <c r="AR81" s="32">
        <v>0</v>
      </c>
      <c r="AS81" s="32">
        <v>0</v>
      </c>
      <c r="AT81" s="32">
        <v>0</v>
      </c>
      <c r="AU81" s="32" t="s">
        <v>403</v>
      </c>
      <c r="AV81" s="47">
        <v>0</v>
      </c>
      <c r="AW81" s="47">
        <v>0</v>
      </c>
      <c r="AX81" s="32">
        <v>0</v>
      </c>
      <c r="AY81" s="47">
        <v>0</v>
      </c>
      <c r="AZ81" s="12">
        <v>0</v>
      </c>
      <c r="BA81" s="12">
        <v>0</v>
      </c>
    </row>
    <row r="82" spans="1:53" x14ac:dyDescent="0.25">
      <c r="A82" s="2" t="s">
        <v>135</v>
      </c>
      <c r="B82" s="2" t="s">
        <v>136</v>
      </c>
      <c r="C82" s="12"/>
      <c r="D82" s="12">
        <v>0</v>
      </c>
      <c r="E82" s="12">
        <v>750152.36</v>
      </c>
      <c r="F82" s="12">
        <v>2151799.1</v>
      </c>
      <c r="G82" s="12">
        <v>18178</v>
      </c>
      <c r="H82" s="12">
        <v>2340762.1800000002</v>
      </c>
      <c r="I82" s="12">
        <v>615398.57999999996</v>
      </c>
      <c r="J82" s="12">
        <v>491879.75</v>
      </c>
      <c r="K82" s="12">
        <v>0</v>
      </c>
      <c r="L82" s="12">
        <v>90100</v>
      </c>
      <c r="M82" s="12">
        <v>0</v>
      </c>
      <c r="N82" s="12">
        <v>1184821.54</v>
      </c>
      <c r="O82" s="12">
        <v>0</v>
      </c>
      <c r="P82" s="12">
        <v>65499.519999999997</v>
      </c>
      <c r="Q82" s="12">
        <v>5152126.9000000004</v>
      </c>
      <c r="R82" s="12">
        <v>65499.519999999997</v>
      </c>
      <c r="S82" s="12">
        <v>0</v>
      </c>
      <c r="T82" s="12">
        <v>0</v>
      </c>
      <c r="U82" s="12">
        <v>417529.9</v>
      </c>
      <c r="V82" s="12">
        <v>65499.519999999997</v>
      </c>
      <c r="W82" s="12">
        <v>2251527.87</v>
      </c>
      <c r="X82" s="12">
        <v>0</v>
      </c>
      <c r="Y82" s="12">
        <v>0</v>
      </c>
      <c r="Z82" s="12">
        <v>261998.07999999999</v>
      </c>
      <c r="AA82" s="12">
        <v>0</v>
      </c>
      <c r="AB82" s="12">
        <v>261998.07999999999</v>
      </c>
      <c r="AC82" s="12">
        <v>0</v>
      </c>
      <c r="AD82" s="12">
        <v>0</v>
      </c>
      <c r="AE82" s="12">
        <v>130999.03999999999</v>
      </c>
      <c r="AF82" s="12">
        <v>269483.15999999992</v>
      </c>
      <c r="AG82" s="12">
        <v>130999.03999999999</v>
      </c>
      <c r="AH82" s="12">
        <v>27436</v>
      </c>
      <c r="AI82" s="12">
        <v>21104</v>
      </c>
      <c r="AJ82" s="12">
        <v>0</v>
      </c>
      <c r="AK82" s="12">
        <v>631539.27</v>
      </c>
      <c r="AL82" s="12">
        <v>196498.56</v>
      </c>
      <c r="AM82" s="12">
        <v>0</v>
      </c>
      <c r="AN82" s="12">
        <v>3025807.08</v>
      </c>
      <c r="AO82" s="12">
        <v>0</v>
      </c>
      <c r="AP82" s="12">
        <v>0</v>
      </c>
      <c r="AQ82" s="32">
        <v>327497.59999999998</v>
      </c>
      <c r="AR82" s="32">
        <v>0</v>
      </c>
      <c r="AS82" s="32">
        <v>0</v>
      </c>
      <c r="AT82" s="32">
        <v>11200</v>
      </c>
      <c r="AU82" s="32">
        <v>16720</v>
      </c>
      <c r="AV82" s="46">
        <v>123187.47</v>
      </c>
      <c r="AW82" s="47">
        <v>0</v>
      </c>
      <c r="AX82" s="32">
        <v>0</v>
      </c>
      <c r="AY82" s="47">
        <v>0</v>
      </c>
      <c r="AZ82" s="12">
        <v>0</v>
      </c>
      <c r="BA82" s="12">
        <v>0</v>
      </c>
    </row>
    <row r="83" spans="1:53" x14ac:dyDescent="0.25">
      <c r="A83" s="2" t="s">
        <v>137</v>
      </c>
      <c r="B83" s="2" t="s">
        <v>138</v>
      </c>
      <c r="C83" s="12"/>
      <c r="D83" s="12">
        <v>0</v>
      </c>
      <c r="E83" s="12">
        <v>3687564.35</v>
      </c>
      <c r="F83" s="12">
        <v>340303.68999999994</v>
      </c>
      <c r="G83" s="12">
        <v>3323.1</v>
      </c>
      <c r="H83" s="12">
        <v>232147.42</v>
      </c>
      <c r="I83" s="12">
        <v>710</v>
      </c>
      <c r="J83" s="12">
        <v>530197.35</v>
      </c>
      <c r="K83" s="12">
        <v>4230</v>
      </c>
      <c r="L83" s="12">
        <v>22522.560000000001</v>
      </c>
      <c r="M83" s="12">
        <v>3103414.56</v>
      </c>
      <c r="N83" s="12">
        <v>9000</v>
      </c>
      <c r="O83" s="12">
        <v>0</v>
      </c>
      <c r="P83" s="12">
        <v>0</v>
      </c>
      <c r="Q83" s="12">
        <v>1218559.31</v>
      </c>
      <c r="R83" s="12">
        <v>0</v>
      </c>
      <c r="S83" s="12">
        <v>473955</v>
      </c>
      <c r="T83" s="12">
        <v>674254.34</v>
      </c>
      <c r="U83" s="12">
        <v>0</v>
      </c>
      <c r="V83" s="12">
        <v>0</v>
      </c>
      <c r="W83" s="12">
        <v>8730</v>
      </c>
      <c r="X83" s="12">
        <v>4668242.3999999994</v>
      </c>
      <c r="Y83" s="12">
        <v>0</v>
      </c>
      <c r="Z83" s="12">
        <v>841589.75</v>
      </c>
      <c r="AA83" s="12">
        <v>0</v>
      </c>
      <c r="AB83" s="12">
        <v>0</v>
      </c>
      <c r="AC83" s="12">
        <v>0</v>
      </c>
      <c r="AD83" s="12">
        <v>0</v>
      </c>
      <c r="AE83" s="12">
        <v>406140.82</v>
      </c>
      <c r="AF83" s="12">
        <v>0</v>
      </c>
      <c r="AG83" s="12">
        <v>0</v>
      </c>
      <c r="AH83" s="12">
        <v>0</v>
      </c>
      <c r="AI83" s="12">
        <v>406140.82</v>
      </c>
      <c r="AJ83" s="12">
        <v>0</v>
      </c>
      <c r="AK83" s="12">
        <v>0</v>
      </c>
      <c r="AL83" s="12">
        <v>617061.76</v>
      </c>
      <c r="AM83" s="12">
        <v>0</v>
      </c>
      <c r="AN83" s="12">
        <v>0</v>
      </c>
      <c r="AO83" s="12">
        <v>0</v>
      </c>
      <c r="AP83" s="12">
        <v>0</v>
      </c>
      <c r="AQ83" s="32">
        <v>0</v>
      </c>
      <c r="AR83" s="32">
        <v>0</v>
      </c>
      <c r="AS83" s="32">
        <v>0</v>
      </c>
      <c r="AT83" s="32">
        <v>42751.66</v>
      </c>
      <c r="AU83" s="32">
        <v>0</v>
      </c>
      <c r="AV83" s="47">
        <v>0</v>
      </c>
      <c r="AW83" s="47">
        <v>0</v>
      </c>
      <c r="AX83" s="32">
        <v>0</v>
      </c>
      <c r="AY83" s="47">
        <v>0</v>
      </c>
      <c r="AZ83" s="12">
        <v>0</v>
      </c>
      <c r="BA83" s="12">
        <v>0</v>
      </c>
    </row>
    <row r="84" spans="1:53" x14ac:dyDescent="0.25">
      <c r="A84" s="2" t="s">
        <v>139</v>
      </c>
      <c r="B84" s="2" t="s">
        <v>140</v>
      </c>
      <c r="C84" s="12"/>
      <c r="D84" s="12">
        <v>0</v>
      </c>
      <c r="E84" s="12">
        <v>1485106.06</v>
      </c>
      <c r="F84" s="12">
        <v>1112855.8399999999</v>
      </c>
      <c r="G84" s="12">
        <v>0</v>
      </c>
      <c r="H84" s="12">
        <v>891730.02</v>
      </c>
      <c r="I84" s="12">
        <v>76320</v>
      </c>
      <c r="J84" s="12">
        <v>0</v>
      </c>
      <c r="K84" s="12">
        <v>181898.12</v>
      </c>
      <c r="L84" s="12">
        <v>302151.40999999997</v>
      </c>
      <c r="M84" s="12">
        <v>1469262.55</v>
      </c>
      <c r="N84" s="12">
        <v>0</v>
      </c>
      <c r="O84" s="12">
        <v>0</v>
      </c>
      <c r="P84" s="12">
        <v>0</v>
      </c>
      <c r="Q84" s="12">
        <v>0</v>
      </c>
      <c r="R84" s="12">
        <v>368299.33</v>
      </c>
      <c r="S84" s="12">
        <v>42023.7</v>
      </c>
      <c r="T84" s="12">
        <v>0</v>
      </c>
      <c r="U84" s="12">
        <v>0</v>
      </c>
      <c r="V84" s="12">
        <v>0</v>
      </c>
      <c r="W84" s="12">
        <v>5850</v>
      </c>
      <c r="X84" s="12">
        <v>0</v>
      </c>
      <c r="Y84" s="12">
        <v>0</v>
      </c>
      <c r="Z84" s="12">
        <v>486714.79</v>
      </c>
      <c r="AA84" s="12">
        <v>0</v>
      </c>
      <c r="AB84" s="12">
        <v>0</v>
      </c>
      <c r="AC84" s="12">
        <v>0</v>
      </c>
      <c r="AD84" s="12">
        <v>0</v>
      </c>
      <c r="AE84" s="12">
        <v>400164.78</v>
      </c>
      <c r="AF84" s="12">
        <v>0</v>
      </c>
      <c r="AG84" s="12">
        <v>0</v>
      </c>
      <c r="AH84" s="12">
        <v>0</v>
      </c>
      <c r="AI84" s="12">
        <v>400164.78</v>
      </c>
      <c r="AJ84" s="12">
        <v>0</v>
      </c>
      <c r="AK84" s="12">
        <v>0</v>
      </c>
      <c r="AL84" s="12">
        <v>431859.79</v>
      </c>
      <c r="AM84" s="12">
        <v>0</v>
      </c>
      <c r="AN84" s="12">
        <v>0</v>
      </c>
      <c r="AO84" s="12">
        <v>0</v>
      </c>
      <c r="AP84" s="12">
        <v>0</v>
      </c>
      <c r="AQ84" s="32">
        <v>0</v>
      </c>
      <c r="AR84" s="32">
        <v>0</v>
      </c>
      <c r="AS84" s="32">
        <v>0</v>
      </c>
      <c r="AT84" s="32">
        <v>42122.61</v>
      </c>
      <c r="AU84" s="32">
        <v>0</v>
      </c>
      <c r="AV84" s="47">
        <v>0</v>
      </c>
      <c r="AW84" s="47">
        <v>0</v>
      </c>
      <c r="AX84" s="32">
        <v>0</v>
      </c>
      <c r="AY84" s="47">
        <v>0</v>
      </c>
      <c r="AZ84" s="12">
        <v>0</v>
      </c>
      <c r="BA84" s="12">
        <v>0</v>
      </c>
    </row>
    <row r="85" spans="1:53" x14ac:dyDescent="0.25">
      <c r="A85" s="2" t="s">
        <v>141</v>
      </c>
      <c r="B85" s="2" t="s">
        <v>142</v>
      </c>
      <c r="C85" s="12"/>
      <c r="D85" s="12">
        <v>0</v>
      </c>
      <c r="E85" s="12">
        <v>548212.89</v>
      </c>
      <c r="F85" s="12">
        <v>587896.67000000004</v>
      </c>
      <c r="G85" s="12">
        <v>0</v>
      </c>
      <c r="H85" s="12">
        <v>1338567.93</v>
      </c>
      <c r="I85" s="12">
        <v>0</v>
      </c>
      <c r="J85" s="12">
        <v>759410.43</v>
      </c>
      <c r="K85" s="12">
        <v>128557.55</v>
      </c>
      <c r="L85" s="12">
        <v>256154.65</v>
      </c>
      <c r="M85" s="12">
        <v>38463.160000000003</v>
      </c>
      <c r="N85" s="12">
        <v>1516807.38</v>
      </c>
      <c r="O85" s="12">
        <v>0</v>
      </c>
      <c r="P85" s="12">
        <v>46489.62</v>
      </c>
      <c r="Q85" s="12">
        <v>339486.2</v>
      </c>
      <c r="R85" s="12">
        <v>65499.519999999997</v>
      </c>
      <c r="S85" s="12">
        <v>0</v>
      </c>
      <c r="T85" s="12">
        <v>65499.519999999997</v>
      </c>
      <c r="U85" s="12">
        <v>0</v>
      </c>
      <c r="V85" s="12">
        <v>0</v>
      </c>
      <c r="W85" s="12">
        <v>130999.03999999999</v>
      </c>
      <c r="X85" s="12">
        <v>0</v>
      </c>
      <c r="Y85" s="12">
        <v>14200</v>
      </c>
      <c r="Z85" s="12">
        <v>130999.03999999999</v>
      </c>
      <c r="AA85" s="12">
        <v>65499.519999999997</v>
      </c>
      <c r="AB85" s="12">
        <v>196498.56</v>
      </c>
      <c r="AC85" s="12">
        <v>0</v>
      </c>
      <c r="AD85" s="12">
        <v>0</v>
      </c>
      <c r="AE85" s="12">
        <v>130999.03999999999</v>
      </c>
      <c r="AF85" s="12">
        <v>1010442.88</v>
      </c>
      <c r="AG85" s="12">
        <v>0</v>
      </c>
      <c r="AH85" s="12">
        <v>0</v>
      </c>
      <c r="AI85" s="12">
        <v>0</v>
      </c>
      <c r="AJ85" s="12">
        <v>480810.17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46">
        <v>112179.09</v>
      </c>
      <c r="AW85" s="47">
        <v>0</v>
      </c>
      <c r="AX85" s="12">
        <v>7245.26</v>
      </c>
      <c r="AY85" s="47">
        <v>0</v>
      </c>
      <c r="AZ85" s="12">
        <v>0</v>
      </c>
      <c r="BA85" s="12">
        <v>0</v>
      </c>
    </row>
    <row r="86" spans="1:53" x14ac:dyDescent="0.25">
      <c r="A86" s="2" t="s">
        <v>143</v>
      </c>
      <c r="B86" s="2" t="s">
        <v>144</v>
      </c>
      <c r="C86" s="12"/>
      <c r="D86" s="12">
        <v>0</v>
      </c>
      <c r="E86" s="12">
        <v>1756802.02</v>
      </c>
      <c r="F86" s="12">
        <v>3080567.7600000002</v>
      </c>
      <c r="G86" s="12">
        <v>490078.28</v>
      </c>
      <c r="H86" s="12">
        <v>2349011.94</v>
      </c>
      <c r="I86" s="12">
        <v>0</v>
      </c>
      <c r="J86" s="12">
        <v>0</v>
      </c>
      <c r="K86" s="12">
        <v>0</v>
      </c>
      <c r="L86" s="12">
        <v>0</v>
      </c>
      <c r="M86" s="12">
        <v>6010</v>
      </c>
      <c r="N86" s="12">
        <v>1158234.6299999999</v>
      </c>
      <c r="O86" s="12">
        <v>0</v>
      </c>
      <c r="P86" s="12">
        <v>69767.08</v>
      </c>
      <c r="Q86" s="12">
        <v>648287.62</v>
      </c>
      <c r="R86" s="12">
        <v>1222808.6499999999</v>
      </c>
      <c r="S86" s="12">
        <v>3315314.0199999996</v>
      </c>
      <c r="T86" s="12">
        <v>990345.86</v>
      </c>
      <c r="U86" s="12">
        <v>0</v>
      </c>
      <c r="V86" s="12">
        <v>0</v>
      </c>
      <c r="W86" s="12">
        <v>0</v>
      </c>
      <c r="X86" s="12">
        <v>0</v>
      </c>
      <c r="Y86" s="12">
        <v>875009.09000000008</v>
      </c>
      <c r="Z86" s="12">
        <v>261998.07999999999</v>
      </c>
      <c r="AA86" s="12">
        <v>7800</v>
      </c>
      <c r="AB86" s="12">
        <v>980491.99</v>
      </c>
      <c r="AC86" s="12">
        <v>0</v>
      </c>
      <c r="AD86" s="12">
        <v>261998.07999999999</v>
      </c>
      <c r="AE86" s="12">
        <v>0</v>
      </c>
      <c r="AF86" s="12">
        <v>65499.519999999997</v>
      </c>
      <c r="AG86" s="12">
        <v>0</v>
      </c>
      <c r="AH86" s="12">
        <v>138999.03999999998</v>
      </c>
      <c r="AI86" s="12">
        <v>23008</v>
      </c>
      <c r="AJ86" s="12">
        <v>0</v>
      </c>
      <c r="AK86" s="12">
        <v>0</v>
      </c>
      <c r="AL86" s="12">
        <v>261998.07999999999</v>
      </c>
      <c r="AM86" s="12">
        <v>0</v>
      </c>
      <c r="AN86" s="12">
        <v>0</v>
      </c>
      <c r="AO86" s="12">
        <v>3281273.78</v>
      </c>
      <c r="AP86" s="12">
        <v>0</v>
      </c>
      <c r="AQ86" s="32">
        <v>65499.519999999997</v>
      </c>
      <c r="AR86" s="32">
        <v>0</v>
      </c>
      <c r="AS86" s="32">
        <v>0</v>
      </c>
      <c r="AT86" s="32">
        <v>0</v>
      </c>
      <c r="AU86" s="32">
        <v>0</v>
      </c>
      <c r="AV86" s="47">
        <v>0</v>
      </c>
      <c r="AW86" s="47">
        <v>0</v>
      </c>
      <c r="AX86" s="32">
        <v>0</v>
      </c>
      <c r="AY86" s="47">
        <v>0</v>
      </c>
      <c r="AZ86" s="12">
        <v>0</v>
      </c>
      <c r="BA86" s="12">
        <v>0</v>
      </c>
    </row>
    <row r="87" spans="1:53" x14ac:dyDescent="0.25">
      <c r="A87" s="2" t="s">
        <v>145</v>
      </c>
      <c r="B87" s="2" t="s">
        <v>146</v>
      </c>
      <c r="C87" s="12"/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1757186.91</v>
      </c>
      <c r="L87" s="12">
        <v>0</v>
      </c>
      <c r="M87" s="12">
        <v>0</v>
      </c>
      <c r="N87" s="12">
        <v>0</v>
      </c>
      <c r="O87" s="12">
        <v>0</v>
      </c>
      <c r="P87" s="12">
        <v>31730.5</v>
      </c>
      <c r="Q87" s="12">
        <v>341701.60000000003</v>
      </c>
      <c r="R87" s="12">
        <v>0</v>
      </c>
      <c r="S87" s="12">
        <v>1824586.64</v>
      </c>
      <c r="T87" s="12">
        <v>1868486.59</v>
      </c>
      <c r="U87" s="12">
        <v>0</v>
      </c>
      <c r="V87" s="12">
        <v>0</v>
      </c>
      <c r="W87" s="12">
        <v>130999.03999999999</v>
      </c>
      <c r="X87" s="12">
        <v>1182258.28</v>
      </c>
      <c r="Y87" s="12">
        <v>1934242.63</v>
      </c>
      <c r="Z87" s="12">
        <v>925742.52</v>
      </c>
      <c r="AA87" s="12">
        <v>65499.519999999997</v>
      </c>
      <c r="AB87" s="12">
        <v>261998.07999999999</v>
      </c>
      <c r="AC87" s="12">
        <v>65499.519999999997</v>
      </c>
      <c r="AD87" s="12">
        <v>0</v>
      </c>
      <c r="AE87" s="12">
        <v>1399767.7599999998</v>
      </c>
      <c r="AF87" s="12">
        <v>65499.519999999997</v>
      </c>
      <c r="AG87" s="12">
        <v>0</v>
      </c>
      <c r="AH87" s="12">
        <v>196498.56</v>
      </c>
      <c r="AI87" s="12">
        <v>141899.03999999998</v>
      </c>
      <c r="AJ87" s="12">
        <v>0</v>
      </c>
      <c r="AK87" s="12">
        <v>0</v>
      </c>
      <c r="AL87" s="12">
        <v>130999.03999999999</v>
      </c>
      <c r="AM87" s="12">
        <v>0</v>
      </c>
      <c r="AN87" s="12">
        <v>130999.03999999999</v>
      </c>
      <c r="AO87" s="12">
        <v>0</v>
      </c>
      <c r="AP87" s="12">
        <v>268358.08</v>
      </c>
      <c r="AQ87" s="32">
        <v>0</v>
      </c>
      <c r="AR87" s="32">
        <v>0</v>
      </c>
      <c r="AS87" s="32">
        <v>68679.520000000004</v>
      </c>
      <c r="AT87" s="32">
        <v>137359.04000000001</v>
      </c>
      <c r="AU87" s="32">
        <v>0</v>
      </c>
      <c r="AV87" s="46">
        <v>2442618.54</v>
      </c>
      <c r="AW87" s="46">
        <v>199678.56</v>
      </c>
      <c r="AX87" s="12">
        <v>65499.519999999997</v>
      </c>
      <c r="AY87" s="46">
        <v>799968.1100000001</v>
      </c>
      <c r="AZ87" s="12">
        <v>0</v>
      </c>
      <c r="BA87" s="12">
        <v>0</v>
      </c>
    </row>
    <row r="88" spans="1:53" x14ac:dyDescent="0.25">
      <c r="A88" s="2" t="s">
        <v>147</v>
      </c>
      <c r="B88" s="2" t="s">
        <v>148</v>
      </c>
      <c r="C88" s="12"/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2226291.77</v>
      </c>
      <c r="L88" s="12">
        <v>0</v>
      </c>
      <c r="M88" s="12">
        <v>0</v>
      </c>
      <c r="N88" s="12">
        <v>0</v>
      </c>
      <c r="O88" s="12">
        <v>0</v>
      </c>
      <c r="P88" s="12">
        <v>81650.740000000005</v>
      </c>
      <c r="Q88" s="12">
        <v>281335.65999999997</v>
      </c>
      <c r="R88" s="12">
        <v>65499.519999999997</v>
      </c>
      <c r="S88" s="12">
        <v>0</v>
      </c>
      <c r="T88" s="12">
        <v>0</v>
      </c>
      <c r="U88" s="12">
        <v>0</v>
      </c>
      <c r="V88" s="12">
        <v>65499.519999999997</v>
      </c>
      <c r="W88" s="12">
        <v>130999.03999999999</v>
      </c>
      <c r="X88" s="12">
        <v>0</v>
      </c>
      <c r="Y88" s="12">
        <v>0</v>
      </c>
      <c r="Z88" s="12">
        <v>130999.03999999999</v>
      </c>
      <c r="AA88" s="12">
        <v>0</v>
      </c>
      <c r="AB88" s="12">
        <v>305259.99</v>
      </c>
      <c r="AC88" s="12">
        <v>1119211.6000000001</v>
      </c>
      <c r="AD88" s="12">
        <v>0</v>
      </c>
      <c r="AE88" s="12">
        <v>0</v>
      </c>
      <c r="AF88" s="12">
        <v>65499.519999999997</v>
      </c>
      <c r="AG88" s="12">
        <v>0</v>
      </c>
      <c r="AH88" s="12">
        <v>196498.56</v>
      </c>
      <c r="AI88" s="12">
        <v>964485.52</v>
      </c>
      <c r="AJ88" s="12">
        <v>991758.9</v>
      </c>
      <c r="AK88" s="12">
        <v>0</v>
      </c>
      <c r="AL88" s="12">
        <v>266441.68000000005</v>
      </c>
      <c r="AM88" s="12">
        <v>0</v>
      </c>
      <c r="AN88" s="12">
        <v>0</v>
      </c>
      <c r="AO88" s="12">
        <v>212298.56</v>
      </c>
      <c r="AP88" s="12">
        <v>65499.519999999997</v>
      </c>
      <c r="AQ88" s="32">
        <v>948941.68</v>
      </c>
      <c r="AR88" s="32">
        <v>2599385.9500000002</v>
      </c>
      <c r="AS88" s="32">
        <v>68679.520000000004</v>
      </c>
      <c r="AT88" s="32">
        <v>253345.3</v>
      </c>
      <c r="AU88" s="32">
        <v>0</v>
      </c>
      <c r="AV88" s="47">
        <v>0</v>
      </c>
      <c r="AW88" s="46">
        <v>199678.56</v>
      </c>
      <c r="AX88" s="12">
        <v>65499.519999999997</v>
      </c>
      <c r="AY88" s="46">
        <v>87501.45</v>
      </c>
      <c r="AZ88" s="12">
        <v>0</v>
      </c>
      <c r="BA88" s="2">
        <v>66735.360000000001</v>
      </c>
    </row>
    <row r="89" spans="1:53" x14ac:dyDescent="0.25">
      <c r="A89" s="2" t="s">
        <v>149</v>
      </c>
      <c r="B89" s="2" t="s">
        <v>150</v>
      </c>
      <c r="C89" s="12"/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1982768.16</v>
      </c>
      <c r="L89" s="12">
        <v>0</v>
      </c>
      <c r="M89" s="12">
        <v>0</v>
      </c>
      <c r="N89" s="12">
        <v>0</v>
      </c>
      <c r="O89" s="12">
        <v>0</v>
      </c>
      <c r="P89" s="12">
        <v>65499.519999999997</v>
      </c>
      <c r="Q89" s="12">
        <v>275872.20999999996</v>
      </c>
      <c r="R89" s="12">
        <v>65499.519999999997</v>
      </c>
      <c r="S89" s="12">
        <v>0</v>
      </c>
      <c r="T89" s="12">
        <v>170439.52</v>
      </c>
      <c r="U89" s="12">
        <v>472587.75</v>
      </c>
      <c r="V89" s="12">
        <v>0</v>
      </c>
      <c r="W89" s="12">
        <v>684105.98</v>
      </c>
      <c r="X89" s="12">
        <v>0</v>
      </c>
      <c r="Y89" s="12">
        <v>0</v>
      </c>
      <c r="Z89" s="12">
        <v>0</v>
      </c>
      <c r="AA89" s="12">
        <v>0</v>
      </c>
      <c r="AB89" s="12">
        <v>1150248.67</v>
      </c>
      <c r="AC89" s="12">
        <v>65499.519999999997</v>
      </c>
      <c r="AD89" s="12">
        <v>0</v>
      </c>
      <c r="AE89" s="12">
        <v>872511.97</v>
      </c>
      <c r="AF89" s="12">
        <v>65499.519999999997</v>
      </c>
      <c r="AG89" s="12">
        <v>196498.56</v>
      </c>
      <c r="AH89" s="12">
        <v>0</v>
      </c>
      <c r="AI89" s="12">
        <v>1192640.0900000001</v>
      </c>
      <c r="AJ89" s="12">
        <v>65499.519999999997</v>
      </c>
      <c r="AK89" s="12">
        <v>0</v>
      </c>
      <c r="AL89" s="12">
        <v>1874200.66</v>
      </c>
      <c r="AM89" s="12">
        <v>0</v>
      </c>
      <c r="AN89" s="12">
        <v>1890931.56</v>
      </c>
      <c r="AO89" s="12">
        <v>0</v>
      </c>
      <c r="AP89" s="12">
        <v>134179.04</v>
      </c>
      <c r="AQ89" s="32">
        <v>1515280.81</v>
      </c>
      <c r="AR89" s="32">
        <v>503174.85000000003</v>
      </c>
      <c r="AS89" s="32">
        <v>68679.520000000004</v>
      </c>
      <c r="AT89" s="32">
        <v>137359.04000000001</v>
      </c>
      <c r="AU89" s="32">
        <v>68679.520000000004</v>
      </c>
      <c r="AV89" s="46">
        <v>2089407.61</v>
      </c>
      <c r="AW89" s="46">
        <v>130999.03999999999</v>
      </c>
      <c r="AX89" s="12">
        <v>1252755.9099999999</v>
      </c>
      <c r="AY89" s="46">
        <v>132234.88</v>
      </c>
      <c r="AZ89" s="12">
        <v>0</v>
      </c>
      <c r="BA89" s="2">
        <v>432208.17</v>
      </c>
    </row>
    <row r="90" spans="1:53" x14ac:dyDescent="0.25">
      <c r="A90" s="2" t="s">
        <v>151</v>
      </c>
      <c r="B90" s="2" t="s">
        <v>152</v>
      </c>
      <c r="C90" s="12"/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2396455.9500000002</v>
      </c>
      <c r="L90" s="12">
        <v>0</v>
      </c>
      <c r="M90" s="12">
        <v>0</v>
      </c>
      <c r="N90" s="12">
        <v>0</v>
      </c>
      <c r="O90" s="12">
        <v>0</v>
      </c>
      <c r="P90" s="12">
        <v>65499.519999999997</v>
      </c>
      <c r="Q90" s="12">
        <v>251905.09</v>
      </c>
      <c r="R90" s="12">
        <v>0</v>
      </c>
      <c r="S90" s="12">
        <v>0</v>
      </c>
      <c r="T90" s="12">
        <v>65499.519999999997</v>
      </c>
      <c r="U90" s="12">
        <v>0</v>
      </c>
      <c r="V90" s="12">
        <v>0</v>
      </c>
      <c r="W90" s="12">
        <v>130999.03999999999</v>
      </c>
      <c r="X90" s="12">
        <v>0</v>
      </c>
      <c r="Y90" s="12">
        <v>862734</v>
      </c>
      <c r="Z90" s="12">
        <v>130999.03999999999</v>
      </c>
      <c r="AA90" s="12">
        <v>1258607.7</v>
      </c>
      <c r="AB90" s="12">
        <v>1302434.56</v>
      </c>
      <c r="AC90" s="12">
        <v>2535586.9900000002</v>
      </c>
      <c r="AD90" s="12">
        <v>0</v>
      </c>
      <c r="AE90" s="12">
        <v>0</v>
      </c>
      <c r="AF90" s="12">
        <v>65499.519999999997</v>
      </c>
      <c r="AG90" s="12">
        <v>0</v>
      </c>
      <c r="AH90" s="12">
        <v>196498.56</v>
      </c>
      <c r="AI90" s="12">
        <v>878035.9</v>
      </c>
      <c r="AJ90" s="12">
        <v>65499.519999999997</v>
      </c>
      <c r="AK90" s="12">
        <v>1229929.02</v>
      </c>
      <c r="AL90" s="12">
        <v>77719.51999999999</v>
      </c>
      <c r="AM90" s="12">
        <v>0</v>
      </c>
      <c r="AN90" s="12">
        <v>196498.56</v>
      </c>
      <c r="AO90" s="12">
        <v>0</v>
      </c>
      <c r="AP90" s="12">
        <v>65499.519999999997</v>
      </c>
      <c r="AQ90" s="32">
        <v>2128218.5699999998</v>
      </c>
      <c r="AR90" s="32">
        <v>1604348.77</v>
      </c>
      <c r="AS90" s="32">
        <v>68679.520000000004</v>
      </c>
      <c r="AT90" s="32">
        <v>137359.04000000001</v>
      </c>
      <c r="AU90" s="32">
        <v>0</v>
      </c>
      <c r="AV90" s="46">
        <v>713815.9</v>
      </c>
      <c r="AW90" s="46">
        <v>199678.56</v>
      </c>
      <c r="AX90" s="12">
        <v>65499.519999999997</v>
      </c>
      <c r="AY90" s="46">
        <v>132234.88</v>
      </c>
      <c r="AZ90" s="12">
        <v>0</v>
      </c>
      <c r="BA90" s="12">
        <v>0</v>
      </c>
    </row>
    <row r="91" spans="1:53" x14ac:dyDescent="0.25">
      <c r="A91" s="2" t="s">
        <v>153</v>
      </c>
      <c r="B91" s="2" t="s">
        <v>154</v>
      </c>
      <c r="C91" s="12"/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1788883.4</v>
      </c>
      <c r="L91" s="12">
        <v>0</v>
      </c>
      <c r="M91" s="12">
        <v>0</v>
      </c>
      <c r="N91" s="12">
        <v>0</v>
      </c>
      <c r="O91" s="12">
        <v>0</v>
      </c>
      <c r="P91" s="12">
        <v>27942.84</v>
      </c>
      <c r="Q91" s="12">
        <v>211550.56</v>
      </c>
      <c r="R91" s="12">
        <v>0</v>
      </c>
      <c r="S91" s="12">
        <v>65499.519999999997</v>
      </c>
      <c r="T91" s="12">
        <v>1378625.63</v>
      </c>
      <c r="U91" s="12">
        <v>0</v>
      </c>
      <c r="V91" s="12">
        <v>0</v>
      </c>
      <c r="W91" s="12">
        <v>196498.56</v>
      </c>
      <c r="X91" s="12">
        <v>570436.36</v>
      </c>
      <c r="Y91" s="12">
        <v>0</v>
      </c>
      <c r="Z91" s="12">
        <v>1552144.96</v>
      </c>
      <c r="AA91" s="12">
        <v>0</v>
      </c>
      <c r="AB91" s="12">
        <v>327497.59999999998</v>
      </c>
      <c r="AC91" s="12">
        <v>1337538.67</v>
      </c>
      <c r="AD91" s="12">
        <v>0</v>
      </c>
      <c r="AE91" s="12">
        <v>796495.39</v>
      </c>
      <c r="AF91" s="12">
        <v>65499.519999999997</v>
      </c>
      <c r="AG91" s="12">
        <v>0</v>
      </c>
      <c r="AH91" s="12">
        <v>196498.56</v>
      </c>
      <c r="AI91" s="12">
        <v>133459.03999999998</v>
      </c>
      <c r="AJ91" s="12">
        <v>245055.44</v>
      </c>
      <c r="AK91" s="12">
        <v>0</v>
      </c>
      <c r="AL91" s="12">
        <v>345711.91000000003</v>
      </c>
      <c r="AM91" s="12">
        <v>0</v>
      </c>
      <c r="AN91" s="12">
        <v>130999.03999999999</v>
      </c>
      <c r="AO91" s="12">
        <v>0</v>
      </c>
      <c r="AP91" s="12">
        <v>268358.08</v>
      </c>
      <c r="AQ91" s="32">
        <v>169402.61000000002</v>
      </c>
      <c r="AR91" s="32">
        <v>1174983.21</v>
      </c>
      <c r="AS91" s="32">
        <v>68679.520000000004</v>
      </c>
      <c r="AT91" s="32">
        <v>137359.04000000001</v>
      </c>
      <c r="AU91" s="32">
        <v>0</v>
      </c>
      <c r="AV91" s="46">
        <v>629403.97</v>
      </c>
      <c r="AW91" s="46">
        <v>199678.56</v>
      </c>
      <c r="AX91" s="12">
        <v>68019.51999999999</v>
      </c>
      <c r="AY91" s="46">
        <v>67599.51999999999</v>
      </c>
      <c r="AZ91" s="12">
        <v>9489</v>
      </c>
      <c r="BA91" s="12">
        <v>0</v>
      </c>
    </row>
    <row r="92" spans="1:53" x14ac:dyDescent="0.25">
      <c r="A92" s="2" t="s">
        <v>155</v>
      </c>
      <c r="B92" s="2" t="s">
        <v>156</v>
      </c>
      <c r="C92" s="12"/>
      <c r="D92" s="12">
        <v>0</v>
      </c>
      <c r="E92" s="12">
        <v>0</v>
      </c>
      <c r="F92" s="12">
        <v>325957.95</v>
      </c>
      <c r="G92" s="12">
        <v>0</v>
      </c>
      <c r="H92" s="12">
        <v>0</v>
      </c>
      <c r="I92" s="12">
        <v>0</v>
      </c>
      <c r="J92" s="12">
        <v>0</v>
      </c>
      <c r="K92" s="12">
        <v>2541882.94</v>
      </c>
      <c r="L92" s="12">
        <v>0</v>
      </c>
      <c r="M92" s="12">
        <v>0</v>
      </c>
      <c r="N92" s="12">
        <v>0</v>
      </c>
      <c r="O92" s="12">
        <v>0</v>
      </c>
      <c r="P92" s="12">
        <v>65499.519999999997</v>
      </c>
      <c r="Q92" s="12">
        <v>220189.18999999997</v>
      </c>
      <c r="R92" s="12">
        <v>65499.519999999997</v>
      </c>
      <c r="S92" s="12">
        <v>0</v>
      </c>
      <c r="T92" s="12">
        <v>0</v>
      </c>
      <c r="U92" s="12">
        <v>0</v>
      </c>
      <c r="V92" s="12">
        <v>65499.519999999997</v>
      </c>
      <c r="W92" s="12">
        <v>130999.03999999999</v>
      </c>
      <c r="X92" s="12">
        <v>0</v>
      </c>
      <c r="Y92" s="12">
        <v>149990</v>
      </c>
      <c r="Z92" s="12">
        <v>130999.03999999999</v>
      </c>
      <c r="AA92" s="12">
        <v>130999.03999999999</v>
      </c>
      <c r="AB92" s="12">
        <v>1224657.01</v>
      </c>
      <c r="AC92" s="12">
        <v>65499.519999999997</v>
      </c>
      <c r="AD92" s="12">
        <v>0</v>
      </c>
      <c r="AE92" s="12">
        <v>0</v>
      </c>
      <c r="AF92" s="12">
        <v>65499.519999999997</v>
      </c>
      <c r="AG92" s="12">
        <v>0</v>
      </c>
      <c r="AH92" s="12">
        <v>196498.56</v>
      </c>
      <c r="AI92" s="12">
        <v>130999.03999999999</v>
      </c>
      <c r="AJ92" s="12">
        <v>65499.519999999997</v>
      </c>
      <c r="AK92" s="12">
        <v>0</v>
      </c>
      <c r="AL92" s="12">
        <v>2099105.2800000003</v>
      </c>
      <c r="AM92" s="12">
        <v>0</v>
      </c>
      <c r="AN92" s="12">
        <v>196498.56</v>
      </c>
      <c r="AO92" s="12">
        <v>0</v>
      </c>
      <c r="AP92" s="12">
        <v>65499.519999999997</v>
      </c>
      <c r="AQ92" s="32">
        <v>1308205.78</v>
      </c>
      <c r="AR92" s="32">
        <v>0</v>
      </c>
      <c r="AS92" s="32">
        <v>68679.520000000004</v>
      </c>
      <c r="AT92" s="32">
        <v>137359.04000000001</v>
      </c>
      <c r="AU92" s="32">
        <v>0</v>
      </c>
      <c r="AV92" s="46">
        <v>1597194.75</v>
      </c>
      <c r="AW92" s="46">
        <v>199678.56</v>
      </c>
      <c r="AX92" s="12">
        <v>65499.519999999997</v>
      </c>
      <c r="AY92" s="46">
        <v>133294.88</v>
      </c>
      <c r="AZ92" s="12">
        <v>0</v>
      </c>
      <c r="BA92" s="12">
        <v>0</v>
      </c>
    </row>
    <row r="93" spans="1:53" x14ac:dyDescent="0.25">
      <c r="A93" s="2" t="s">
        <v>157</v>
      </c>
      <c r="B93" s="2" t="s">
        <v>158</v>
      </c>
      <c r="C93" s="12"/>
      <c r="D93" s="12">
        <v>0</v>
      </c>
      <c r="E93" s="12">
        <v>2090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32">
        <v>0</v>
      </c>
      <c r="AR93" s="32">
        <v>0</v>
      </c>
      <c r="AS93" s="32">
        <v>0</v>
      </c>
      <c r="AT93" s="32">
        <v>0</v>
      </c>
      <c r="AU93" s="32" t="s">
        <v>403</v>
      </c>
      <c r="AV93" s="47">
        <v>0</v>
      </c>
      <c r="AW93" s="47">
        <v>0</v>
      </c>
      <c r="AX93" s="32">
        <v>0</v>
      </c>
      <c r="AY93" s="47">
        <v>0</v>
      </c>
      <c r="AZ93" s="12">
        <v>0</v>
      </c>
      <c r="BA93" s="12">
        <v>0</v>
      </c>
    </row>
    <row r="94" spans="1:53" x14ac:dyDescent="0.25">
      <c r="A94" s="2" t="s">
        <v>159</v>
      </c>
      <c r="B94" s="2" t="s">
        <v>160</v>
      </c>
      <c r="C94" s="12"/>
      <c r="D94" s="12">
        <v>0</v>
      </c>
      <c r="E94" s="12">
        <v>0</v>
      </c>
      <c r="F94" s="12">
        <v>0</v>
      </c>
      <c r="G94" s="12">
        <v>6355672.1200000001</v>
      </c>
      <c r="H94" s="12">
        <v>0</v>
      </c>
      <c r="I94" s="12">
        <v>4513064.88</v>
      </c>
      <c r="J94" s="12">
        <v>0</v>
      </c>
      <c r="K94" s="12">
        <v>2645146.89</v>
      </c>
      <c r="L94" s="12">
        <v>175608.59999999998</v>
      </c>
      <c r="M94" s="12">
        <v>7210839.7199999997</v>
      </c>
      <c r="N94" s="12">
        <v>4058821.15</v>
      </c>
      <c r="O94" s="12">
        <v>0</v>
      </c>
      <c r="P94" s="12">
        <v>0</v>
      </c>
      <c r="Q94" s="12">
        <v>219250</v>
      </c>
      <c r="R94" s="12">
        <v>173891.12</v>
      </c>
      <c r="S94" s="12">
        <v>1249912.52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490904.64</v>
      </c>
      <c r="AB94" s="12">
        <v>0</v>
      </c>
      <c r="AC94" s="12">
        <v>1403437.11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32">
        <v>0</v>
      </c>
      <c r="AR94" s="32">
        <v>0</v>
      </c>
      <c r="AS94" s="32">
        <v>0</v>
      </c>
      <c r="AT94" s="32">
        <v>0</v>
      </c>
      <c r="AU94" s="32" t="s">
        <v>403</v>
      </c>
      <c r="AV94" s="47">
        <v>0</v>
      </c>
      <c r="AW94" s="47">
        <v>0</v>
      </c>
      <c r="AX94" s="32">
        <v>0</v>
      </c>
      <c r="AY94" s="47">
        <v>0</v>
      </c>
      <c r="AZ94" s="12">
        <v>0</v>
      </c>
      <c r="BA94" s="12">
        <v>0</v>
      </c>
    </row>
    <row r="95" spans="1:53" x14ac:dyDescent="0.25">
      <c r="A95" s="2" t="s">
        <v>161</v>
      </c>
      <c r="B95" s="2" t="s">
        <v>162</v>
      </c>
      <c r="C95" s="12"/>
      <c r="D95" s="12">
        <v>8326307.5099999988</v>
      </c>
      <c r="E95" s="12">
        <v>3804124.9699999997</v>
      </c>
      <c r="F95" s="12">
        <v>8056414.5600000015</v>
      </c>
      <c r="G95" s="12">
        <v>7460928.0099999988</v>
      </c>
      <c r="H95" s="12">
        <v>7027705</v>
      </c>
      <c r="I95" s="12">
        <v>715266.44</v>
      </c>
      <c r="J95" s="12">
        <v>2789361.0500000003</v>
      </c>
      <c r="K95" s="12">
        <v>2323093.0799999996</v>
      </c>
      <c r="L95" s="12">
        <v>13385269.279999996</v>
      </c>
      <c r="M95" s="12">
        <v>3153143.5900000003</v>
      </c>
      <c r="N95" s="12">
        <v>2824621.7399999998</v>
      </c>
      <c r="O95" s="12">
        <v>195154.47999999998</v>
      </c>
      <c r="P95" s="12">
        <v>745928.32</v>
      </c>
      <c r="Q95" s="12">
        <v>6688877.5500000007</v>
      </c>
      <c r="R95" s="12">
        <v>1389983.99</v>
      </c>
      <c r="S95" s="12">
        <v>741425.90999999992</v>
      </c>
      <c r="T95" s="12">
        <v>3591127.7100000009</v>
      </c>
      <c r="U95" s="12">
        <v>1879483.96</v>
      </c>
      <c r="V95" s="12">
        <v>1061979.8099999998</v>
      </c>
      <c r="W95" s="12">
        <v>325313.12</v>
      </c>
      <c r="X95" s="12">
        <v>3954494.7500000005</v>
      </c>
      <c r="Y95" s="12">
        <v>1754314.18</v>
      </c>
      <c r="Z95" s="12">
        <v>46450.910000001313</v>
      </c>
      <c r="AA95" s="12">
        <v>1022351.91</v>
      </c>
      <c r="AB95" s="12">
        <v>8538510.6999999993</v>
      </c>
      <c r="AC95" s="12">
        <v>7955951.6600000001</v>
      </c>
      <c r="AD95" s="12">
        <v>350126.24</v>
      </c>
      <c r="AE95" s="12">
        <v>1295994</v>
      </c>
      <c r="AF95" s="12">
        <v>1796991.41</v>
      </c>
      <c r="AG95" s="12">
        <v>437286.11000000004</v>
      </c>
      <c r="AH95" s="12">
        <v>2385376.12</v>
      </c>
      <c r="AI95" s="12">
        <v>876562.16999999993</v>
      </c>
      <c r="AJ95" s="12">
        <v>231522.83</v>
      </c>
      <c r="AK95" s="12">
        <v>794604.99</v>
      </c>
      <c r="AL95" s="12">
        <v>10305.870000000001</v>
      </c>
      <c r="AM95" s="12">
        <v>22681.75</v>
      </c>
      <c r="AN95" s="12">
        <v>3060237.01</v>
      </c>
      <c r="AO95" s="12">
        <v>898512.68</v>
      </c>
      <c r="AP95" s="12">
        <v>858786.60000000009</v>
      </c>
      <c r="AQ95" s="32">
        <v>256518.84000000003</v>
      </c>
      <c r="AR95" s="32">
        <v>52914</v>
      </c>
      <c r="AS95" s="32">
        <v>29801.84</v>
      </c>
      <c r="AT95" s="32">
        <v>29796.799999999999</v>
      </c>
      <c r="AU95" s="32">
        <v>29804.5</v>
      </c>
      <c r="AV95" s="46">
        <v>7581968.2799999993</v>
      </c>
      <c r="AW95" s="46">
        <v>29788.400000000001</v>
      </c>
      <c r="AX95" s="12">
        <v>383985.92000000004</v>
      </c>
      <c r="AY95" s="46">
        <v>2189952.5099999998</v>
      </c>
      <c r="AZ95" s="12">
        <v>81302.92</v>
      </c>
      <c r="BA95" s="2">
        <v>141235.34</v>
      </c>
    </row>
    <row r="96" spans="1:53" x14ac:dyDescent="0.25">
      <c r="A96" s="2" t="s">
        <v>163</v>
      </c>
      <c r="B96" s="2" t="s">
        <v>164</v>
      </c>
      <c r="C96" s="12"/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2904490.95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10164061.859999999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32">
        <v>0</v>
      </c>
      <c r="AR96" s="32">
        <v>0</v>
      </c>
      <c r="AS96" s="32">
        <v>0</v>
      </c>
      <c r="AT96" s="32">
        <v>0</v>
      </c>
      <c r="AU96" s="32" t="s">
        <v>403</v>
      </c>
      <c r="AV96" s="47">
        <v>0</v>
      </c>
      <c r="AW96" s="47">
        <v>0</v>
      </c>
      <c r="AX96" s="32">
        <v>0</v>
      </c>
      <c r="AY96" s="47">
        <v>0</v>
      </c>
      <c r="AZ96" s="12">
        <v>0</v>
      </c>
      <c r="BA96" s="12">
        <v>0</v>
      </c>
    </row>
    <row r="97" spans="1:53" x14ac:dyDescent="0.25">
      <c r="A97" s="2" t="s">
        <v>165</v>
      </c>
      <c r="B97" s="2" t="s">
        <v>166</v>
      </c>
      <c r="C97" s="12"/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3698588.94</v>
      </c>
      <c r="Q97" s="12">
        <v>0</v>
      </c>
      <c r="R97" s="12">
        <v>0</v>
      </c>
      <c r="S97" s="12">
        <v>3584403.77</v>
      </c>
      <c r="T97" s="12">
        <v>0</v>
      </c>
      <c r="U97" s="12">
        <v>0</v>
      </c>
      <c r="V97" s="12">
        <v>0</v>
      </c>
      <c r="W97" s="12">
        <v>8778118.4800000004</v>
      </c>
      <c r="X97" s="12">
        <v>2250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2467017.0699999998</v>
      </c>
      <c r="AM97" s="12">
        <v>0</v>
      </c>
      <c r="AN97" s="12">
        <v>0</v>
      </c>
      <c r="AO97" s="12">
        <v>0</v>
      </c>
      <c r="AP97" s="12">
        <v>0</v>
      </c>
      <c r="AQ97" s="32">
        <v>0</v>
      </c>
      <c r="AR97" s="32">
        <v>0</v>
      </c>
      <c r="AS97" s="32">
        <v>0</v>
      </c>
      <c r="AT97" s="32">
        <v>0</v>
      </c>
      <c r="AU97" s="32">
        <v>0</v>
      </c>
      <c r="AV97" s="47">
        <v>0</v>
      </c>
      <c r="AW97" s="46">
        <v>1359490.91</v>
      </c>
      <c r="AX97" s="32">
        <v>0</v>
      </c>
      <c r="AY97" s="47">
        <v>0</v>
      </c>
      <c r="AZ97" s="12">
        <v>0</v>
      </c>
      <c r="BA97" s="12">
        <v>0</v>
      </c>
    </row>
    <row r="98" spans="1:53" x14ac:dyDescent="0.25">
      <c r="A98" s="2" t="s">
        <v>167</v>
      </c>
      <c r="B98" s="2" t="s">
        <v>168</v>
      </c>
      <c r="C98" s="12"/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256307.45999999996</v>
      </c>
      <c r="O98" s="12">
        <v>0</v>
      </c>
      <c r="P98" s="12">
        <v>0</v>
      </c>
      <c r="Q98" s="12">
        <v>0</v>
      </c>
      <c r="R98" s="12">
        <v>0</v>
      </c>
      <c r="S98" s="12">
        <v>182917.41999999998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205782.1</v>
      </c>
      <c r="AF98" s="12">
        <v>0</v>
      </c>
      <c r="AG98" s="12">
        <v>0</v>
      </c>
      <c r="AH98" s="12">
        <v>0</v>
      </c>
      <c r="AI98" s="12">
        <v>0</v>
      </c>
      <c r="AJ98" s="12">
        <v>68594.03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4550511.6100000003</v>
      </c>
      <c r="AQ98" s="32">
        <v>102947.18</v>
      </c>
      <c r="AR98" s="32">
        <v>0</v>
      </c>
      <c r="AS98" s="32">
        <v>4626656.24</v>
      </c>
      <c r="AT98" s="32">
        <v>0</v>
      </c>
      <c r="AU98" s="32">
        <v>115939.68</v>
      </c>
      <c r="AV98" s="46">
        <v>4608481.45</v>
      </c>
      <c r="AW98" s="46">
        <v>115939.67</v>
      </c>
      <c r="AX98" s="12">
        <v>4550511.6100000003</v>
      </c>
      <c r="AY98" s="46">
        <v>57969.83</v>
      </c>
      <c r="AZ98" s="12">
        <v>106343.67</v>
      </c>
      <c r="BA98" s="2">
        <v>92976.57</v>
      </c>
    </row>
    <row r="99" spans="1:53" x14ac:dyDescent="0.25">
      <c r="A99" s="2" t="s">
        <v>169</v>
      </c>
      <c r="B99" s="2" t="s">
        <v>170</v>
      </c>
      <c r="C99" s="12"/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2963601</v>
      </c>
      <c r="Q99" s="12">
        <v>0</v>
      </c>
      <c r="R99" s="12">
        <v>0</v>
      </c>
      <c r="S99" s="12">
        <v>816200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738290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4465822.12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2638076</v>
      </c>
      <c r="AP99" s="12">
        <v>0</v>
      </c>
      <c r="AQ99" s="32">
        <v>0</v>
      </c>
      <c r="AR99" s="32">
        <v>0</v>
      </c>
      <c r="AS99" s="32">
        <v>0</v>
      </c>
      <c r="AT99" s="32">
        <v>823325.19</v>
      </c>
      <c r="AU99" s="32">
        <v>0</v>
      </c>
      <c r="AV99" s="47">
        <v>0</v>
      </c>
      <c r="AW99" s="47">
        <v>0</v>
      </c>
      <c r="AX99" s="32">
        <v>0</v>
      </c>
      <c r="AY99" s="47">
        <v>0</v>
      </c>
      <c r="AZ99" s="12">
        <v>0</v>
      </c>
      <c r="BA99" s="12">
        <v>0</v>
      </c>
    </row>
    <row r="100" spans="1:53" x14ac:dyDescent="0.25">
      <c r="A100" s="2" t="s">
        <v>171</v>
      </c>
      <c r="B100" s="2" t="s">
        <v>172</v>
      </c>
      <c r="C100" s="12"/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3744013.94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598234.31999999995</v>
      </c>
      <c r="Y100" s="12">
        <v>0</v>
      </c>
      <c r="Z100" s="12">
        <v>0</v>
      </c>
      <c r="AA100" s="12">
        <v>0</v>
      </c>
      <c r="AB100" s="12">
        <v>0</v>
      </c>
      <c r="AC100" s="12">
        <v>1468746.34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1369951.1</v>
      </c>
      <c r="AL100" s="12">
        <v>1418101.97</v>
      </c>
      <c r="AM100" s="12">
        <v>0</v>
      </c>
      <c r="AN100" s="12">
        <v>0</v>
      </c>
      <c r="AO100" s="12">
        <v>899240.99</v>
      </c>
      <c r="AP100" s="12">
        <v>0</v>
      </c>
      <c r="AQ100" s="32">
        <v>1130042.3999999999</v>
      </c>
      <c r="AR100" s="32">
        <v>0</v>
      </c>
      <c r="AS100" s="32">
        <v>0</v>
      </c>
      <c r="AT100" s="32">
        <v>576289.91</v>
      </c>
      <c r="AU100" s="32">
        <v>580887.49</v>
      </c>
      <c r="AV100" s="47">
        <v>0</v>
      </c>
      <c r="AW100" s="47">
        <v>0</v>
      </c>
      <c r="AX100" s="32">
        <v>0</v>
      </c>
      <c r="AY100" s="47">
        <v>0</v>
      </c>
      <c r="AZ100" s="12">
        <v>500672.5</v>
      </c>
      <c r="BA100" s="12">
        <v>0</v>
      </c>
    </row>
    <row r="101" spans="1:53" x14ac:dyDescent="0.25">
      <c r="A101" s="2" t="s">
        <v>173</v>
      </c>
      <c r="B101" s="2" t="s">
        <v>174</v>
      </c>
      <c r="C101" s="12"/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5301878.42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3787140.4399999995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4924837.21</v>
      </c>
      <c r="AC101" s="12">
        <v>0</v>
      </c>
      <c r="AD101" s="12">
        <v>0</v>
      </c>
      <c r="AE101" s="12">
        <v>890945.41</v>
      </c>
      <c r="AF101" s="12">
        <v>0</v>
      </c>
      <c r="AG101" s="12">
        <v>0</v>
      </c>
      <c r="AH101" s="12">
        <v>1211734.96</v>
      </c>
      <c r="AI101" s="12">
        <v>859868.36</v>
      </c>
      <c r="AJ101" s="12">
        <v>0</v>
      </c>
      <c r="AK101" s="12">
        <v>932161.5</v>
      </c>
      <c r="AL101" s="12">
        <v>2397972.33</v>
      </c>
      <c r="AM101" s="12">
        <v>0</v>
      </c>
      <c r="AN101" s="12">
        <v>0</v>
      </c>
      <c r="AO101" s="12">
        <v>913143.3</v>
      </c>
      <c r="AP101" s="12">
        <v>0</v>
      </c>
      <c r="AQ101" s="32">
        <v>1151170.71</v>
      </c>
      <c r="AR101" s="32">
        <v>0</v>
      </c>
      <c r="AS101" s="32">
        <v>0</v>
      </c>
      <c r="AT101" s="32">
        <v>0</v>
      </c>
      <c r="AU101" s="32">
        <v>1822911.92</v>
      </c>
      <c r="AV101" s="46">
        <v>2049597.7999999998</v>
      </c>
      <c r="AW101" s="47">
        <v>0</v>
      </c>
      <c r="AX101" s="12">
        <v>1586066.81</v>
      </c>
      <c r="AY101" s="46">
        <v>943470.42</v>
      </c>
      <c r="AZ101" s="12">
        <v>1131875.18</v>
      </c>
      <c r="BA101" s="12">
        <v>0</v>
      </c>
    </row>
    <row r="102" spans="1:53" x14ac:dyDescent="0.25">
      <c r="A102" s="2" t="s">
        <v>175</v>
      </c>
      <c r="B102" s="2" t="s">
        <v>176</v>
      </c>
      <c r="C102" s="12"/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3742340.6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630009.39</v>
      </c>
      <c r="Y102" s="12">
        <v>0</v>
      </c>
      <c r="Z102" s="12">
        <v>0</v>
      </c>
      <c r="AA102" s="12">
        <v>0</v>
      </c>
      <c r="AB102" s="12">
        <v>0</v>
      </c>
      <c r="AC102" s="12">
        <v>1702437.58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728889.74</v>
      </c>
      <c r="AL102" s="12">
        <v>1001534.71</v>
      </c>
      <c r="AM102" s="12">
        <v>0</v>
      </c>
      <c r="AN102" s="12">
        <v>820041.56</v>
      </c>
      <c r="AO102" s="12">
        <v>0</v>
      </c>
      <c r="AP102" s="12">
        <v>0</v>
      </c>
      <c r="AQ102" s="32">
        <v>1653303.24</v>
      </c>
      <c r="AR102" s="32">
        <v>2526719.2599999998</v>
      </c>
      <c r="AS102" s="32">
        <v>0</v>
      </c>
      <c r="AT102" s="32">
        <v>439374.65</v>
      </c>
      <c r="AU102" s="32">
        <v>0</v>
      </c>
      <c r="AV102" s="46">
        <v>1602712.8599999999</v>
      </c>
      <c r="AW102" s="47">
        <v>0</v>
      </c>
      <c r="AX102" s="12">
        <v>510923.48</v>
      </c>
      <c r="AY102" s="47">
        <v>0</v>
      </c>
      <c r="AZ102" s="12">
        <v>0</v>
      </c>
      <c r="BA102" s="2">
        <v>771972.16</v>
      </c>
    </row>
    <row r="103" spans="1:53" x14ac:dyDescent="0.25">
      <c r="A103" s="2" t="s">
        <v>177</v>
      </c>
      <c r="B103" s="2" t="s">
        <v>178</v>
      </c>
      <c r="C103" s="12"/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95615.92</v>
      </c>
      <c r="S103" s="12">
        <v>271849.19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286847.77</v>
      </c>
      <c r="AF103" s="12">
        <v>0</v>
      </c>
      <c r="AG103" s="12">
        <v>0</v>
      </c>
      <c r="AH103" s="12">
        <v>0</v>
      </c>
      <c r="AI103" s="12">
        <v>0</v>
      </c>
      <c r="AJ103" s="12">
        <v>95615.92</v>
      </c>
      <c r="AK103" s="12">
        <v>0</v>
      </c>
      <c r="AL103" s="12">
        <v>0</v>
      </c>
      <c r="AM103" s="12">
        <v>0</v>
      </c>
      <c r="AN103" s="12">
        <v>0</v>
      </c>
      <c r="AO103" s="12">
        <v>3634226.62</v>
      </c>
      <c r="AP103" s="12">
        <v>0</v>
      </c>
      <c r="AQ103" s="32">
        <v>97176.56</v>
      </c>
      <c r="AR103" s="32">
        <v>0</v>
      </c>
      <c r="AS103" s="32">
        <v>0</v>
      </c>
      <c r="AT103" s="32">
        <v>3652017.25</v>
      </c>
      <c r="AU103" s="32">
        <v>199228.83000000002</v>
      </c>
      <c r="AV103" s="46">
        <v>3689194.68</v>
      </c>
      <c r="AW103" s="46">
        <v>3744162.74</v>
      </c>
      <c r="AX103" s="32">
        <v>0</v>
      </c>
      <c r="AY103" s="46">
        <v>54968.06</v>
      </c>
      <c r="AZ103" s="12">
        <v>56005.2</v>
      </c>
      <c r="BA103" s="2">
        <v>3799078.3800000004</v>
      </c>
    </row>
    <row r="104" spans="1:53" x14ac:dyDescent="0.25">
      <c r="A104" s="2" t="s">
        <v>179</v>
      </c>
      <c r="B104" s="2" t="s">
        <v>180</v>
      </c>
      <c r="C104" s="12"/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5736887.6600000001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1710866.5</v>
      </c>
      <c r="AA104" s="12">
        <v>0</v>
      </c>
      <c r="AB104" s="12">
        <v>0</v>
      </c>
      <c r="AC104" s="12">
        <v>1226270.57</v>
      </c>
      <c r="AD104" s="12">
        <v>0</v>
      </c>
      <c r="AE104" s="12">
        <v>2779870.41</v>
      </c>
      <c r="AF104" s="12">
        <v>745095.5</v>
      </c>
      <c r="AG104" s="12">
        <v>0</v>
      </c>
      <c r="AH104" s="12">
        <v>1139309.78</v>
      </c>
      <c r="AI104" s="12">
        <v>3284042.25</v>
      </c>
      <c r="AJ104" s="12">
        <v>0</v>
      </c>
      <c r="AK104" s="12">
        <v>2802326.94</v>
      </c>
      <c r="AL104" s="12">
        <v>4749902.62</v>
      </c>
      <c r="AM104" s="12">
        <v>0</v>
      </c>
      <c r="AN104" s="12">
        <v>0</v>
      </c>
      <c r="AO104" s="12">
        <v>6740</v>
      </c>
      <c r="AP104" s="12">
        <v>7334795.6699999999</v>
      </c>
      <c r="AQ104" s="32">
        <v>0</v>
      </c>
      <c r="AR104" s="32">
        <v>0</v>
      </c>
      <c r="AS104" s="32">
        <v>0</v>
      </c>
      <c r="AT104" s="32">
        <v>0</v>
      </c>
      <c r="AU104" s="32">
        <v>0</v>
      </c>
      <c r="AV104" s="47">
        <v>0</v>
      </c>
      <c r="AW104" s="46">
        <v>2873853.97</v>
      </c>
      <c r="AX104" s="32">
        <v>0</v>
      </c>
      <c r="AY104" s="47">
        <v>0</v>
      </c>
      <c r="AZ104" s="12">
        <v>0</v>
      </c>
      <c r="BA104" s="12">
        <v>0</v>
      </c>
    </row>
    <row r="105" spans="1:53" x14ac:dyDescent="0.25">
      <c r="A105" s="2" t="s">
        <v>181</v>
      </c>
      <c r="B105" s="2" t="s">
        <v>182</v>
      </c>
      <c r="C105" s="12"/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6446302.5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1867873.7</v>
      </c>
      <c r="AA105" s="12">
        <v>0</v>
      </c>
      <c r="AB105" s="12">
        <v>0</v>
      </c>
      <c r="AC105" s="12">
        <v>1585354.47</v>
      </c>
      <c r="AD105" s="12">
        <v>0</v>
      </c>
      <c r="AE105" s="12">
        <v>2583229</v>
      </c>
      <c r="AF105" s="12">
        <v>1447945.1</v>
      </c>
      <c r="AG105" s="12">
        <v>0</v>
      </c>
      <c r="AH105" s="12">
        <v>2614529.4500000002</v>
      </c>
      <c r="AI105" s="12">
        <v>2337543.96</v>
      </c>
      <c r="AJ105" s="12">
        <v>1889647.47</v>
      </c>
      <c r="AK105" s="12">
        <v>0</v>
      </c>
      <c r="AL105" s="12">
        <v>7057689.7199999997</v>
      </c>
      <c r="AM105" s="12">
        <v>0</v>
      </c>
      <c r="AN105" s="12">
        <v>0</v>
      </c>
      <c r="AO105" s="12">
        <v>10900</v>
      </c>
      <c r="AP105" s="12">
        <v>8253736.7999999998</v>
      </c>
      <c r="AQ105" s="32">
        <v>0</v>
      </c>
      <c r="AR105" s="32">
        <v>0</v>
      </c>
      <c r="AS105" s="32">
        <v>0</v>
      </c>
      <c r="AT105" s="32">
        <v>0</v>
      </c>
      <c r="AU105" s="32">
        <v>1364298.69</v>
      </c>
      <c r="AV105" s="46">
        <v>1428031.68</v>
      </c>
      <c r="AW105" s="46">
        <v>1113856.79</v>
      </c>
      <c r="AX105" s="32">
        <v>0</v>
      </c>
      <c r="AY105" s="47">
        <v>0</v>
      </c>
      <c r="AZ105" s="12">
        <v>0</v>
      </c>
      <c r="BA105" s="12">
        <v>0</v>
      </c>
    </row>
    <row r="106" spans="1:53" x14ac:dyDescent="0.25">
      <c r="A106" s="2" t="s">
        <v>183</v>
      </c>
      <c r="B106" s="2" t="s">
        <v>184</v>
      </c>
      <c r="C106" s="12"/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2936555.1</v>
      </c>
      <c r="R106" s="12">
        <v>0</v>
      </c>
      <c r="S106" s="12">
        <v>816200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1183490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2856201.52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1667204.25</v>
      </c>
      <c r="AP106" s="12">
        <v>0</v>
      </c>
      <c r="AQ106" s="32">
        <v>0</v>
      </c>
      <c r="AR106" s="32">
        <v>0</v>
      </c>
      <c r="AS106" s="32">
        <v>0</v>
      </c>
      <c r="AT106" s="32">
        <v>449171.03</v>
      </c>
      <c r="AU106" s="32">
        <v>0</v>
      </c>
      <c r="AV106" s="47">
        <v>0</v>
      </c>
      <c r="AW106" s="47">
        <v>0</v>
      </c>
      <c r="AX106" s="12">
        <v>739133.76</v>
      </c>
      <c r="AY106" s="47">
        <v>0</v>
      </c>
      <c r="AZ106" s="12">
        <v>0</v>
      </c>
      <c r="BA106" s="12">
        <v>0</v>
      </c>
    </row>
    <row r="107" spans="1:53" x14ac:dyDescent="0.25">
      <c r="A107" s="2" t="s">
        <v>185</v>
      </c>
      <c r="B107" s="2" t="s">
        <v>186</v>
      </c>
      <c r="C107" s="12"/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2891112.9</v>
      </c>
      <c r="L107" s="12">
        <v>0</v>
      </c>
      <c r="M107" s="12">
        <v>0</v>
      </c>
      <c r="N107" s="12">
        <v>0</v>
      </c>
      <c r="O107" s="12">
        <v>0</v>
      </c>
      <c r="P107" s="12">
        <v>816200</v>
      </c>
      <c r="Q107" s="12">
        <v>0</v>
      </c>
      <c r="R107" s="12">
        <v>0</v>
      </c>
      <c r="S107" s="12">
        <v>206276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1221590.97</v>
      </c>
      <c r="Z107" s="12">
        <v>0</v>
      </c>
      <c r="AA107" s="12">
        <v>0</v>
      </c>
      <c r="AB107" s="12">
        <v>2533874.35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1149172.5</v>
      </c>
      <c r="AL107" s="12">
        <v>0</v>
      </c>
      <c r="AM107" s="12">
        <v>0</v>
      </c>
      <c r="AN107" s="12">
        <v>0</v>
      </c>
      <c r="AO107" s="12">
        <v>582795.74</v>
      </c>
      <c r="AP107" s="12">
        <v>457503.74</v>
      </c>
      <c r="AQ107" s="32">
        <v>0</v>
      </c>
      <c r="AR107" s="32">
        <v>851221.55</v>
      </c>
      <c r="AS107" s="32">
        <v>0</v>
      </c>
      <c r="AT107" s="32">
        <v>0</v>
      </c>
      <c r="AU107" s="32">
        <v>0</v>
      </c>
      <c r="AV107" s="47">
        <v>0</v>
      </c>
      <c r="AW107" s="47">
        <v>0</v>
      </c>
      <c r="AX107" s="12">
        <v>904273.28</v>
      </c>
      <c r="AY107" s="47">
        <v>0</v>
      </c>
      <c r="AZ107" s="12">
        <v>0</v>
      </c>
      <c r="BA107" s="12">
        <v>0</v>
      </c>
    </row>
    <row r="108" spans="1:53" x14ac:dyDescent="0.25">
      <c r="A108" s="2" t="s">
        <v>187</v>
      </c>
      <c r="B108" s="2" t="s">
        <v>188</v>
      </c>
      <c r="C108" s="12"/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3644105.57</v>
      </c>
      <c r="M108" s="12">
        <v>0</v>
      </c>
      <c r="N108" s="12">
        <v>642817.92000000004</v>
      </c>
      <c r="O108" s="12">
        <v>0</v>
      </c>
      <c r="P108" s="12">
        <v>0</v>
      </c>
      <c r="Q108" s="12">
        <v>2122662.5299999998</v>
      </c>
      <c r="R108" s="12">
        <v>0</v>
      </c>
      <c r="S108" s="12">
        <v>424815.19</v>
      </c>
      <c r="T108" s="12">
        <v>1547904.22</v>
      </c>
      <c r="U108" s="12">
        <v>0</v>
      </c>
      <c r="V108" s="12">
        <v>14399</v>
      </c>
      <c r="W108" s="12">
        <v>1869311.9</v>
      </c>
      <c r="X108" s="12">
        <v>431232.38</v>
      </c>
      <c r="Y108" s="12">
        <v>0</v>
      </c>
      <c r="Z108" s="12">
        <v>0</v>
      </c>
      <c r="AA108" s="12">
        <v>0</v>
      </c>
      <c r="AB108" s="12">
        <v>936113.62</v>
      </c>
      <c r="AC108" s="12">
        <v>0</v>
      </c>
      <c r="AD108" s="12">
        <v>0</v>
      </c>
      <c r="AE108" s="12">
        <v>0</v>
      </c>
      <c r="AF108" s="12">
        <v>2168145.58</v>
      </c>
      <c r="AG108" s="12">
        <v>0</v>
      </c>
      <c r="AH108" s="12">
        <v>0</v>
      </c>
      <c r="AI108" s="12">
        <v>0</v>
      </c>
      <c r="AJ108" s="12">
        <v>0</v>
      </c>
      <c r="AK108" s="12">
        <v>3690984.94</v>
      </c>
      <c r="AL108" s="12">
        <v>479197.74</v>
      </c>
      <c r="AM108" s="12">
        <v>0</v>
      </c>
      <c r="AN108" s="12">
        <v>455117.61</v>
      </c>
      <c r="AO108" s="12">
        <v>808408.31</v>
      </c>
      <c r="AP108" s="12">
        <v>0</v>
      </c>
      <c r="AQ108" s="32">
        <v>0</v>
      </c>
      <c r="AR108" s="32">
        <v>771299.81</v>
      </c>
      <c r="AS108" s="32">
        <v>0</v>
      </c>
      <c r="AT108" s="32">
        <v>0</v>
      </c>
      <c r="AU108" s="32">
        <v>0</v>
      </c>
      <c r="AV108" s="46">
        <v>1692311.7799999998</v>
      </c>
      <c r="AW108" s="47">
        <v>0</v>
      </c>
      <c r="AX108" s="12">
        <v>3301204.92</v>
      </c>
      <c r="AY108" s="47">
        <v>0</v>
      </c>
      <c r="AZ108" s="12">
        <v>525289.07999999996</v>
      </c>
      <c r="BA108" s="12">
        <v>0</v>
      </c>
    </row>
    <row r="109" spans="1:53" x14ac:dyDescent="0.25">
      <c r="A109" s="2" t="s">
        <v>189</v>
      </c>
      <c r="B109" s="2" t="s">
        <v>190</v>
      </c>
      <c r="C109" s="12"/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5099328.75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2146290.12</v>
      </c>
      <c r="U109" s="12">
        <v>0</v>
      </c>
      <c r="V109" s="12">
        <v>0</v>
      </c>
      <c r="W109" s="12">
        <v>0</v>
      </c>
      <c r="X109" s="12">
        <v>1716839.6</v>
      </c>
      <c r="Y109" s="12">
        <v>0</v>
      </c>
      <c r="Z109" s="12">
        <v>1736650.68</v>
      </c>
      <c r="AA109" s="12">
        <v>0</v>
      </c>
      <c r="AB109" s="12">
        <v>1499818.97</v>
      </c>
      <c r="AC109" s="12">
        <v>2236034.5699999998</v>
      </c>
      <c r="AD109" s="12">
        <v>0</v>
      </c>
      <c r="AE109" s="12">
        <v>0</v>
      </c>
      <c r="AF109" s="12">
        <v>1316069.73</v>
      </c>
      <c r="AG109" s="12">
        <v>0</v>
      </c>
      <c r="AH109" s="12">
        <v>0</v>
      </c>
      <c r="AI109" s="12">
        <v>901302.56</v>
      </c>
      <c r="AJ109" s="12">
        <v>793895.48</v>
      </c>
      <c r="AK109" s="12">
        <v>1385141.22</v>
      </c>
      <c r="AL109" s="12">
        <v>19908</v>
      </c>
      <c r="AM109" s="12">
        <v>0</v>
      </c>
      <c r="AN109" s="12">
        <v>3470621.4699999997</v>
      </c>
      <c r="AO109" s="12">
        <v>2668639.9</v>
      </c>
      <c r="AP109" s="12">
        <v>1313855.68</v>
      </c>
      <c r="AQ109" s="32">
        <v>0</v>
      </c>
      <c r="AR109" s="32">
        <v>0</v>
      </c>
      <c r="AS109" s="32">
        <v>4200</v>
      </c>
      <c r="AT109" s="32">
        <v>11772733.609999999</v>
      </c>
      <c r="AU109" s="32">
        <v>0</v>
      </c>
      <c r="AV109" s="47">
        <v>0</v>
      </c>
      <c r="AW109" s="47">
        <v>0</v>
      </c>
      <c r="AX109" s="12">
        <v>4615881.57</v>
      </c>
      <c r="AY109" s="47">
        <v>0</v>
      </c>
      <c r="AZ109" s="12">
        <v>0</v>
      </c>
      <c r="BA109" s="12">
        <v>0</v>
      </c>
    </row>
    <row r="110" spans="1:53" x14ac:dyDescent="0.25">
      <c r="A110" s="2" t="s">
        <v>191</v>
      </c>
      <c r="B110" s="2" t="s">
        <v>192</v>
      </c>
      <c r="C110" s="12"/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117072.4</v>
      </c>
      <c r="N110" s="12">
        <v>136789.64000000001</v>
      </c>
      <c r="O110" s="12">
        <v>0</v>
      </c>
      <c r="P110" s="12">
        <v>0</v>
      </c>
      <c r="Q110" s="12">
        <v>0</v>
      </c>
      <c r="R110" s="12">
        <v>66515.429999999993</v>
      </c>
      <c r="S110" s="12">
        <v>110859.04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199546.27</v>
      </c>
      <c r="AF110" s="12">
        <v>0</v>
      </c>
      <c r="AG110" s="12">
        <v>0</v>
      </c>
      <c r="AH110" s="12">
        <v>0</v>
      </c>
      <c r="AI110" s="12">
        <v>0</v>
      </c>
      <c r="AJ110" s="12">
        <v>70937.56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3778005.08</v>
      </c>
      <c r="AQ110" s="32">
        <v>99846.03</v>
      </c>
      <c r="AR110" s="32">
        <v>0</v>
      </c>
      <c r="AS110" s="32">
        <v>65877.39</v>
      </c>
      <c r="AT110" s="32">
        <v>3778005.08</v>
      </c>
      <c r="AU110" s="32">
        <v>118845.68</v>
      </c>
      <c r="AV110" s="46">
        <v>3837427.92</v>
      </c>
      <c r="AW110" s="46">
        <v>118845.69</v>
      </c>
      <c r="AX110" s="12">
        <v>3778005.08</v>
      </c>
      <c r="AY110" s="46">
        <v>59422.85</v>
      </c>
      <c r="AZ110" s="12">
        <v>63186.15</v>
      </c>
      <c r="BA110" s="2">
        <v>97342.8</v>
      </c>
    </row>
    <row r="111" spans="1:53" x14ac:dyDescent="0.25">
      <c r="A111" s="2" t="s">
        <v>193</v>
      </c>
      <c r="B111" s="2" t="s">
        <v>194</v>
      </c>
      <c r="C111" s="12"/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3809358.84</v>
      </c>
      <c r="M111" s="12">
        <v>0</v>
      </c>
      <c r="N111" s="12">
        <v>880221.46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1767353.99</v>
      </c>
      <c r="X111" s="12">
        <v>0</v>
      </c>
      <c r="Y111" s="12">
        <v>0</v>
      </c>
      <c r="Z111" s="12">
        <v>0</v>
      </c>
      <c r="AA111" s="12">
        <v>0</v>
      </c>
      <c r="AB111" s="12">
        <v>921102.49</v>
      </c>
      <c r="AC111" s="12">
        <v>0</v>
      </c>
      <c r="AD111" s="12">
        <v>0</v>
      </c>
      <c r="AE111" s="12">
        <v>0</v>
      </c>
      <c r="AF111" s="12">
        <v>2121182.31</v>
      </c>
      <c r="AG111" s="12">
        <v>0</v>
      </c>
      <c r="AH111" s="12">
        <v>0</v>
      </c>
      <c r="AI111" s="12">
        <v>0</v>
      </c>
      <c r="AJ111" s="12">
        <v>0</v>
      </c>
      <c r="AK111" s="12">
        <v>4910217.37</v>
      </c>
      <c r="AL111" s="12">
        <v>0</v>
      </c>
      <c r="AM111" s="12">
        <v>0</v>
      </c>
      <c r="AN111" s="12">
        <v>1121166.3500000001</v>
      </c>
      <c r="AO111" s="12">
        <v>0</v>
      </c>
      <c r="AP111" s="12">
        <v>0</v>
      </c>
      <c r="AQ111" s="32">
        <v>0</v>
      </c>
      <c r="AR111" s="32">
        <v>567922.69999999995</v>
      </c>
      <c r="AS111" s="32">
        <v>0</v>
      </c>
      <c r="AT111" s="32">
        <v>0</v>
      </c>
      <c r="AU111" s="32">
        <v>503213.4</v>
      </c>
      <c r="AV111" s="46">
        <v>3886869.55</v>
      </c>
      <c r="AW111" s="47">
        <v>0</v>
      </c>
      <c r="AX111" s="12">
        <v>979307.38</v>
      </c>
      <c r="AY111" s="47">
        <v>0</v>
      </c>
      <c r="AZ111" s="12">
        <v>0</v>
      </c>
      <c r="BA111" s="12">
        <v>0</v>
      </c>
    </row>
    <row r="112" spans="1:53" x14ac:dyDescent="0.25">
      <c r="A112" s="2" t="s">
        <v>195</v>
      </c>
      <c r="B112" s="2" t="s">
        <v>196</v>
      </c>
      <c r="C112" s="12"/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7302198.5899999999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2">
        <v>0</v>
      </c>
      <c r="AP112" s="12">
        <v>0</v>
      </c>
      <c r="AQ112" s="32">
        <v>0</v>
      </c>
      <c r="AR112" s="32">
        <v>0</v>
      </c>
      <c r="AS112" s="32">
        <v>0</v>
      </c>
      <c r="AT112" s="32">
        <v>0</v>
      </c>
      <c r="AU112" s="32" t="s">
        <v>403</v>
      </c>
      <c r="AV112" s="47">
        <v>0</v>
      </c>
      <c r="AW112" s="47">
        <v>0</v>
      </c>
      <c r="AX112" s="32">
        <v>0</v>
      </c>
      <c r="AY112" s="47">
        <v>0</v>
      </c>
      <c r="AZ112" s="12">
        <v>0</v>
      </c>
      <c r="BA112" s="12">
        <v>0</v>
      </c>
    </row>
    <row r="113" spans="1:53" x14ac:dyDescent="0.25">
      <c r="A113" s="2" t="s">
        <v>197</v>
      </c>
      <c r="B113" s="2" t="s">
        <v>198</v>
      </c>
      <c r="C113" s="12"/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73362.600000000006</v>
      </c>
      <c r="O113" s="12">
        <v>0</v>
      </c>
      <c r="P113" s="12">
        <v>0</v>
      </c>
      <c r="Q113" s="12">
        <v>0</v>
      </c>
      <c r="R113" s="12">
        <v>0</v>
      </c>
      <c r="S113" s="12">
        <v>271604.64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305555.21999999997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113950.21</v>
      </c>
      <c r="AM113" s="12">
        <v>3547837.84</v>
      </c>
      <c r="AN113" s="12">
        <v>0</v>
      </c>
      <c r="AO113" s="12">
        <v>0</v>
      </c>
      <c r="AP113" s="12">
        <v>0</v>
      </c>
      <c r="AQ113" s="32">
        <v>0</v>
      </c>
      <c r="AR113" s="32">
        <v>0</v>
      </c>
      <c r="AS113" s="32">
        <v>0</v>
      </c>
      <c r="AT113" s="32">
        <v>504389.23</v>
      </c>
      <c r="AU113" s="32">
        <v>0</v>
      </c>
      <c r="AV113" s="47">
        <v>0</v>
      </c>
      <c r="AW113" s="47">
        <v>0</v>
      </c>
      <c r="AX113" s="12">
        <v>2250230.31</v>
      </c>
      <c r="AY113" s="47">
        <v>0</v>
      </c>
      <c r="AZ113" s="12">
        <v>0</v>
      </c>
      <c r="BA113" s="12">
        <v>0</v>
      </c>
    </row>
    <row r="114" spans="1:53" x14ac:dyDescent="0.25">
      <c r="A114" s="2" t="s">
        <v>199</v>
      </c>
      <c r="B114" s="2" t="s">
        <v>200</v>
      </c>
      <c r="C114" s="12"/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88035.12</v>
      </c>
      <c r="O114" s="12">
        <v>0</v>
      </c>
      <c r="P114" s="12">
        <v>0</v>
      </c>
      <c r="Q114" s="12">
        <v>0</v>
      </c>
      <c r="R114" s="12">
        <v>0</v>
      </c>
      <c r="S114" s="12">
        <v>199546.27000000002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224489.56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80984.69</v>
      </c>
      <c r="AM114" s="12">
        <v>0</v>
      </c>
      <c r="AN114" s="12">
        <v>0</v>
      </c>
      <c r="AO114" s="12">
        <v>2820175.97</v>
      </c>
      <c r="AP114" s="12">
        <v>0</v>
      </c>
      <c r="AQ114" s="32">
        <v>97761.64</v>
      </c>
      <c r="AR114" s="32">
        <v>1740</v>
      </c>
      <c r="AS114" s="32">
        <v>24197.32</v>
      </c>
      <c r="AT114" s="32">
        <v>2820175.97</v>
      </c>
      <c r="AU114" s="32">
        <v>123931.14</v>
      </c>
      <c r="AV114" s="46">
        <v>59422.84</v>
      </c>
      <c r="AW114" s="46">
        <v>2941565.6700000004</v>
      </c>
      <c r="AX114" s="12">
        <v>2820175.97</v>
      </c>
      <c r="AY114" s="46">
        <v>59422.85</v>
      </c>
      <c r="AZ114" s="12">
        <v>61840.03</v>
      </c>
      <c r="BA114" s="2">
        <v>95076.71</v>
      </c>
    </row>
    <row r="115" spans="1:53" x14ac:dyDescent="0.25">
      <c r="A115" s="2" t="s">
        <v>201</v>
      </c>
      <c r="B115" s="2" t="s">
        <v>202</v>
      </c>
      <c r="C115" s="12"/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110043.9</v>
      </c>
      <c r="O115" s="12">
        <v>0</v>
      </c>
      <c r="P115" s="12">
        <v>0</v>
      </c>
      <c r="Q115" s="12">
        <v>0</v>
      </c>
      <c r="R115" s="12">
        <v>0</v>
      </c>
      <c r="S115" s="12">
        <v>93537.32</v>
      </c>
      <c r="T115" s="12">
        <v>155895.53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280611.94</v>
      </c>
      <c r="AF115" s="12">
        <v>0</v>
      </c>
      <c r="AG115" s="12">
        <v>0</v>
      </c>
      <c r="AH115" s="12">
        <v>0</v>
      </c>
      <c r="AI115" s="12">
        <v>5925173.3099999996</v>
      </c>
      <c r="AJ115" s="12">
        <v>0</v>
      </c>
      <c r="AK115" s="12">
        <v>3450</v>
      </c>
      <c r="AL115" s="12">
        <v>93537.31</v>
      </c>
      <c r="AM115" s="12">
        <v>0</v>
      </c>
      <c r="AN115" s="12">
        <v>2344026.9900000002</v>
      </c>
      <c r="AO115" s="12">
        <v>10397</v>
      </c>
      <c r="AP115" s="12">
        <v>0</v>
      </c>
      <c r="AQ115" s="32">
        <v>783690.12</v>
      </c>
      <c r="AR115" s="32">
        <v>0</v>
      </c>
      <c r="AS115" s="32">
        <v>0</v>
      </c>
      <c r="AT115" s="32">
        <v>1586208.62</v>
      </c>
      <c r="AU115" s="32">
        <v>0</v>
      </c>
      <c r="AV115" s="46">
        <v>1711699.23</v>
      </c>
      <c r="AW115" s="46">
        <v>996362.53</v>
      </c>
      <c r="AX115" s="32">
        <v>0</v>
      </c>
      <c r="AY115" s="46">
        <v>6227598.2599999998</v>
      </c>
      <c r="AZ115" s="12">
        <v>0</v>
      </c>
      <c r="BA115" s="2">
        <v>2727347.32</v>
      </c>
    </row>
    <row r="116" spans="1:53" x14ac:dyDescent="0.25">
      <c r="A116" s="2" t="s">
        <v>203</v>
      </c>
      <c r="B116" s="2" t="s">
        <v>204</v>
      </c>
      <c r="C116" s="12"/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910402.2</v>
      </c>
      <c r="AH116" s="12">
        <v>0</v>
      </c>
      <c r="AI116" s="12">
        <v>0</v>
      </c>
      <c r="AJ116" s="12">
        <v>641183.4</v>
      </c>
      <c r="AK116" s="12">
        <v>0</v>
      </c>
      <c r="AL116" s="12">
        <v>513442.8</v>
      </c>
      <c r="AM116" s="12">
        <v>0</v>
      </c>
      <c r="AN116" s="12">
        <v>0</v>
      </c>
      <c r="AO116" s="12">
        <v>669135.6</v>
      </c>
      <c r="AP116" s="12">
        <v>0</v>
      </c>
      <c r="AQ116" s="32">
        <v>0</v>
      </c>
      <c r="AR116" s="32">
        <v>4335254.46</v>
      </c>
      <c r="AS116" s="32">
        <v>1708386.23</v>
      </c>
      <c r="AT116" s="32">
        <v>4135744.38</v>
      </c>
      <c r="AU116" s="32">
        <v>0</v>
      </c>
      <c r="AV116" s="46">
        <v>1404522.33</v>
      </c>
      <c r="AW116" s="47">
        <v>0</v>
      </c>
      <c r="AX116" s="12">
        <v>2655538.27</v>
      </c>
      <c r="AY116" s="46">
        <v>1122950.9099999999</v>
      </c>
      <c r="AZ116" s="12">
        <v>6720</v>
      </c>
      <c r="BA116" s="12">
        <v>0</v>
      </c>
    </row>
    <row r="117" spans="1:53" x14ac:dyDescent="0.25">
      <c r="A117" s="2" t="s">
        <v>205</v>
      </c>
      <c r="B117" s="2" t="s">
        <v>206</v>
      </c>
      <c r="C117" s="12"/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2889030</v>
      </c>
      <c r="L117" s="12">
        <v>0</v>
      </c>
      <c r="M117" s="12">
        <v>0</v>
      </c>
      <c r="N117" s="12">
        <v>102707.64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32">
        <v>0</v>
      </c>
      <c r="AR117" s="32">
        <v>0</v>
      </c>
      <c r="AS117" s="32">
        <v>0</v>
      </c>
      <c r="AT117" s="32">
        <v>0</v>
      </c>
      <c r="AU117" s="32" t="s">
        <v>403</v>
      </c>
      <c r="AV117" s="47">
        <v>0</v>
      </c>
      <c r="AW117" s="47">
        <v>0</v>
      </c>
      <c r="AX117" s="32">
        <v>0</v>
      </c>
      <c r="AY117" s="47">
        <v>0</v>
      </c>
      <c r="AZ117" s="12">
        <v>0</v>
      </c>
      <c r="BA117" s="12">
        <v>0</v>
      </c>
    </row>
    <row r="118" spans="1:53" x14ac:dyDescent="0.25">
      <c r="A118" s="2" t="s">
        <v>207</v>
      </c>
      <c r="B118" s="2" t="s">
        <v>208</v>
      </c>
      <c r="C118" s="12"/>
      <c r="D118" s="12">
        <v>0</v>
      </c>
      <c r="E118" s="12">
        <v>0</v>
      </c>
      <c r="F118" s="12">
        <v>0</v>
      </c>
      <c r="G118" s="12">
        <v>0</v>
      </c>
      <c r="H118" s="12">
        <v>5723395.4699999997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1410648.68</v>
      </c>
      <c r="R118" s="12">
        <v>0</v>
      </c>
      <c r="S118" s="12">
        <v>2465244.2000000002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2176997.14</v>
      </c>
      <c r="AC118" s="12">
        <v>0</v>
      </c>
      <c r="AD118" s="12">
        <v>0</v>
      </c>
      <c r="AE118" s="12">
        <v>0</v>
      </c>
      <c r="AF118" s="12">
        <v>963764.67</v>
      </c>
      <c r="AG118" s="12">
        <v>0</v>
      </c>
      <c r="AH118" s="12">
        <v>2340998.61</v>
      </c>
      <c r="AI118" s="12">
        <v>2736183.7</v>
      </c>
      <c r="AJ118" s="12">
        <v>0</v>
      </c>
      <c r="AK118" s="12">
        <v>785554.98</v>
      </c>
      <c r="AL118" s="12">
        <v>3241334.95</v>
      </c>
      <c r="AM118" s="12">
        <v>0</v>
      </c>
      <c r="AN118" s="12">
        <v>994870.15</v>
      </c>
      <c r="AO118" s="12">
        <v>0</v>
      </c>
      <c r="AP118" s="12">
        <v>0</v>
      </c>
      <c r="AQ118" s="32">
        <v>793871.37</v>
      </c>
      <c r="AR118" s="32">
        <v>1690623.44</v>
      </c>
      <c r="AS118" s="32">
        <v>0</v>
      </c>
      <c r="AT118" s="32">
        <v>736290.79</v>
      </c>
      <c r="AU118" s="32">
        <v>771801.16</v>
      </c>
      <c r="AV118" s="46">
        <v>3304803.98</v>
      </c>
      <c r="AW118" s="47">
        <v>0</v>
      </c>
      <c r="AX118" s="32">
        <v>0</v>
      </c>
      <c r="AY118" s="46">
        <v>2487709.46</v>
      </c>
      <c r="AZ118" s="12">
        <v>0</v>
      </c>
      <c r="BA118" s="2">
        <v>1516867.04</v>
      </c>
    </row>
    <row r="119" spans="1:53" x14ac:dyDescent="0.25">
      <c r="A119" s="2" t="s">
        <v>209</v>
      </c>
      <c r="B119" s="2" t="s">
        <v>210</v>
      </c>
      <c r="C119" s="12"/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102707.64</v>
      </c>
      <c r="O119" s="12">
        <v>0</v>
      </c>
      <c r="P119" s="12">
        <v>0</v>
      </c>
      <c r="Q119" s="12">
        <v>0</v>
      </c>
      <c r="R119" s="12">
        <v>87301.49</v>
      </c>
      <c r="S119" s="12">
        <v>145502.49</v>
      </c>
      <c r="T119" s="12">
        <v>65499.519999999997</v>
      </c>
      <c r="U119" s="12">
        <v>0</v>
      </c>
      <c r="V119" s="12">
        <v>0</v>
      </c>
      <c r="W119" s="12">
        <v>130999.03999999999</v>
      </c>
      <c r="X119" s="12">
        <v>0</v>
      </c>
      <c r="Y119" s="12">
        <v>0</v>
      </c>
      <c r="Z119" s="12">
        <v>130999.03999999999</v>
      </c>
      <c r="AA119" s="12">
        <v>0</v>
      </c>
      <c r="AB119" s="12">
        <v>0</v>
      </c>
      <c r="AC119" s="12">
        <v>0</v>
      </c>
      <c r="AD119" s="12">
        <v>0</v>
      </c>
      <c r="AE119" s="12">
        <v>261904.47999999998</v>
      </c>
      <c r="AF119" s="12">
        <v>0</v>
      </c>
      <c r="AG119" s="12">
        <v>0</v>
      </c>
      <c r="AH119" s="12">
        <v>3925391.96</v>
      </c>
      <c r="AI119" s="12">
        <v>0</v>
      </c>
      <c r="AJ119" s="12">
        <v>0</v>
      </c>
      <c r="AK119" s="12">
        <v>0</v>
      </c>
      <c r="AL119" s="12">
        <v>87301.49</v>
      </c>
      <c r="AM119" s="12">
        <v>0</v>
      </c>
      <c r="AN119" s="12">
        <v>0</v>
      </c>
      <c r="AO119" s="12">
        <v>0</v>
      </c>
      <c r="AP119" s="12">
        <v>809781.27</v>
      </c>
      <c r="AQ119" s="32">
        <v>0</v>
      </c>
      <c r="AR119" s="32">
        <v>0</v>
      </c>
      <c r="AS119" s="32">
        <v>0</v>
      </c>
      <c r="AT119" s="32">
        <v>0</v>
      </c>
      <c r="AU119" s="32">
        <v>0</v>
      </c>
      <c r="AV119" s="47">
        <v>0</v>
      </c>
      <c r="AW119" s="47">
        <v>0</v>
      </c>
      <c r="AX119" s="12">
        <v>1747596.36</v>
      </c>
      <c r="AY119" s="46">
        <v>1271889.8899999999</v>
      </c>
      <c r="AZ119" s="12">
        <v>0</v>
      </c>
      <c r="BA119" s="12">
        <v>0</v>
      </c>
    </row>
    <row r="120" spans="1:53" x14ac:dyDescent="0.25">
      <c r="A120" s="2" t="s">
        <v>211</v>
      </c>
      <c r="B120" s="2" t="s">
        <v>212</v>
      </c>
      <c r="C120" s="12"/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102707.64</v>
      </c>
      <c r="O120" s="12">
        <v>0</v>
      </c>
      <c r="P120" s="12">
        <v>0</v>
      </c>
      <c r="Q120" s="12">
        <v>0</v>
      </c>
      <c r="R120" s="12">
        <v>0</v>
      </c>
      <c r="S120" s="12">
        <v>232803.99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261904.47999999998</v>
      </c>
      <c r="AF120" s="12">
        <v>0</v>
      </c>
      <c r="AG120" s="12">
        <v>0</v>
      </c>
      <c r="AH120" s="12">
        <v>0</v>
      </c>
      <c r="AI120" s="12">
        <v>0</v>
      </c>
      <c r="AJ120" s="12">
        <v>87301.49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4321265.68</v>
      </c>
      <c r="AQ120" s="32">
        <v>101439.22</v>
      </c>
      <c r="AR120" s="32">
        <v>0</v>
      </c>
      <c r="AS120" s="32">
        <v>40954.480000000003</v>
      </c>
      <c r="AT120" s="32">
        <v>0</v>
      </c>
      <c r="AU120" s="32">
        <v>4437205.3599999994</v>
      </c>
      <c r="AV120" s="46">
        <v>4379235.5199999996</v>
      </c>
      <c r="AW120" s="46">
        <v>115939.67</v>
      </c>
      <c r="AX120" s="12">
        <v>4321265.68</v>
      </c>
      <c r="AY120" s="46">
        <v>57969.83</v>
      </c>
      <c r="AZ120" s="12">
        <v>59063.6</v>
      </c>
      <c r="BA120" s="2">
        <v>84269.43</v>
      </c>
    </row>
    <row r="121" spans="1:53" x14ac:dyDescent="0.25">
      <c r="A121" s="2" t="s">
        <v>213</v>
      </c>
      <c r="B121" s="2" t="s">
        <v>214</v>
      </c>
      <c r="C121" s="12"/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3530277</v>
      </c>
      <c r="L121" s="12">
        <v>0</v>
      </c>
      <c r="M121" s="12">
        <v>0</v>
      </c>
      <c r="N121" s="12">
        <v>0</v>
      </c>
      <c r="O121" s="12">
        <v>0</v>
      </c>
      <c r="P121" s="12">
        <v>834750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1247181.6000000001</v>
      </c>
      <c r="Z121" s="12">
        <v>0</v>
      </c>
      <c r="AA121" s="12">
        <v>3182197.93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1399597.5</v>
      </c>
      <c r="AI121" s="12">
        <v>0</v>
      </c>
      <c r="AJ121" s="12">
        <v>0</v>
      </c>
      <c r="AK121" s="12">
        <v>937258.3</v>
      </c>
      <c r="AL121" s="12">
        <v>0</v>
      </c>
      <c r="AM121" s="12">
        <v>0</v>
      </c>
      <c r="AN121" s="12">
        <v>822026.26</v>
      </c>
      <c r="AO121" s="12">
        <v>0</v>
      </c>
      <c r="AP121" s="12">
        <v>635177.43999999994</v>
      </c>
      <c r="AQ121" s="32">
        <v>0</v>
      </c>
      <c r="AR121" s="32">
        <v>1430440.75</v>
      </c>
      <c r="AS121" s="32">
        <v>0</v>
      </c>
      <c r="AT121" s="32">
        <v>0</v>
      </c>
      <c r="AU121" s="32">
        <v>0</v>
      </c>
      <c r="AV121" s="47">
        <v>0</v>
      </c>
      <c r="AW121" s="47">
        <v>0</v>
      </c>
      <c r="AX121" s="12">
        <v>713252.8</v>
      </c>
      <c r="AY121" s="47">
        <v>0</v>
      </c>
      <c r="AZ121" s="12">
        <v>0</v>
      </c>
      <c r="BA121" s="12">
        <v>0</v>
      </c>
    </row>
    <row r="122" spans="1:53" x14ac:dyDescent="0.25">
      <c r="A122" s="2" t="s">
        <v>215</v>
      </c>
      <c r="B122" s="2" t="s">
        <v>216</v>
      </c>
      <c r="C122" s="12"/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4046621.71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1347277.34</v>
      </c>
      <c r="T122" s="12">
        <v>0</v>
      </c>
      <c r="U122" s="12">
        <v>0</v>
      </c>
      <c r="V122" s="12">
        <v>1322811.4099999999</v>
      </c>
      <c r="W122" s="12">
        <v>0</v>
      </c>
      <c r="X122" s="12">
        <v>1814620.58</v>
      </c>
      <c r="Y122" s="12">
        <v>0</v>
      </c>
      <c r="Z122" s="12">
        <v>2824811.38</v>
      </c>
      <c r="AA122" s="12">
        <v>0</v>
      </c>
      <c r="AB122" s="12">
        <v>0</v>
      </c>
      <c r="AC122" s="12">
        <v>1260415.18</v>
      </c>
      <c r="AD122" s="12">
        <v>0</v>
      </c>
      <c r="AE122" s="12">
        <v>2681423.69</v>
      </c>
      <c r="AF122" s="12">
        <v>0</v>
      </c>
      <c r="AG122" s="12">
        <v>2302175.25</v>
      </c>
      <c r="AH122" s="12">
        <v>0</v>
      </c>
      <c r="AI122" s="12">
        <v>2476974.92</v>
      </c>
      <c r="AJ122" s="12">
        <v>1295030.32</v>
      </c>
      <c r="AK122" s="12">
        <v>1866575.19</v>
      </c>
      <c r="AL122" s="12">
        <v>2217737.1800000002</v>
      </c>
      <c r="AM122" s="12">
        <v>0</v>
      </c>
      <c r="AN122" s="12">
        <v>177550</v>
      </c>
      <c r="AO122" s="12">
        <v>0</v>
      </c>
      <c r="AP122" s="12">
        <v>0</v>
      </c>
      <c r="AQ122" s="32">
        <v>0</v>
      </c>
      <c r="AR122" s="32">
        <v>0</v>
      </c>
      <c r="AS122" s="32">
        <v>0</v>
      </c>
      <c r="AT122" s="32">
        <v>0</v>
      </c>
      <c r="AU122" s="32">
        <v>0</v>
      </c>
      <c r="AV122" s="47">
        <v>0</v>
      </c>
      <c r="AW122" s="47">
        <v>0</v>
      </c>
      <c r="AX122" s="32">
        <v>0</v>
      </c>
      <c r="AY122" s="46">
        <v>1200</v>
      </c>
      <c r="AZ122" s="12">
        <v>0</v>
      </c>
      <c r="BA122" s="12">
        <v>0</v>
      </c>
    </row>
    <row r="123" spans="1:53" x14ac:dyDescent="0.25">
      <c r="A123" s="2" t="s">
        <v>217</v>
      </c>
      <c r="B123" s="2" t="s">
        <v>218</v>
      </c>
      <c r="C123" s="12"/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92925.96</v>
      </c>
      <c r="O123" s="12">
        <v>0</v>
      </c>
      <c r="P123" s="12">
        <v>0</v>
      </c>
      <c r="Q123" s="12">
        <v>0</v>
      </c>
      <c r="R123" s="12">
        <v>0</v>
      </c>
      <c r="S123" s="12">
        <v>210632.18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236961.19999999998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85483.839999999997</v>
      </c>
      <c r="AM123" s="12">
        <v>6850</v>
      </c>
      <c r="AN123" s="12">
        <v>0</v>
      </c>
      <c r="AO123" s="12">
        <v>4114659.05</v>
      </c>
      <c r="AP123" s="12">
        <v>0</v>
      </c>
      <c r="AQ123" s="32">
        <v>97592.05</v>
      </c>
      <c r="AR123" s="32">
        <v>0</v>
      </c>
      <c r="AS123" s="32">
        <v>66372.160000000003</v>
      </c>
      <c r="AT123" s="32">
        <v>4114659.05</v>
      </c>
      <c r="AU123" s="32">
        <v>118845.68</v>
      </c>
      <c r="AV123" s="46">
        <v>59422.84</v>
      </c>
      <c r="AW123" s="46">
        <v>4235709.55</v>
      </c>
      <c r="AX123" s="12">
        <v>4114659.05</v>
      </c>
      <c r="AY123" s="46">
        <v>59422.85</v>
      </c>
      <c r="AZ123" s="12">
        <v>61667.23</v>
      </c>
      <c r="BA123" s="2">
        <v>4293105.34</v>
      </c>
    </row>
    <row r="124" spans="1:53" x14ac:dyDescent="0.25">
      <c r="A124" s="2" t="s">
        <v>219</v>
      </c>
      <c r="B124" s="2" t="s">
        <v>220</v>
      </c>
      <c r="C124" s="12"/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100262.22</v>
      </c>
      <c r="O124" s="12">
        <v>0</v>
      </c>
      <c r="P124" s="12">
        <v>0</v>
      </c>
      <c r="Q124" s="12">
        <v>0</v>
      </c>
      <c r="R124" s="12">
        <v>0</v>
      </c>
      <c r="S124" s="12">
        <v>85222.89</v>
      </c>
      <c r="T124" s="12">
        <v>142038.14000000001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255668.66999999998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85222.89</v>
      </c>
      <c r="AM124" s="12">
        <v>0</v>
      </c>
      <c r="AN124" s="12">
        <v>0</v>
      </c>
      <c r="AO124" s="12">
        <v>0</v>
      </c>
      <c r="AP124" s="12">
        <v>0</v>
      </c>
      <c r="AQ124" s="32">
        <v>0</v>
      </c>
      <c r="AR124" s="32">
        <v>6361769.6799999997</v>
      </c>
      <c r="AS124" s="32">
        <v>0</v>
      </c>
      <c r="AT124" s="32">
        <v>0</v>
      </c>
      <c r="AU124" s="32">
        <v>0</v>
      </c>
      <c r="AV124" s="47">
        <v>0</v>
      </c>
      <c r="AW124" s="47">
        <v>0</v>
      </c>
      <c r="AX124" s="12">
        <v>581673.29</v>
      </c>
      <c r="AY124" s="46">
        <v>3040</v>
      </c>
      <c r="AZ124" s="12">
        <v>0</v>
      </c>
      <c r="BA124" s="2">
        <v>1763581.58</v>
      </c>
    </row>
    <row r="125" spans="1:53" x14ac:dyDescent="0.25">
      <c r="A125" s="2" t="s">
        <v>221</v>
      </c>
      <c r="B125" s="2" t="s">
        <v>222</v>
      </c>
      <c r="C125" s="12"/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102707.64</v>
      </c>
      <c r="O125" s="12">
        <v>0</v>
      </c>
      <c r="P125" s="12">
        <v>0</v>
      </c>
      <c r="Q125" s="12">
        <v>0</v>
      </c>
      <c r="R125" s="12">
        <v>87301.49</v>
      </c>
      <c r="S125" s="12">
        <v>145502.49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261904.47999999998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87301.49</v>
      </c>
      <c r="AM125" s="12">
        <v>5096432.79</v>
      </c>
      <c r="AN125" s="12">
        <v>0</v>
      </c>
      <c r="AO125" s="12">
        <v>0</v>
      </c>
      <c r="AP125" s="12">
        <v>0</v>
      </c>
      <c r="AQ125" s="32">
        <v>0</v>
      </c>
      <c r="AR125" s="32">
        <v>0</v>
      </c>
      <c r="AS125" s="32">
        <v>0</v>
      </c>
      <c r="AT125" s="32">
        <v>0</v>
      </c>
      <c r="AU125" s="32">
        <v>0</v>
      </c>
      <c r="AV125" s="47">
        <v>0</v>
      </c>
      <c r="AW125" s="47">
        <v>0</v>
      </c>
      <c r="AX125" s="12">
        <v>3238763.85</v>
      </c>
      <c r="AY125" s="46">
        <v>888707.06</v>
      </c>
      <c r="AZ125" s="12">
        <v>0</v>
      </c>
      <c r="BA125" s="12">
        <v>0</v>
      </c>
    </row>
    <row r="126" spans="1:53" x14ac:dyDescent="0.25">
      <c r="A126" s="2" t="s">
        <v>223</v>
      </c>
      <c r="B126" s="2" t="s">
        <v>224</v>
      </c>
      <c r="C126" s="12"/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11142935.689999999</v>
      </c>
      <c r="K126" s="12">
        <v>384583.17</v>
      </c>
      <c r="L126" s="12">
        <v>7650</v>
      </c>
      <c r="M126" s="12">
        <v>17082</v>
      </c>
      <c r="N126" s="12">
        <v>3508165.0999999996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32">
        <v>0</v>
      </c>
      <c r="AR126" s="32">
        <v>0</v>
      </c>
      <c r="AS126" s="32">
        <v>0</v>
      </c>
      <c r="AT126" s="32">
        <v>0</v>
      </c>
      <c r="AU126" s="32" t="s">
        <v>403</v>
      </c>
      <c r="AV126" s="47">
        <v>0</v>
      </c>
      <c r="AW126" s="47">
        <v>0</v>
      </c>
      <c r="AX126" s="32">
        <v>0</v>
      </c>
      <c r="AY126" s="47">
        <v>0</v>
      </c>
      <c r="AZ126" s="12">
        <v>0</v>
      </c>
      <c r="BA126" s="12">
        <v>0</v>
      </c>
    </row>
    <row r="127" spans="1:53" x14ac:dyDescent="0.25">
      <c r="A127" s="2" t="s">
        <v>225</v>
      </c>
      <c r="B127" s="2" t="s">
        <v>226</v>
      </c>
      <c r="C127" s="12"/>
      <c r="D127" s="12">
        <v>0</v>
      </c>
      <c r="E127" s="12">
        <v>3869959.3299999996</v>
      </c>
      <c r="F127" s="12">
        <v>0</v>
      </c>
      <c r="G127" s="12">
        <v>0</v>
      </c>
      <c r="H127" s="12">
        <v>0</v>
      </c>
      <c r="I127" s="12">
        <v>248083.8</v>
      </c>
      <c r="J127" s="12">
        <v>1038867.8400000002</v>
      </c>
      <c r="K127" s="12">
        <v>0</v>
      </c>
      <c r="L127" s="12">
        <v>113341.56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32">
        <v>0</v>
      </c>
      <c r="AR127" s="32">
        <v>0</v>
      </c>
      <c r="AS127" s="32">
        <v>0</v>
      </c>
      <c r="AT127" s="32">
        <v>0</v>
      </c>
      <c r="AU127" s="32" t="s">
        <v>403</v>
      </c>
      <c r="AV127" s="47">
        <v>0</v>
      </c>
      <c r="AW127" s="47">
        <v>0</v>
      </c>
      <c r="AX127" s="32">
        <v>0</v>
      </c>
      <c r="AY127" s="47">
        <v>0</v>
      </c>
      <c r="AZ127" s="12">
        <v>0</v>
      </c>
      <c r="BA127" s="12">
        <v>0</v>
      </c>
    </row>
    <row r="128" spans="1:53" x14ac:dyDescent="0.25">
      <c r="A128" s="2" t="s">
        <v>227</v>
      </c>
      <c r="B128" s="2" t="s">
        <v>228</v>
      </c>
      <c r="C128" s="12"/>
      <c r="D128" s="12">
        <v>0</v>
      </c>
      <c r="E128" s="12">
        <v>1527240.61</v>
      </c>
      <c r="F128" s="12">
        <v>2155548.56</v>
      </c>
      <c r="G128" s="12">
        <v>0</v>
      </c>
      <c r="H128" s="12">
        <v>1285619.94</v>
      </c>
      <c r="I128" s="12">
        <v>0</v>
      </c>
      <c r="J128" s="12">
        <v>1585864.94</v>
      </c>
      <c r="K128" s="12">
        <v>0</v>
      </c>
      <c r="L128" s="12">
        <v>140421.91</v>
      </c>
      <c r="M128" s="12">
        <v>998687.66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32">
        <v>0</v>
      </c>
      <c r="AR128" s="32">
        <v>0</v>
      </c>
      <c r="AS128" s="32">
        <v>0</v>
      </c>
      <c r="AT128" s="32">
        <v>0</v>
      </c>
      <c r="AU128" s="32" t="s">
        <v>403</v>
      </c>
      <c r="AV128" s="47">
        <v>0</v>
      </c>
      <c r="AW128" s="47">
        <v>0</v>
      </c>
      <c r="AX128" s="32">
        <v>0</v>
      </c>
      <c r="AY128" s="47">
        <v>0</v>
      </c>
      <c r="AZ128" s="12">
        <v>0</v>
      </c>
      <c r="BA128" s="12">
        <v>0</v>
      </c>
    </row>
    <row r="129" spans="1:53" x14ac:dyDescent="0.25">
      <c r="A129" s="2" t="s">
        <v>229</v>
      </c>
      <c r="B129" s="2" t="s">
        <v>230</v>
      </c>
      <c r="C129" s="12"/>
      <c r="D129" s="12">
        <v>0</v>
      </c>
      <c r="E129" s="12">
        <v>463250.85</v>
      </c>
      <c r="F129" s="12">
        <v>1540845.68</v>
      </c>
      <c r="G129" s="12">
        <v>179377.2</v>
      </c>
      <c r="H129" s="12">
        <v>288563.28999999998</v>
      </c>
      <c r="I129" s="12">
        <v>0</v>
      </c>
      <c r="J129" s="12">
        <v>77407.56</v>
      </c>
      <c r="K129" s="12">
        <v>0</v>
      </c>
      <c r="L129" s="12">
        <v>290901.10000000003</v>
      </c>
      <c r="M129" s="12">
        <v>0</v>
      </c>
      <c r="N129" s="12">
        <v>0</v>
      </c>
      <c r="O129" s="12">
        <v>0</v>
      </c>
      <c r="P129" s="12">
        <v>52418.48</v>
      </c>
      <c r="Q129" s="12">
        <v>1966233.44</v>
      </c>
      <c r="R129" s="12">
        <v>65499.519999999997</v>
      </c>
      <c r="S129" s="12">
        <v>0</v>
      </c>
      <c r="T129" s="12">
        <v>0</v>
      </c>
      <c r="U129" s="12">
        <v>0</v>
      </c>
      <c r="V129" s="12">
        <v>65499.519999999997</v>
      </c>
      <c r="W129" s="12">
        <v>65499.519999999997</v>
      </c>
      <c r="X129" s="12">
        <v>240520.91</v>
      </c>
      <c r="Y129" s="12">
        <v>1977957.2</v>
      </c>
      <c r="Z129" s="12">
        <v>994639.34000000008</v>
      </c>
      <c r="AA129" s="12">
        <v>130999.03999999999</v>
      </c>
      <c r="AB129" s="12">
        <v>130999.03999999999</v>
      </c>
      <c r="AC129" s="12">
        <v>0</v>
      </c>
      <c r="AD129" s="12">
        <v>0</v>
      </c>
      <c r="AE129" s="12">
        <v>0</v>
      </c>
      <c r="AF129" s="12">
        <v>275675.32999999996</v>
      </c>
      <c r="AG129" s="12">
        <v>0</v>
      </c>
      <c r="AH129" s="12">
        <v>0</v>
      </c>
      <c r="AI129" s="12">
        <v>0</v>
      </c>
      <c r="AJ129" s="12">
        <v>0</v>
      </c>
      <c r="AK129" s="12">
        <v>231775.51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32">
        <v>0</v>
      </c>
      <c r="AR129" s="32">
        <v>0</v>
      </c>
      <c r="AS129" s="32">
        <v>0</v>
      </c>
      <c r="AT129" s="32">
        <v>0</v>
      </c>
      <c r="AU129" s="32">
        <v>0</v>
      </c>
      <c r="AV129" s="46">
        <v>754394.05</v>
      </c>
      <c r="AW129" s="47">
        <v>0</v>
      </c>
      <c r="AX129" s="32">
        <v>0</v>
      </c>
      <c r="AY129" s="47">
        <v>0</v>
      </c>
      <c r="AZ129" s="12">
        <v>0</v>
      </c>
      <c r="BA129" s="12">
        <v>0</v>
      </c>
    </row>
    <row r="130" spans="1:53" x14ac:dyDescent="0.25">
      <c r="A130" s="2" t="s">
        <v>231</v>
      </c>
      <c r="B130" s="2" t="s">
        <v>232</v>
      </c>
      <c r="C130" s="12"/>
      <c r="D130" s="12">
        <v>0</v>
      </c>
      <c r="E130" s="12">
        <v>674760.46</v>
      </c>
      <c r="F130" s="12">
        <v>460370.72000000003</v>
      </c>
      <c r="G130" s="12">
        <v>202193</v>
      </c>
      <c r="H130" s="12">
        <v>860374.45</v>
      </c>
      <c r="I130" s="12">
        <v>0</v>
      </c>
      <c r="J130" s="12">
        <v>104079.09</v>
      </c>
      <c r="K130" s="12">
        <v>0</v>
      </c>
      <c r="L130" s="12">
        <v>159313.76</v>
      </c>
      <c r="M130" s="12">
        <v>0</v>
      </c>
      <c r="N130" s="12">
        <v>0</v>
      </c>
      <c r="O130" s="12">
        <v>0</v>
      </c>
      <c r="P130" s="12">
        <v>38037.279999999999</v>
      </c>
      <c r="Q130" s="12">
        <v>852018.58000000007</v>
      </c>
      <c r="R130" s="12">
        <v>65499.519999999997</v>
      </c>
      <c r="S130" s="12">
        <v>0</v>
      </c>
      <c r="T130" s="12">
        <v>65499.519999999997</v>
      </c>
      <c r="U130" s="12">
        <v>1593922.21</v>
      </c>
      <c r="V130" s="12">
        <v>0</v>
      </c>
      <c r="W130" s="12">
        <v>0</v>
      </c>
      <c r="X130" s="12">
        <v>69239.51999999999</v>
      </c>
      <c r="Y130" s="12">
        <v>5900</v>
      </c>
      <c r="Z130" s="12">
        <v>607234.25</v>
      </c>
      <c r="AA130" s="12">
        <v>327497.59999999998</v>
      </c>
      <c r="AB130" s="12">
        <v>644474.79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32">
        <v>0</v>
      </c>
      <c r="AR130" s="32">
        <v>3100</v>
      </c>
      <c r="AS130" s="32">
        <v>0</v>
      </c>
      <c r="AT130" s="32">
        <v>0</v>
      </c>
      <c r="AU130" s="32">
        <v>0</v>
      </c>
      <c r="AV130" s="46">
        <v>568099.05000000005</v>
      </c>
      <c r="AW130" s="47">
        <v>0</v>
      </c>
      <c r="AX130" s="32">
        <v>0</v>
      </c>
      <c r="AY130" s="47">
        <v>0</v>
      </c>
      <c r="AZ130" s="12">
        <v>0</v>
      </c>
      <c r="BA130" s="12">
        <v>0</v>
      </c>
    </row>
    <row r="131" spans="1:53" x14ac:dyDescent="0.25">
      <c r="A131" s="2" t="s">
        <v>233</v>
      </c>
      <c r="B131" s="2" t="s">
        <v>234</v>
      </c>
      <c r="C131" s="12"/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1475513.32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366355.62</v>
      </c>
      <c r="R131" s="12">
        <v>65499.519999999997</v>
      </c>
      <c r="S131" s="12">
        <v>829257.07000000007</v>
      </c>
      <c r="T131" s="12">
        <v>591888.31000000006</v>
      </c>
      <c r="U131" s="12">
        <v>0</v>
      </c>
      <c r="V131" s="12">
        <v>78247.08</v>
      </c>
      <c r="W131" s="12">
        <v>130999.03999999999</v>
      </c>
      <c r="X131" s="12">
        <v>702539.16999999993</v>
      </c>
      <c r="Y131" s="12">
        <v>1129259.97</v>
      </c>
      <c r="Z131" s="12">
        <v>130999.03999999999</v>
      </c>
      <c r="AA131" s="12">
        <v>130999.03999999999</v>
      </c>
      <c r="AB131" s="12">
        <v>196498.56</v>
      </c>
      <c r="AC131" s="12">
        <v>65499.519999999997</v>
      </c>
      <c r="AD131" s="12">
        <v>0</v>
      </c>
      <c r="AE131" s="12">
        <v>1475200.8900000001</v>
      </c>
      <c r="AF131" s="12">
        <v>65499.519999999997</v>
      </c>
      <c r="AG131" s="12">
        <v>0</v>
      </c>
      <c r="AH131" s="12">
        <v>196498.56</v>
      </c>
      <c r="AI131" s="12">
        <v>140479.03999999998</v>
      </c>
      <c r="AJ131" s="12">
        <v>65499.519999999997</v>
      </c>
      <c r="AK131" s="12">
        <v>0</v>
      </c>
      <c r="AL131" s="12">
        <v>77203.51999999999</v>
      </c>
      <c r="AM131" s="12">
        <v>0</v>
      </c>
      <c r="AN131" s="12">
        <v>208292.12</v>
      </c>
      <c r="AO131" s="12">
        <v>0</v>
      </c>
      <c r="AP131" s="12">
        <v>202858.56</v>
      </c>
      <c r="AQ131" s="32">
        <v>0</v>
      </c>
      <c r="AR131" s="32">
        <v>0</v>
      </c>
      <c r="AS131" s="32">
        <v>68679.520000000004</v>
      </c>
      <c r="AT131" s="32">
        <v>137359.04000000001</v>
      </c>
      <c r="AU131" s="32">
        <v>26700</v>
      </c>
      <c r="AV131" s="46">
        <v>2419329.14</v>
      </c>
      <c r="AW131" s="46">
        <v>199678.56</v>
      </c>
      <c r="AX131" s="12">
        <v>65499.519999999997</v>
      </c>
      <c r="AY131" s="46">
        <v>962256.38000000012</v>
      </c>
      <c r="AZ131" s="12">
        <v>0</v>
      </c>
      <c r="BA131" s="2">
        <v>66735.360000000001</v>
      </c>
    </row>
    <row r="132" spans="1:53" x14ac:dyDescent="0.25">
      <c r="A132" s="2" t="s">
        <v>235</v>
      </c>
      <c r="B132" s="2" t="s">
        <v>236</v>
      </c>
      <c r="C132" s="12"/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971844.88</v>
      </c>
      <c r="AA132" s="12">
        <v>0</v>
      </c>
      <c r="AB132" s="12">
        <v>0</v>
      </c>
      <c r="AC132" s="12">
        <v>11017.2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2">
        <v>0</v>
      </c>
      <c r="AP132" s="12">
        <v>0</v>
      </c>
      <c r="AQ132" s="32">
        <v>0</v>
      </c>
      <c r="AR132" s="32">
        <v>0</v>
      </c>
      <c r="AS132" s="32">
        <v>0</v>
      </c>
      <c r="AT132" s="32">
        <v>0</v>
      </c>
      <c r="AU132" s="32" t="s">
        <v>403</v>
      </c>
      <c r="AV132" s="47">
        <v>0</v>
      </c>
      <c r="AW132" s="47">
        <v>0</v>
      </c>
      <c r="AX132" s="32">
        <v>0</v>
      </c>
      <c r="AY132" s="47">
        <v>0</v>
      </c>
      <c r="AZ132" s="12">
        <v>0</v>
      </c>
      <c r="BA132" s="12">
        <v>0</v>
      </c>
    </row>
    <row r="133" spans="1:53" x14ac:dyDescent="0.25">
      <c r="A133" s="2" t="s">
        <v>237</v>
      </c>
      <c r="B133" s="2" t="s">
        <v>238</v>
      </c>
      <c r="C133" s="12"/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97816.8</v>
      </c>
      <c r="O133" s="12">
        <v>0</v>
      </c>
      <c r="P133" s="12">
        <v>0</v>
      </c>
      <c r="Q133" s="12">
        <v>0</v>
      </c>
      <c r="R133" s="12">
        <v>0</v>
      </c>
      <c r="S133" s="12">
        <v>83144.28</v>
      </c>
      <c r="T133" s="12">
        <v>138573.79999999999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249432.83999999997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83144.28</v>
      </c>
      <c r="AM133" s="12">
        <v>0</v>
      </c>
      <c r="AN133" s="12">
        <v>0</v>
      </c>
      <c r="AO133" s="12">
        <v>4497098.57</v>
      </c>
      <c r="AP133" s="12">
        <v>0</v>
      </c>
      <c r="AQ133" s="32">
        <v>0</v>
      </c>
      <c r="AR133" s="32">
        <v>0</v>
      </c>
      <c r="AS133" s="32">
        <v>0</v>
      </c>
      <c r="AT133" s="32">
        <v>0</v>
      </c>
      <c r="AU133" s="32">
        <v>0</v>
      </c>
      <c r="AV133" s="47">
        <v>0</v>
      </c>
      <c r="AW133" s="47">
        <v>0</v>
      </c>
      <c r="AX133" s="32">
        <v>0</v>
      </c>
      <c r="AY133" s="47">
        <v>0</v>
      </c>
      <c r="AZ133" s="12">
        <v>2057827.73</v>
      </c>
      <c r="BA133" s="12">
        <v>0</v>
      </c>
    </row>
    <row r="134" spans="1:53" x14ac:dyDescent="0.25">
      <c r="A134" s="2" t="s">
        <v>239</v>
      </c>
      <c r="B134" s="2" t="s">
        <v>240</v>
      </c>
      <c r="C134" s="12"/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251194.8</v>
      </c>
      <c r="Y134" s="12">
        <v>0</v>
      </c>
      <c r="Z134" s="12">
        <v>0</v>
      </c>
      <c r="AA134" s="12">
        <v>0</v>
      </c>
      <c r="AB134" s="12">
        <v>1459597.69</v>
      </c>
      <c r="AC134" s="12">
        <v>0</v>
      </c>
      <c r="AD134" s="12">
        <v>0</v>
      </c>
      <c r="AE134" s="12">
        <v>777392.3</v>
      </c>
      <c r="AF134" s="12">
        <v>0</v>
      </c>
      <c r="AG134" s="12">
        <v>0</v>
      </c>
      <c r="AH134" s="12">
        <v>0</v>
      </c>
      <c r="AI134" s="12">
        <v>4556706.38</v>
      </c>
      <c r="AJ134" s="12">
        <v>0</v>
      </c>
      <c r="AK134" s="12">
        <v>2609661.84</v>
      </c>
      <c r="AL134" s="12">
        <v>2325209.06</v>
      </c>
      <c r="AM134" s="12">
        <v>0</v>
      </c>
      <c r="AN134" s="12">
        <v>4796354.32</v>
      </c>
      <c r="AO134" s="12">
        <v>0</v>
      </c>
      <c r="AP134" s="12">
        <v>0</v>
      </c>
      <c r="AQ134" s="32">
        <v>0</v>
      </c>
      <c r="AR134" s="32">
        <v>6750</v>
      </c>
      <c r="AS134" s="32">
        <v>0</v>
      </c>
      <c r="AT134" s="32">
        <v>16240</v>
      </c>
      <c r="AU134" s="32">
        <v>1529932.41</v>
      </c>
      <c r="AV134" s="46">
        <v>3065079.66</v>
      </c>
      <c r="AW134" s="46">
        <v>1002444.44</v>
      </c>
      <c r="AX134" s="32">
        <v>0</v>
      </c>
      <c r="AY134" s="47">
        <v>0</v>
      </c>
      <c r="AZ134" s="12">
        <v>0</v>
      </c>
      <c r="BA134" s="12">
        <v>0</v>
      </c>
    </row>
    <row r="135" spans="1:53" x14ac:dyDescent="0.25">
      <c r="A135" s="2" t="s">
        <v>241</v>
      </c>
      <c r="B135" s="2" t="s">
        <v>242</v>
      </c>
      <c r="C135" s="12"/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4908675.04</v>
      </c>
      <c r="AA135" s="12">
        <v>10160</v>
      </c>
      <c r="AB135" s="12">
        <v>95093</v>
      </c>
      <c r="AC135" s="12">
        <v>625539.30000000005</v>
      </c>
      <c r="AD135" s="12">
        <v>627827.18999999994</v>
      </c>
      <c r="AE135" s="12">
        <v>13346683.59</v>
      </c>
      <c r="AF135" s="12">
        <v>2126079.81</v>
      </c>
      <c r="AG135" s="12">
        <v>17661650.829999998</v>
      </c>
      <c r="AH135" s="12">
        <v>1875510.5500000003</v>
      </c>
      <c r="AI135" s="12">
        <v>4576540.46</v>
      </c>
      <c r="AJ135" s="12">
        <v>101617.33</v>
      </c>
      <c r="AK135" s="12">
        <v>3923387.4600000004</v>
      </c>
      <c r="AL135" s="12">
        <v>4789329.9400000004</v>
      </c>
      <c r="AM135" s="12">
        <v>3013640.3200000003</v>
      </c>
      <c r="AN135" s="12">
        <v>142851.4</v>
      </c>
      <c r="AO135" s="12">
        <v>117187.83</v>
      </c>
      <c r="AP135" s="12">
        <v>4371662.01</v>
      </c>
      <c r="AQ135" s="32">
        <v>5942603.79</v>
      </c>
      <c r="AR135" s="32">
        <v>1990536.68</v>
      </c>
      <c r="AS135" s="32">
        <v>3468638.6</v>
      </c>
      <c r="AT135" s="32">
        <v>5176700.04</v>
      </c>
      <c r="AU135" s="32">
        <v>1168896.8700000003</v>
      </c>
      <c r="AV135" s="46">
        <v>2446415.7099999995</v>
      </c>
      <c r="AW135" s="46">
        <v>3091498.31</v>
      </c>
      <c r="AX135" s="12">
        <v>4755250.16</v>
      </c>
      <c r="AY135" s="46">
        <v>3958977.02</v>
      </c>
      <c r="AZ135" s="12">
        <v>5410686.0999999996</v>
      </c>
      <c r="BA135" s="2">
        <v>285556.79000000004</v>
      </c>
    </row>
    <row r="136" spans="1:53" x14ac:dyDescent="0.25">
      <c r="A136" s="2" t="s">
        <v>243</v>
      </c>
      <c r="B136" s="2" t="s">
        <v>244</v>
      </c>
      <c r="C136" s="12"/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261904.47999999998</v>
      </c>
      <c r="AF136" s="12">
        <v>0</v>
      </c>
      <c r="AG136" s="12">
        <v>0</v>
      </c>
      <c r="AH136" s="12">
        <v>0</v>
      </c>
      <c r="AI136" s="12">
        <v>0</v>
      </c>
      <c r="AJ136" s="12">
        <v>87301.49</v>
      </c>
      <c r="AK136" s="12">
        <v>0</v>
      </c>
      <c r="AL136" s="12">
        <v>0</v>
      </c>
      <c r="AM136" s="12">
        <v>0</v>
      </c>
      <c r="AN136" s="12">
        <v>0</v>
      </c>
      <c r="AO136" s="12">
        <v>4796584.72</v>
      </c>
      <c r="AP136" s="12">
        <v>0</v>
      </c>
      <c r="AQ136" s="32">
        <v>103201.58</v>
      </c>
      <c r="AR136" s="32">
        <v>0</v>
      </c>
      <c r="AS136" s="32">
        <v>47427.48</v>
      </c>
      <c r="AT136" s="32">
        <v>4796584.72</v>
      </c>
      <c r="AU136" s="32">
        <v>115939.68</v>
      </c>
      <c r="AV136" s="46">
        <v>4854554.5599999996</v>
      </c>
      <c r="AW136" s="46">
        <v>115939.67</v>
      </c>
      <c r="AX136" s="12">
        <v>4796584.72</v>
      </c>
      <c r="AY136" s="46">
        <v>57969.83</v>
      </c>
      <c r="AZ136" s="12">
        <v>64442.87</v>
      </c>
      <c r="BA136" s="2">
        <v>85467.43</v>
      </c>
    </row>
    <row r="137" spans="1:53" x14ac:dyDescent="0.25">
      <c r="A137" s="2" t="s">
        <v>245</v>
      </c>
      <c r="B137" s="2" t="s">
        <v>246</v>
      </c>
      <c r="C137" s="12"/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617848.56000000006</v>
      </c>
      <c r="Y137" s="12">
        <v>0</v>
      </c>
      <c r="Z137" s="12">
        <v>2246144.31</v>
      </c>
      <c r="AA137" s="12">
        <v>6960</v>
      </c>
      <c r="AB137" s="12">
        <v>6426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1180267.28</v>
      </c>
      <c r="AL137" s="12">
        <v>1799174.3499999999</v>
      </c>
      <c r="AM137" s="12">
        <v>0</v>
      </c>
      <c r="AN137" s="12">
        <v>611039.15</v>
      </c>
      <c r="AO137" s="12">
        <v>0</v>
      </c>
      <c r="AP137" s="12">
        <v>0</v>
      </c>
      <c r="AQ137" s="32">
        <v>1782079.23</v>
      </c>
      <c r="AR137" s="32">
        <v>0</v>
      </c>
      <c r="AS137" s="32">
        <v>0</v>
      </c>
      <c r="AT137" s="32">
        <v>977940.51</v>
      </c>
      <c r="AU137" s="32">
        <v>1331077.74</v>
      </c>
      <c r="AV137" s="46">
        <v>509394.56</v>
      </c>
      <c r="AW137" s="47">
        <v>0</v>
      </c>
      <c r="AX137" s="32">
        <v>0</v>
      </c>
      <c r="AY137" s="47">
        <v>0</v>
      </c>
      <c r="AZ137" s="12">
        <v>531225.37</v>
      </c>
      <c r="BA137" s="12">
        <v>0</v>
      </c>
    </row>
    <row r="138" spans="1:53" x14ac:dyDescent="0.25">
      <c r="A138" s="2" t="s">
        <v>247</v>
      </c>
      <c r="B138" s="2" t="s">
        <v>248</v>
      </c>
      <c r="C138" s="12"/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78253.440000000002</v>
      </c>
      <c r="O138" s="12">
        <v>0</v>
      </c>
      <c r="P138" s="12">
        <v>0</v>
      </c>
      <c r="Q138" s="12">
        <v>0</v>
      </c>
      <c r="R138" s="12">
        <v>0</v>
      </c>
      <c r="S138" s="12">
        <v>177374.46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199546.27</v>
      </c>
      <c r="AF138" s="12">
        <v>0</v>
      </c>
      <c r="AG138" s="12">
        <v>0</v>
      </c>
      <c r="AH138" s="12">
        <v>0</v>
      </c>
      <c r="AI138" s="12">
        <v>0</v>
      </c>
      <c r="AJ138" s="12">
        <v>66515.42</v>
      </c>
      <c r="AK138" s="12">
        <v>0</v>
      </c>
      <c r="AL138" s="12">
        <v>0</v>
      </c>
      <c r="AM138" s="12">
        <v>0</v>
      </c>
      <c r="AN138" s="12">
        <v>0</v>
      </c>
      <c r="AO138" s="12">
        <v>2928141.64</v>
      </c>
      <c r="AP138" s="12">
        <v>0</v>
      </c>
      <c r="AQ138" s="32">
        <v>88901.440000000002</v>
      </c>
      <c r="AR138" s="32">
        <v>0</v>
      </c>
      <c r="AS138" s="32">
        <v>26300.6</v>
      </c>
      <c r="AT138" s="32">
        <v>0</v>
      </c>
      <c r="AU138" s="32">
        <v>120876.78</v>
      </c>
      <c r="AV138" s="46">
        <v>5917326.04</v>
      </c>
      <c r="AW138" s="46">
        <v>122085.52</v>
      </c>
      <c r="AX138" s="12">
        <v>2928141.64</v>
      </c>
      <c r="AY138" s="46">
        <v>61042.76</v>
      </c>
      <c r="AZ138" s="12">
        <v>64981.77</v>
      </c>
      <c r="BA138" s="2">
        <v>103092.86</v>
      </c>
    </row>
    <row r="139" spans="1:53" x14ac:dyDescent="0.25">
      <c r="A139" s="2" t="s">
        <v>249</v>
      </c>
      <c r="B139" s="2" t="s">
        <v>250</v>
      </c>
      <c r="C139" s="12"/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4109861.21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32">
        <v>0</v>
      </c>
      <c r="AR139" s="32">
        <v>0</v>
      </c>
      <c r="AS139" s="32">
        <v>0</v>
      </c>
      <c r="AT139" s="32">
        <v>0</v>
      </c>
      <c r="AU139" s="32" t="s">
        <v>403</v>
      </c>
      <c r="AV139" s="47">
        <v>0</v>
      </c>
      <c r="AW139" s="47">
        <v>0</v>
      </c>
      <c r="AX139" s="32">
        <v>0</v>
      </c>
      <c r="AY139" s="47">
        <v>0</v>
      </c>
      <c r="AZ139" s="12">
        <v>0</v>
      </c>
      <c r="BA139" s="12">
        <v>0</v>
      </c>
    </row>
    <row r="140" spans="1:53" x14ac:dyDescent="0.25">
      <c r="A140" s="2" t="s">
        <v>251</v>
      </c>
      <c r="B140" s="2" t="s">
        <v>252</v>
      </c>
      <c r="C140" s="12"/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3831101.17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32">
        <v>0</v>
      </c>
      <c r="AR140" s="32">
        <v>0</v>
      </c>
      <c r="AS140" s="32">
        <v>0</v>
      </c>
      <c r="AT140" s="32">
        <v>0</v>
      </c>
      <c r="AU140" s="32" t="s">
        <v>403</v>
      </c>
      <c r="AV140" s="47">
        <v>0</v>
      </c>
      <c r="AW140" s="47">
        <v>0</v>
      </c>
      <c r="AX140" s="32">
        <v>0</v>
      </c>
      <c r="AY140" s="47">
        <v>0</v>
      </c>
      <c r="AZ140" s="12">
        <v>0</v>
      </c>
      <c r="BA140" s="12">
        <v>0</v>
      </c>
    </row>
    <row r="141" spans="1:53" x14ac:dyDescent="0.25">
      <c r="A141" s="2" t="s">
        <v>253</v>
      </c>
      <c r="B141" s="2" t="s">
        <v>254</v>
      </c>
      <c r="C141" s="12"/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2691315.65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860059.83</v>
      </c>
      <c r="X141" s="12">
        <v>1068413.43</v>
      </c>
      <c r="Y141" s="12">
        <v>0</v>
      </c>
      <c r="Z141" s="12">
        <v>0</v>
      </c>
      <c r="AA141" s="12">
        <v>0</v>
      </c>
      <c r="AB141" s="12">
        <v>943768.52</v>
      </c>
      <c r="AC141" s="12">
        <v>0</v>
      </c>
      <c r="AD141" s="12">
        <v>0</v>
      </c>
      <c r="AE141" s="12">
        <v>858116.58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1496252.27</v>
      </c>
      <c r="AL141" s="12">
        <v>2743838.04</v>
      </c>
      <c r="AM141" s="12">
        <v>0</v>
      </c>
      <c r="AN141" s="12">
        <v>0</v>
      </c>
      <c r="AO141" s="12">
        <v>0</v>
      </c>
      <c r="AP141" s="12">
        <v>0</v>
      </c>
      <c r="AQ141" s="32">
        <v>0</v>
      </c>
      <c r="AR141" s="32">
        <v>0</v>
      </c>
      <c r="AS141" s="32">
        <v>0</v>
      </c>
      <c r="AT141" s="32">
        <v>0</v>
      </c>
      <c r="AU141" s="32">
        <v>0</v>
      </c>
      <c r="AV141" s="46">
        <v>1132579.43</v>
      </c>
      <c r="AW141" s="47">
        <v>0</v>
      </c>
      <c r="AX141" s="32">
        <v>0</v>
      </c>
      <c r="AY141" s="46">
        <v>2364122.62</v>
      </c>
      <c r="AZ141" s="12">
        <v>0</v>
      </c>
      <c r="BA141" s="12">
        <v>0</v>
      </c>
    </row>
    <row r="142" spans="1:53" x14ac:dyDescent="0.25">
      <c r="A142" s="2" t="s">
        <v>255</v>
      </c>
      <c r="B142" s="2" t="s">
        <v>256</v>
      </c>
      <c r="C142" s="12"/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2401891.1800000002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608041.43999999994</v>
      </c>
      <c r="Y142" s="12">
        <v>0</v>
      </c>
      <c r="Z142" s="12">
        <v>0</v>
      </c>
      <c r="AA142" s="12">
        <v>0</v>
      </c>
      <c r="AB142" s="12">
        <v>0</v>
      </c>
      <c r="AC142" s="12">
        <v>1763516.32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1874511.73</v>
      </c>
      <c r="AL142" s="12">
        <v>1647306.9100000001</v>
      </c>
      <c r="AM142" s="12">
        <v>0</v>
      </c>
      <c r="AN142" s="12">
        <v>0</v>
      </c>
      <c r="AO142" s="12">
        <v>893345.47</v>
      </c>
      <c r="AP142" s="12">
        <v>0</v>
      </c>
      <c r="AQ142" s="32">
        <v>504263.8</v>
      </c>
      <c r="AR142" s="32">
        <v>871735.29</v>
      </c>
      <c r="AS142" s="32">
        <v>0</v>
      </c>
      <c r="AT142" s="32">
        <v>604903.16</v>
      </c>
      <c r="AU142" s="32">
        <v>0</v>
      </c>
      <c r="AV142" s="47">
        <v>0</v>
      </c>
      <c r="AW142" s="47">
        <v>0</v>
      </c>
      <c r="AX142" s="12">
        <v>383717.3</v>
      </c>
      <c r="AY142" s="47">
        <v>0</v>
      </c>
      <c r="AZ142" s="12">
        <v>402883.89</v>
      </c>
      <c r="BA142" s="12">
        <v>0</v>
      </c>
    </row>
    <row r="143" spans="1:53" x14ac:dyDescent="0.25">
      <c r="A143" s="2" t="s">
        <v>257</v>
      </c>
      <c r="B143" s="2" t="s">
        <v>258</v>
      </c>
      <c r="C143" s="12"/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78253.440000000002</v>
      </c>
      <c r="O143" s="12">
        <v>0</v>
      </c>
      <c r="P143" s="12">
        <v>0</v>
      </c>
      <c r="Q143" s="12">
        <v>0</v>
      </c>
      <c r="R143" s="12">
        <v>66515.429999999993</v>
      </c>
      <c r="S143" s="12">
        <v>110859.04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199546.27</v>
      </c>
      <c r="AF143" s="12">
        <v>0</v>
      </c>
      <c r="AG143" s="12">
        <v>0</v>
      </c>
      <c r="AH143" s="12">
        <v>0</v>
      </c>
      <c r="AI143" s="12">
        <v>0</v>
      </c>
      <c r="AJ143" s="12">
        <v>70937.56</v>
      </c>
      <c r="AK143" s="12">
        <v>0</v>
      </c>
      <c r="AL143" s="12">
        <v>0</v>
      </c>
      <c r="AM143" s="12">
        <v>0</v>
      </c>
      <c r="AN143" s="12">
        <v>0</v>
      </c>
      <c r="AO143" s="12">
        <v>3173206.59</v>
      </c>
      <c r="AP143" s="12">
        <v>0</v>
      </c>
      <c r="AQ143" s="32">
        <v>81715.61</v>
      </c>
      <c r="AR143" s="32">
        <v>0</v>
      </c>
      <c r="AS143" s="32">
        <v>0</v>
      </c>
      <c r="AT143" s="32">
        <v>73497.350000000006</v>
      </c>
      <c r="AU143" s="32">
        <v>114881.26</v>
      </c>
      <c r="AV143" s="46">
        <v>6403853.8099999996</v>
      </c>
      <c r="AW143" s="46">
        <v>114881.28</v>
      </c>
      <c r="AX143" s="12">
        <v>3188206.59</v>
      </c>
      <c r="AY143" s="46">
        <v>57440.639999999999</v>
      </c>
      <c r="AZ143" s="12">
        <v>58524.42</v>
      </c>
      <c r="BA143" s="2">
        <v>3420377.98</v>
      </c>
    </row>
    <row r="144" spans="1:53" x14ac:dyDescent="0.25">
      <c r="A144" s="2" t="s">
        <v>259</v>
      </c>
      <c r="B144" s="2" t="s">
        <v>260</v>
      </c>
      <c r="C144" s="12"/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73362.600000000006</v>
      </c>
      <c r="O144" s="12">
        <v>0</v>
      </c>
      <c r="P144" s="12">
        <v>0</v>
      </c>
      <c r="Q144" s="12">
        <v>0</v>
      </c>
      <c r="R144" s="12">
        <v>0</v>
      </c>
      <c r="S144" s="12">
        <v>166288.54999999999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187074.63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67487.240000000005</v>
      </c>
      <c r="AM144" s="12">
        <v>0</v>
      </c>
      <c r="AN144" s="12">
        <v>0</v>
      </c>
      <c r="AO144" s="12">
        <v>2426829.4300000002</v>
      </c>
      <c r="AP144" s="12">
        <v>0</v>
      </c>
      <c r="AQ144" s="32">
        <v>86749.94</v>
      </c>
      <c r="AR144" s="32">
        <v>0</v>
      </c>
      <c r="AS144" s="32">
        <v>76897.06</v>
      </c>
      <c r="AT144" s="32">
        <v>0</v>
      </c>
      <c r="AU144" s="32">
        <v>125572.74</v>
      </c>
      <c r="AV144" s="46">
        <v>62786.37</v>
      </c>
      <c r="AW144" s="46">
        <v>4982114.78</v>
      </c>
      <c r="AX144" s="12">
        <v>2426829.42</v>
      </c>
      <c r="AY144" s="46">
        <v>62786.37</v>
      </c>
      <c r="AZ144" s="12">
        <v>65094.21</v>
      </c>
      <c r="BA144" s="2">
        <v>2597611.17</v>
      </c>
    </row>
    <row r="145" spans="1:53" x14ac:dyDescent="0.25">
      <c r="A145" s="2" t="s">
        <v>261</v>
      </c>
      <c r="B145" s="2" t="s">
        <v>262</v>
      </c>
      <c r="C145" s="12"/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75808.02</v>
      </c>
      <c r="O145" s="12">
        <v>0</v>
      </c>
      <c r="P145" s="12">
        <v>0</v>
      </c>
      <c r="Q145" s="12">
        <v>0</v>
      </c>
      <c r="R145" s="12">
        <v>0</v>
      </c>
      <c r="S145" s="12">
        <v>171831.52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193310.46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69736.820000000007</v>
      </c>
      <c r="AM145" s="12">
        <v>0</v>
      </c>
      <c r="AN145" s="12">
        <v>5758581.3600000003</v>
      </c>
      <c r="AO145" s="12">
        <v>0</v>
      </c>
      <c r="AP145" s="12">
        <v>0</v>
      </c>
      <c r="AQ145" s="32">
        <v>0</v>
      </c>
      <c r="AR145" s="32">
        <v>0</v>
      </c>
      <c r="AS145" s="32">
        <v>0</v>
      </c>
      <c r="AT145" s="32">
        <v>1513787.92</v>
      </c>
      <c r="AU145" s="32">
        <v>0</v>
      </c>
      <c r="AV145" s="46">
        <v>1922409.03</v>
      </c>
      <c r="AW145" s="47">
        <v>0</v>
      </c>
      <c r="AX145" s="32">
        <v>0</v>
      </c>
      <c r="AY145" s="46">
        <v>1196442.57</v>
      </c>
      <c r="AZ145" s="12">
        <v>0</v>
      </c>
      <c r="BA145" s="12">
        <v>0</v>
      </c>
    </row>
    <row r="146" spans="1:53" x14ac:dyDescent="0.25">
      <c r="A146" s="2" t="s">
        <v>263</v>
      </c>
      <c r="B146" s="2" t="s">
        <v>264</v>
      </c>
      <c r="C146" s="12"/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78253.440000000002</v>
      </c>
      <c r="O146" s="12">
        <v>0</v>
      </c>
      <c r="P146" s="12">
        <v>0</v>
      </c>
      <c r="Q146" s="12">
        <v>0</v>
      </c>
      <c r="R146" s="12">
        <v>0</v>
      </c>
      <c r="S146" s="12">
        <v>66515.42</v>
      </c>
      <c r="T146" s="12">
        <v>110859.04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199546.27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66515.42</v>
      </c>
      <c r="AM146" s="12">
        <v>0</v>
      </c>
      <c r="AN146" s="12">
        <v>0</v>
      </c>
      <c r="AO146" s="12">
        <v>0</v>
      </c>
      <c r="AP146" s="12">
        <v>0</v>
      </c>
      <c r="AQ146" s="32">
        <v>0</v>
      </c>
      <c r="AR146" s="32">
        <v>5495686.71</v>
      </c>
      <c r="AS146" s="32">
        <v>0</v>
      </c>
      <c r="AT146" s="32">
        <v>0</v>
      </c>
      <c r="AU146" s="32">
        <v>0</v>
      </c>
      <c r="AV146" s="47">
        <v>0</v>
      </c>
      <c r="AW146" s="47">
        <v>0</v>
      </c>
      <c r="AX146" s="12">
        <v>3347428.17</v>
      </c>
      <c r="AY146" s="46">
        <v>2962336.15</v>
      </c>
      <c r="AZ146" s="12">
        <v>0</v>
      </c>
      <c r="BA146" s="12">
        <v>0</v>
      </c>
    </row>
    <row r="147" spans="1:53" x14ac:dyDescent="0.25">
      <c r="A147" s="2" t="s">
        <v>265</v>
      </c>
      <c r="B147" s="2" t="s">
        <v>266</v>
      </c>
      <c r="C147" s="12"/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88035.12</v>
      </c>
      <c r="O147" s="12">
        <v>0</v>
      </c>
      <c r="P147" s="12">
        <v>0</v>
      </c>
      <c r="Q147" s="12">
        <v>0</v>
      </c>
      <c r="R147" s="12">
        <v>74829.850000000006</v>
      </c>
      <c r="S147" s="12">
        <v>124716.42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224489.56</v>
      </c>
      <c r="AF147" s="12">
        <v>0</v>
      </c>
      <c r="AG147" s="12">
        <v>0</v>
      </c>
      <c r="AH147" s="12">
        <v>0</v>
      </c>
      <c r="AI147" s="12">
        <v>0</v>
      </c>
      <c r="AJ147" s="12">
        <v>80719.240000000005</v>
      </c>
      <c r="AK147" s="12">
        <v>7422802.1399999997</v>
      </c>
      <c r="AL147" s="12">
        <v>0</v>
      </c>
      <c r="AM147" s="12">
        <v>0</v>
      </c>
      <c r="AN147" s="12">
        <v>0</v>
      </c>
      <c r="AO147" s="12">
        <v>2337020.36</v>
      </c>
      <c r="AP147" s="12">
        <v>0</v>
      </c>
      <c r="AQ147" s="32">
        <v>0</v>
      </c>
      <c r="AR147" s="32">
        <v>0</v>
      </c>
      <c r="AS147" s="32">
        <v>0</v>
      </c>
      <c r="AT147" s="32">
        <v>1645111.58</v>
      </c>
      <c r="AU147" s="32">
        <v>0</v>
      </c>
      <c r="AV147" s="46">
        <v>2036190.46</v>
      </c>
      <c r="AW147" s="46">
        <v>2294071.19</v>
      </c>
      <c r="AX147" s="32">
        <v>0</v>
      </c>
      <c r="AY147" s="46">
        <v>3598492.99</v>
      </c>
      <c r="AZ147" s="12">
        <v>5069277.42</v>
      </c>
      <c r="BA147" s="2">
        <v>1100</v>
      </c>
    </row>
    <row r="148" spans="1:53" x14ac:dyDescent="0.25">
      <c r="A148" s="2" t="s">
        <v>267</v>
      </c>
      <c r="B148" s="2" t="s">
        <v>268</v>
      </c>
      <c r="C148" s="12"/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73790.55</v>
      </c>
      <c r="S148" s="12">
        <v>209796.66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221371.64</v>
      </c>
      <c r="AF148" s="12">
        <v>0</v>
      </c>
      <c r="AG148" s="12">
        <v>0</v>
      </c>
      <c r="AH148" s="12">
        <v>0</v>
      </c>
      <c r="AI148" s="12">
        <v>0</v>
      </c>
      <c r="AJ148" s="12">
        <v>73790.55</v>
      </c>
      <c r="AK148" s="12">
        <v>0</v>
      </c>
      <c r="AL148" s="12">
        <v>0</v>
      </c>
      <c r="AM148" s="12">
        <v>0</v>
      </c>
      <c r="AN148" s="12">
        <v>0</v>
      </c>
      <c r="AO148" s="12">
        <v>3100213.64</v>
      </c>
      <c r="AP148" s="12">
        <v>0</v>
      </c>
      <c r="AQ148" s="32">
        <v>84100.93</v>
      </c>
      <c r="AR148" s="32">
        <v>0</v>
      </c>
      <c r="AS148" s="32">
        <v>0</v>
      </c>
      <c r="AT148" s="32">
        <v>69289.2</v>
      </c>
      <c r="AU148" s="32">
        <v>114881.26</v>
      </c>
      <c r="AV148" s="46">
        <v>6257867.9100000001</v>
      </c>
      <c r="AW148" s="46">
        <v>114881.28</v>
      </c>
      <c r="AX148" s="12">
        <v>3100213.64</v>
      </c>
      <c r="AY148" s="46">
        <v>57440.639999999999</v>
      </c>
      <c r="AZ148" s="12">
        <v>58524.42</v>
      </c>
      <c r="BA148" s="2">
        <v>107534.66</v>
      </c>
    </row>
    <row r="149" spans="1:53" x14ac:dyDescent="0.25">
      <c r="A149" s="2" t="s">
        <v>269</v>
      </c>
      <c r="B149" s="2" t="s">
        <v>270</v>
      </c>
      <c r="C149" s="12"/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73790.55</v>
      </c>
      <c r="S149" s="12">
        <v>209796.66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221371.64</v>
      </c>
      <c r="AF149" s="12">
        <v>0</v>
      </c>
      <c r="AG149" s="12">
        <v>0</v>
      </c>
      <c r="AH149" s="12">
        <v>0</v>
      </c>
      <c r="AI149" s="12">
        <v>0</v>
      </c>
      <c r="AJ149" s="12">
        <v>73790.55</v>
      </c>
      <c r="AK149" s="12">
        <v>0</v>
      </c>
      <c r="AL149" s="12">
        <v>0</v>
      </c>
      <c r="AM149" s="12">
        <v>0</v>
      </c>
      <c r="AN149" s="12">
        <v>0</v>
      </c>
      <c r="AO149" s="12">
        <v>2585060.75</v>
      </c>
      <c r="AP149" s="12">
        <v>0</v>
      </c>
      <c r="AQ149" s="32">
        <v>83018.460000000006</v>
      </c>
      <c r="AR149" s="32">
        <v>0</v>
      </c>
      <c r="AS149" s="32">
        <v>0</v>
      </c>
      <c r="AT149" s="32">
        <v>21348.739999999998</v>
      </c>
      <c r="AU149" s="32">
        <v>116557.43</v>
      </c>
      <c r="AV149" s="46">
        <v>5227562.13</v>
      </c>
      <c r="AW149" s="46">
        <v>2699942.02</v>
      </c>
      <c r="AX149" s="32">
        <v>0</v>
      </c>
      <c r="AY149" s="46">
        <v>57440.639999999999</v>
      </c>
      <c r="AZ149" s="12">
        <v>58524.42</v>
      </c>
      <c r="BA149" s="2">
        <v>2730688.7399999998</v>
      </c>
    </row>
    <row r="150" spans="1:53" x14ac:dyDescent="0.25">
      <c r="A150" s="2" t="s">
        <v>271</v>
      </c>
      <c r="B150" s="2" t="s">
        <v>272</v>
      </c>
      <c r="C150" s="12"/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3440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32">
        <v>0</v>
      </c>
      <c r="AR150" s="32">
        <v>0</v>
      </c>
      <c r="AS150" s="32">
        <v>0</v>
      </c>
      <c r="AT150" s="32">
        <v>0</v>
      </c>
      <c r="AU150" s="32" t="s">
        <v>403</v>
      </c>
      <c r="AV150" s="47">
        <v>0</v>
      </c>
      <c r="AW150" s="47">
        <v>0</v>
      </c>
      <c r="AX150" s="32">
        <v>0</v>
      </c>
      <c r="AY150" s="47">
        <v>0</v>
      </c>
      <c r="AZ150" s="12">
        <v>0</v>
      </c>
      <c r="BA150" s="12">
        <v>0</v>
      </c>
    </row>
    <row r="151" spans="1:53" x14ac:dyDescent="0.25">
      <c r="A151" s="2" t="s">
        <v>273</v>
      </c>
      <c r="B151" s="2" t="s">
        <v>274</v>
      </c>
      <c r="C151" s="12"/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790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17250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32">
        <v>0</v>
      </c>
      <c r="AR151" s="32">
        <v>0</v>
      </c>
      <c r="AS151" s="32">
        <v>0</v>
      </c>
      <c r="AT151" s="32">
        <v>0</v>
      </c>
      <c r="AU151" s="32" t="s">
        <v>403</v>
      </c>
      <c r="AV151" s="47">
        <v>0</v>
      </c>
      <c r="AW151" s="47">
        <v>0</v>
      </c>
      <c r="AX151" s="32">
        <v>0</v>
      </c>
      <c r="AY151" s="47">
        <v>0</v>
      </c>
      <c r="AZ151" s="12">
        <v>0</v>
      </c>
      <c r="BA151" s="12">
        <v>0</v>
      </c>
    </row>
    <row r="152" spans="1:53" x14ac:dyDescent="0.25">
      <c r="A152" s="2" t="s">
        <v>275</v>
      </c>
      <c r="B152" s="2" t="s">
        <v>276</v>
      </c>
      <c r="C152" s="12"/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750</v>
      </c>
      <c r="K152" s="12">
        <v>2226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32">
        <v>0</v>
      </c>
      <c r="AR152" s="32">
        <v>0</v>
      </c>
      <c r="AS152" s="32">
        <v>0</v>
      </c>
      <c r="AT152" s="32">
        <v>0</v>
      </c>
      <c r="AU152" s="32" t="s">
        <v>403</v>
      </c>
      <c r="AV152" s="47">
        <v>0</v>
      </c>
      <c r="AW152" s="47">
        <v>0</v>
      </c>
      <c r="AX152" s="32">
        <v>0</v>
      </c>
      <c r="AY152" s="47">
        <v>0</v>
      </c>
      <c r="AZ152" s="12">
        <v>0</v>
      </c>
      <c r="BA152" s="12">
        <v>0</v>
      </c>
    </row>
    <row r="153" spans="1:53" x14ac:dyDescent="0.25">
      <c r="A153" s="2" t="s">
        <v>277</v>
      </c>
      <c r="B153" s="2" t="s">
        <v>278</v>
      </c>
      <c r="C153" s="12"/>
      <c r="D153" s="12">
        <v>0</v>
      </c>
      <c r="E153" s="12">
        <v>0</v>
      </c>
      <c r="F153" s="12">
        <v>0</v>
      </c>
      <c r="G153" s="12">
        <v>3593125.85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1554548.69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32">
        <v>0</v>
      </c>
      <c r="AR153" s="32">
        <v>0</v>
      </c>
      <c r="AS153" s="32">
        <v>0</v>
      </c>
      <c r="AT153" s="32">
        <v>0</v>
      </c>
      <c r="AU153" s="32" t="s">
        <v>403</v>
      </c>
      <c r="AV153" s="47">
        <v>0</v>
      </c>
      <c r="AW153" s="47">
        <v>0</v>
      </c>
      <c r="AX153" s="32">
        <v>0</v>
      </c>
      <c r="AY153" s="47">
        <v>0</v>
      </c>
      <c r="AZ153" s="12">
        <v>0</v>
      </c>
      <c r="BA153" s="12">
        <v>0</v>
      </c>
    </row>
    <row r="154" spans="1:53" x14ac:dyDescent="0.25">
      <c r="A154" s="2" t="s">
        <v>279</v>
      </c>
      <c r="B154" s="2" t="s">
        <v>280</v>
      </c>
      <c r="C154" s="12"/>
      <c r="D154" s="12">
        <v>0</v>
      </c>
      <c r="E154" s="12">
        <v>170</v>
      </c>
      <c r="F154" s="12">
        <v>0</v>
      </c>
      <c r="G154" s="12">
        <v>0</v>
      </c>
      <c r="H154" s="12">
        <v>0</v>
      </c>
      <c r="I154" s="12">
        <v>936511.86</v>
      </c>
      <c r="J154" s="12">
        <v>0</v>
      </c>
      <c r="K154" s="12">
        <v>0</v>
      </c>
      <c r="L154" s="12">
        <v>1924956.65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104624.56999999999</v>
      </c>
      <c r="Y154" s="12">
        <v>0</v>
      </c>
      <c r="Z154" s="12">
        <v>2736</v>
      </c>
      <c r="AA154" s="12">
        <v>615794.76</v>
      </c>
      <c r="AB154" s="12">
        <v>1386341.9400000002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0</v>
      </c>
      <c r="AQ154" s="32">
        <v>0</v>
      </c>
      <c r="AR154" s="32">
        <v>0</v>
      </c>
      <c r="AS154" s="32">
        <v>0</v>
      </c>
      <c r="AT154" s="32">
        <v>0</v>
      </c>
      <c r="AU154" s="32">
        <v>4380</v>
      </c>
      <c r="AV154" s="47">
        <v>0</v>
      </c>
      <c r="AW154" s="47">
        <v>0</v>
      </c>
      <c r="AX154" s="32">
        <v>0</v>
      </c>
      <c r="AY154" s="47">
        <v>0</v>
      </c>
      <c r="AZ154" s="12">
        <v>0</v>
      </c>
      <c r="BA154" s="12">
        <v>0</v>
      </c>
    </row>
    <row r="155" spans="1:53" x14ac:dyDescent="0.25">
      <c r="A155" s="2" t="s">
        <v>281</v>
      </c>
      <c r="B155" s="2" t="s">
        <v>282</v>
      </c>
      <c r="C155" s="12"/>
      <c r="D155" s="12">
        <v>0</v>
      </c>
      <c r="E155" s="12">
        <v>71918.880000000005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3655529.79</v>
      </c>
      <c r="L155" s="12">
        <v>0</v>
      </c>
      <c r="M155" s="12">
        <v>0</v>
      </c>
      <c r="N155" s="12">
        <v>0</v>
      </c>
      <c r="O155" s="12">
        <v>0</v>
      </c>
      <c r="P155" s="12">
        <v>65499.519999999997</v>
      </c>
      <c r="Q155" s="12">
        <v>287219.71999999997</v>
      </c>
      <c r="R155" s="12">
        <v>0</v>
      </c>
      <c r="S155" s="12">
        <v>0</v>
      </c>
      <c r="T155" s="12">
        <v>104940</v>
      </c>
      <c r="U155" s="12">
        <v>566711.78</v>
      </c>
      <c r="V155" s="12">
        <v>0</v>
      </c>
      <c r="W155" s="12">
        <v>396272.77</v>
      </c>
      <c r="X155" s="12">
        <v>0</v>
      </c>
      <c r="Y155" s="12">
        <v>0</v>
      </c>
      <c r="Z155" s="12">
        <v>0</v>
      </c>
      <c r="AA155" s="12">
        <v>130999.03999999999</v>
      </c>
      <c r="AB155" s="12">
        <v>1141450.93</v>
      </c>
      <c r="AC155" s="12">
        <v>65499.519999999997</v>
      </c>
      <c r="AD155" s="12">
        <v>0</v>
      </c>
      <c r="AE155" s="12">
        <v>0</v>
      </c>
      <c r="AF155" s="12">
        <v>2217246.52</v>
      </c>
      <c r="AG155" s="12">
        <v>196498.56</v>
      </c>
      <c r="AH155" s="12">
        <v>0</v>
      </c>
      <c r="AI155" s="12">
        <v>2795804.31</v>
      </c>
      <c r="AJ155" s="12">
        <v>65499.519999999997</v>
      </c>
      <c r="AK155" s="12">
        <v>0</v>
      </c>
      <c r="AL155" s="12">
        <v>1708416.48</v>
      </c>
      <c r="AM155" s="12">
        <v>0</v>
      </c>
      <c r="AN155" s="12">
        <v>196498.56</v>
      </c>
      <c r="AO155" s="12">
        <v>0</v>
      </c>
      <c r="AP155" s="12">
        <v>1387932.24</v>
      </c>
      <c r="AQ155" s="32">
        <v>0</v>
      </c>
      <c r="AR155" s="32">
        <v>2138813.06</v>
      </c>
      <c r="AS155" s="32">
        <v>70179.520000000004</v>
      </c>
      <c r="AT155" s="32">
        <v>206401.16</v>
      </c>
      <c r="AU155" s="32">
        <v>68679.520000000004</v>
      </c>
      <c r="AV155" s="46">
        <v>2973337.65</v>
      </c>
      <c r="AW155" s="46">
        <v>199678.56</v>
      </c>
      <c r="AX155" s="12">
        <v>1194877.74</v>
      </c>
      <c r="AY155" s="46">
        <v>132234.88</v>
      </c>
      <c r="AZ155" s="12">
        <v>3177821.01</v>
      </c>
      <c r="BA155" s="2">
        <v>6354616.3200000003</v>
      </c>
    </row>
    <row r="156" spans="1:53" x14ac:dyDescent="0.25">
      <c r="A156" s="2" t="s">
        <v>283</v>
      </c>
      <c r="B156" s="2" t="s">
        <v>284</v>
      </c>
      <c r="C156" s="12"/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34900</v>
      </c>
      <c r="O156" s="12">
        <v>0</v>
      </c>
      <c r="P156" s="12">
        <v>5000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0</v>
      </c>
      <c r="AQ156" s="32">
        <v>0</v>
      </c>
      <c r="AR156" s="32">
        <v>0</v>
      </c>
      <c r="AS156" s="32">
        <v>0</v>
      </c>
      <c r="AT156" s="32">
        <v>0</v>
      </c>
      <c r="AU156" s="32" t="s">
        <v>403</v>
      </c>
      <c r="AV156" s="47">
        <v>0</v>
      </c>
      <c r="AW156" s="47">
        <v>0</v>
      </c>
      <c r="AX156" s="32">
        <v>0</v>
      </c>
      <c r="AY156" s="47">
        <v>0</v>
      </c>
      <c r="AZ156" s="12">
        <v>0</v>
      </c>
      <c r="BA156" s="12">
        <v>0</v>
      </c>
    </row>
    <row r="157" spans="1:53" x14ac:dyDescent="0.25">
      <c r="A157" s="2" t="s">
        <v>285</v>
      </c>
      <c r="B157" s="2" t="s">
        <v>286</v>
      </c>
      <c r="C157" s="12"/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225000</v>
      </c>
      <c r="AG157" s="12">
        <v>0</v>
      </c>
      <c r="AH157" s="12">
        <v>1275000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32">
        <v>0</v>
      </c>
      <c r="AR157" s="32">
        <v>0</v>
      </c>
      <c r="AS157" s="32">
        <v>0</v>
      </c>
      <c r="AT157" s="32">
        <v>0</v>
      </c>
      <c r="AU157" s="32" t="s">
        <v>403</v>
      </c>
      <c r="AV157" s="47">
        <v>0</v>
      </c>
      <c r="AW157" s="47">
        <v>0</v>
      </c>
      <c r="AX157" s="32">
        <v>0</v>
      </c>
      <c r="AY157" s="47">
        <v>0</v>
      </c>
      <c r="AZ157" s="12">
        <v>0</v>
      </c>
      <c r="BA157" s="12">
        <v>0</v>
      </c>
    </row>
    <row r="158" spans="1:53" x14ac:dyDescent="0.25">
      <c r="A158" s="2" t="s">
        <v>287</v>
      </c>
      <c r="B158" s="2" t="s">
        <v>288</v>
      </c>
      <c r="C158" s="12"/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34900</v>
      </c>
      <c r="O158" s="12">
        <v>0</v>
      </c>
      <c r="P158" s="12">
        <v>5000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32">
        <v>0</v>
      </c>
      <c r="AR158" s="32">
        <v>0</v>
      </c>
      <c r="AS158" s="32">
        <v>0</v>
      </c>
      <c r="AT158" s="32">
        <v>0</v>
      </c>
      <c r="AU158" s="32">
        <v>1705909.3</v>
      </c>
      <c r="AV158" s="47">
        <v>0</v>
      </c>
      <c r="AW158" s="47">
        <v>0</v>
      </c>
      <c r="AX158" s="32">
        <v>0</v>
      </c>
      <c r="AY158" s="47">
        <v>0</v>
      </c>
      <c r="AZ158" s="12">
        <v>0</v>
      </c>
      <c r="BA158" s="12">
        <v>0</v>
      </c>
    </row>
    <row r="159" spans="1:53" x14ac:dyDescent="0.25">
      <c r="A159" s="2" t="s">
        <v>289</v>
      </c>
      <c r="B159" s="2" t="s">
        <v>290</v>
      </c>
      <c r="C159" s="12"/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1101845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32">
        <v>0</v>
      </c>
      <c r="AR159" s="32">
        <v>0</v>
      </c>
      <c r="AS159" s="32">
        <v>0</v>
      </c>
      <c r="AT159" s="32">
        <v>0</v>
      </c>
      <c r="AU159" s="32" t="s">
        <v>403</v>
      </c>
      <c r="AV159" s="47">
        <v>0</v>
      </c>
      <c r="AW159" s="47">
        <v>0</v>
      </c>
      <c r="AX159" s="32">
        <v>0</v>
      </c>
      <c r="AY159" s="47">
        <v>0</v>
      </c>
      <c r="AZ159" s="12">
        <v>0</v>
      </c>
      <c r="BA159" s="12">
        <v>0</v>
      </c>
    </row>
    <row r="160" spans="1:53" x14ac:dyDescent="0.25">
      <c r="A160" s="2" t="s">
        <v>291</v>
      </c>
      <c r="B160" s="2" t="s">
        <v>292</v>
      </c>
      <c r="C160" s="12"/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1139166.82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34544.89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32">
        <v>0</v>
      </c>
      <c r="AR160" s="32">
        <v>0</v>
      </c>
      <c r="AS160" s="32">
        <v>0</v>
      </c>
      <c r="AT160" s="32">
        <v>0</v>
      </c>
      <c r="AU160" s="32" t="s">
        <v>403</v>
      </c>
      <c r="AV160" s="47">
        <v>0</v>
      </c>
      <c r="AW160" s="47">
        <v>0</v>
      </c>
      <c r="AX160" s="32">
        <v>0</v>
      </c>
      <c r="AY160" s="47">
        <v>0</v>
      </c>
      <c r="AZ160" s="12">
        <v>0</v>
      </c>
      <c r="BA160" s="12">
        <v>0</v>
      </c>
    </row>
    <row r="161" spans="1:53" x14ac:dyDescent="0.25">
      <c r="A161" s="2" t="s">
        <v>293</v>
      </c>
      <c r="B161" s="2" t="s">
        <v>294</v>
      </c>
      <c r="C161" s="12"/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9951693.6699999999</v>
      </c>
      <c r="Q161" s="12">
        <v>0</v>
      </c>
      <c r="R161" s="12">
        <v>0</v>
      </c>
      <c r="S161" s="12">
        <v>54060</v>
      </c>
      <c r="T161" s="12">
        <v>0</v>
      </c>
      <c r="U161" s="12">
        <v>22525</v>
      </c>
      <c r="V161" s="12">
        <v>0</v>
      </c>
      <c r="W161" s="12">
        <v>0</v>
      </c>
      <c r="X161" s="12">
        <v>0</v>
      </c>
      <c r="Y161" s="12">
        <v>0</v>
      </c>
      <c r="Z161" s="12">
        <v>5737955</v>
      </c>
      <c r="AA161" s="12">
        <v>35017.68</v>
      </c>
      <c r="AB161" s="12">
        <v>23177944.850000001</v>
      </c>
      <c r="AC161" s="12">
        <v>14400</v>
      </c>
      <c r="AD161" s="12">
        <v>35320</v>
      </c>
      <c r="AE161" s="12">
        <v>0</v>
      </c>
      <c r="AF161" s="12">
        <v>0</v>
      </c>
      <c r="AG161" s="12">
        <v>0</v>
      </c>
      <c r="AH161" s="12">
        <v>0</v>
      </c>
      <c r="AI161" s="12">
        <v>16960</v>
      </c>
      <c r="AJ161" s="12">
        <v>1502662.58</v>
      </c>
      <c r="AK161" s="12">
        <v>27055</v>
      </c>
      <c r="AL161" s="12">
        <v>140695702.59999999</v>
      </c>
      <c r="AM161" s="12">
        <v>0</v>
      </c>
      <c r="AN161" s="12">
        <v>2800</v>
      </c>
      <c r="AO161" s="12">
        <v>4830583.9800000004</v>
      </c>
      <c r="AP161" s="12">
        <v>1463439.85</v>
      </c>
      <c r="AQ161" s="32">
        <v>933565.06</v>
      </c>
      <c r="AR161" s="32">
        <v>27573</v>
      </c>
      <c r="AS161" s="32">
        <v>2415101.54</v>
      </c>
      <c r="AT161" s="32">
        <v>868454.42</v>
      </c>
      <c r="AU161" s="32">
        <v>4623</v>
      </c>
      <c r="AV161" s="46">
        <v>853421.76</v>
      </c>
      <c r="AW161" s="46">
        <v>24312</v>
      </c>
      <c r="AX161" s="12">
        <v>4441419.7700000014</v>
      </c>
      <c r="AY161" s="46">
        <v>1286647.0900000001</v>
      </c>
      <c r="AZ161" s="12">
        <v>0</v>
      </c>
      <c r="BA161" s="2">
        <v>9045861.9499999993</v>
      </c>
    </row>
    <row r="162" spans="1:53" x14ac:dyDescent="0.25">
      <c r="A162" s="2" t="s">
        <v>295</v>
      </c>
      <c r="B162" s="2" t="s">
        <v>296</v>
      </c>
      <c r="C162" s="12"/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28954.5</v>
      </c>
      <c r="Q162" s="12">
        <v>0</v>
      </c>
      <c r="R162" s="12">
        <v>0</v>
      </c>
      <c r="S162" s="12">
        <v>28954.5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1817052</v>
      </c>
      <c r="AM162" s="12">
        <v>0</v>
      </c>
      <c r="AN162" s="12">
        <v>0</v>
      </c>
      <c r="AO162" s="12">
        <v>0</v>
      </c>
      <c r="AP162" s="12">
        <v>0</v>
      </c>
      <c r="AQ162" s="32">
        <v>0</v>
      </c>
      <c r="AR162" s="32">
        <v>0</v>
      </c>
      <c r="AS162" s="32">
        <v>0</v>
      </c>
      <c r="AT162" s="32">
        <v>0</v>
      </c>
      <c r="AU162" s="32" t="s">
        <v>403</v>
      </c>
      <c r="AV162" s="47">
        <v>0</v>
      </c>
      <c r="AW162" s="47">
        <v>0</v>
      </c>
      <c r="AX162" s="32">
        <v>0</v>
      </c>
      <c r="AY162" s="47">
        <v>0</v>
      </c>
      <c r="AZ162" s="12">
        <v>0</v>
      </c>
      <c r="BA162" s="12">
        <v>0</v>
      </c>
    </row>
    <row r="163" spans="1:53" x14ac:dyDescent="0.25">
      <c r="A163" s="2" t="s">
        <v>297</v>
      </c>
      <c r="B163" s="2" t="s">
        <v>298</v>
      </c>
      <c r="C163" s="12"/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261482.50999999998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32">
        <v>0</v>
      </c>
      <c r="AR163" s="32">
        <v>0</v>
      </c>
      <c r="AS163" s="32">
        <v>0</v>
      </c>
      <c r="AT163" s="32">
        <v>0</v>
      </c>
      <c r="AU163" s="32" t="s">
        <v>403</v>
      </c>
      <c r="AV163" s="47">
        <v>0</v>
      </c>
      <c r="AW163" s="47">
        <v>0</v>
      </c>
      <c r="AX163" s="32">
        <v>0</v>
      </c>
      <c r="AY163" s="47">
        <v>0</v>
      </c>
      <c r="AZ163" s="12">
        <v>0</v>
      </c>
      <c r="BA163" s="12">
        <v>0</v>
      </c>
    </row>
    <row r="164" spans="1:53" x14ac:dyDescent="0.25">
      <c r="A164" s="2" t="s">
        <v>299</v>
      </c>
      <c r="B164" s="2" t="s">
        <v>300</v>
      </c>
      <c r="C164" s="12"/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500000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32">
        <v>0</v>
      </c>
      <c r="AR164" s="32">
        <v>0</v>
      </c>
      <c r="AS164" s="32">
        <v>0</v>
      </c>
      <c r="AT164" s="32">
        <v>0</v>
      </c>
      <c r="AU164" s="32" t="s">
        <v>403</v>
      </c>
      <c r="AV164" s="47">
        <v>0</v>
      </c>
      <c r="AW164" s="47">
        <v>0</v>
      </c>
      <c r="AX164" s="32">
        <v>0</v>
      </c>
      <c r="AY164" s="47">
        <v>0</v>
      </c>
      <c r="AZ164" s="12">
        <v>0</v>
      </c>
      <c r="BA164" s="12">
        <v>0</v>
      </c>
    </row>
    <row r="165" spans="1:53" x14ac:dyDescent="0.25">
      <c r="A165" s="2" t="s">
        <v>301</v>
      </c>
      <c r="B165" s="2" t="s">
        <v>302</v>
      </c>
      <c r="C165" s="12"/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336750</v>
      </c>
      <c r="AH165" s="12">
        <v>321650</v>
      </c>
      <c r="AI165" s="12">
        <v>0</v>
      </c>
      <c r="AJ165" s="12">
        <v>0</v>
      </c>
      <c r="AK165" s="12">
        <v>321650</v>
      </c>
      <c r="AL165" s="12">
        <v>964950</v>
      </c>
      <c r="AM165" s="12">
        <v>0</v>
      </c>
      <c r="AN165" s="12">
        <v>0</v>
      </c>
      <c r="AO165" s="12">
        <v>0</v>
      </c>
      <c r="AP165" s="12">
        <v>0</v>
      </c>
      <c r="AQ165" s="32">
        <v>0</v>
      </c>
      <c r="AR165" s="32">
        <v>0</v>
      </c>
      <c r="AS165" s="32">
        <v>0</v>
      </c>
      <c r="AT165" s="32">
        <v>0</v>
      </c>
      <c r="AU165" s="32" t="s">
        <v>403</v>
      </c>
      <c r="AV165" s="47">
        <v>0</v>
      </c>
      <c r="AW165" s="47">
        <v>0</v>
      </c>
      <c r="AX165" s="32">
        <v>0</v>
      </c>
      <c r="AY165" s="47">
        <v>0</v>
      </c>
      <c r="AZ165" s="12">
        <v>0</v>
      </c>
      <c r="BA165" s="12">
        <v>0</v>
      </c>
    </row>
    <row r="166" spans="1:53" x14ac:dyDescent="0.25">
      <c r="A166" s="2" t="s">
        <v>303</v>
      </c>
      <c r="B166" s="2" t="s">
        <v>304</v>
      </c>
      <c r="C166" s="12"/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336750</v>
      </c>
      <c r="AH166" s="12">
        <v>321650</v>
      </c>
      <c r="AI166" s="12">
        <v>0</v>
      </c>
      <c r="AJ166" s="12">
        <v>0</v>
      </c>
      <c r="AK166" s="12">
        <v>321650</v>
      </c>
      <c r="AL166" s="12">
        <v>964950</v>
      </c>
      <c r="AM166" s="12">
        <v>0</v>
      </c>
      <c r="AN166" s="12">
        <v>0</v>
      </c>
      <c r="AO166" s="12">
        <v>0</v>
      </c>
      <c r="AP166" s="12">
        <v>0</v>
      </c>
      <c r="AQ166" s="32">
        <v>0</v>
      </c>
      <c r="AR166" s="32">
        <v>0</v>
      </c>
      <c r="AS166" s="32">
        <v>0</v>
      </c>
      <c r="AT166" s="32">
        <v>0</v>
      </c>
      <c r="AU166" s="32" t="s">
        <v>403</v>
      </c>
      <c r="AV166" s="47">
        <v>0</v>
      </c>
      <c r="AW166" s="47">
        <v>0</v>
      </c>
      <c r="AX166" s="32">
        <v>0</v>
      </c>
      <c r="AY166" s="47">
        <v>0</v>
      </c>
      <c r="AZ166" s="12">
        <v>0</v>
      </c>
      <c r="BA166" s="12">
        <v>0</v>
      </c>
    </row>
    <row r="167" spans="1:53" x14ac:dyDescent="0.25">
      <c r="A167" s="2" t="s">
        <v>305</v>
      </c>
      <c r="B167" s="2" t="s">
        <v>306</v>
      </c>
      <c r="C167" s="12"/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183500</v>
      </c>
      <c r="AH167" s="12">
        <v>0</v>
      </c>
      <c r="AI167" s="12">
        <v>0</v>
      </c>
      <c r="AJ167" s="12">
        <v>0</v>
      </c>
      <c r="AK167" s="12">
        <v>201625</v>
      </c>
      <c r="AL167" s="12">
        <v>604875</v>
      </c>
      <c r="AM167" s="12">
        <v>0</v>
      </c>
      <c r="AN167" s="12">
        <v>0</v>
      </c>
      <c r="AO167" s="12">
        <v>0</v>
      </c>
      <c r="AP167" s="12">
        <v>0</v>
      </c>
      <c r="AQ167" s="32">
        <v>0</v>
      </c>
      <c r="AR167" s="32">
        <v>0</v>
      </c>
      <c r="AS167" s="32">
        <v>0</v>
      </c>
      <c r="AT167" s="32">
        <v>0</v>
      </c>
      <c r="AU167" s="32" t="s">
        <v>403</v>
      </c>
      <c r="AV167" s="47">
        <v>0</v>
      </c>
      <c r="AW167" s="47">
        <v>0</v>
      </c>
      <c r="AX167" s="32">
        <v>0</v>
      </c>
      <c r="AY167" s="47">
        <v>0</v>
      </c>
      <c r="AZ167" s="12">
        <v>0</v>
      </c>
      <c r="BA167" s="12">
        <v>0</v>
      </c>
    </row>
    <row r="168" spans="1:53" x14ac:dyDescent="0.25">
      <c r="A168" s="2" t="s">
        <v>307</v>
      </c>
      <c r="B168" s="2" t="s">
        <v>308</v>
      </c>
      <c r="C168" s="12"/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183500</v>
      </c>
      <c r="AH168" s="12">
        <v>0</v>
      </c>
      <c r="AI168" s="12">
        <v>0</v>
      </c>
      <c r="AJ168" s="12">
        <v>0</v>
      </c>
      <c r="AK168" s="12">
        <v>201625</v>
      </c>
      <c r="AL168" s="12">
        <v>604875</v>
      </c>
      <c r="AM168" s="12">
        <v>0</v>
      </c>
      <c r="AN168" s="12">
        <v>0</v>
      </c>
      <c r="AO168" s="12">
        <v>0</v>
      </c>
      <c r="AP168" s="12">
        <v>0</v>
      </c>
      <c r="AQ168" s="32">
        <v>0</v>
      </c>
      <c r="AR168" s="32">
        <v>0</v>
      </c>
      <c r="AS168" s="32">
        <v>0</v>
      </c>
      <c r="AT168" s="32">
        <v>0</v>
      </c>
      <c r="AU168" s="32" t="s">
        <v>403</v>
      </c>
      <c r="AV168" s="47">
        <v>0</v>
      </c>
      <c r="AW168" s="47">
        <v>0</v>
      </c>
      <c r="AX168" s="32">
        <v>0</v>
      </c>
      <c r="AY168" s="47">
        <v>0</v>
      </c>
      <c r="AZ168" s="12">
        <v>0</v>
      </c>
      <c r="BA168" s="12">
        <v>0</v>
      </c>
    </row>
    <row r="169" spans="1:53" x14ac:dyDescent="0.25">
      <c r="A169" s="2" t="s">
        <v>309</v>
      </c>
      <c r="B169" s="2" t="s">
        <v>310</v>
      </c>
      <c r="C169" s="12"/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182750</v>
      </c>
      <c r="AH169" s="12">
        <v>0</v>
      </c>
      <c r="AI169" s="12">
        <v>0</v>
      </c>
      <c r="AJ169" s="12">
        <v>0</v>
      </c>
      <c r="AK169" s="12">
        <v>200563</v>
      </c>
      <c r="AL169" s="12">
        <v>601687</v>
      </c>
      <c r="AM169" s="12">
        <v>0</v>
      </c>
      <c r="AN169" s="12">
        <v>0</v>
      </c>
      <c r="AO169" s="12">
        <v>0</v>
      </c>
      <c r="AP169" s="12">
        <v>0</v>
      </c>
      <c r="AQ169" s="32">
        <v>0</v>
      </c>
      <c r="AR169" s="32">
        <v>0</v>
      </c>
      <c r="AS169" s="32">
        <v>0</v>
      </c>
      <c r="AT169" s="32">
        <v>0</v>
      </c>
      <c r="AU169" s="32" t="s">
        <v>403</v>
      </c>
      <c r="AV169" s="47">
        <v>0</v>
      </c>
      <c r="AW169" s="47">
        <v>0</v>
      </c>
      <c r="AX169" s="32">
        <v>0</v>
      </c>
      <c r="AY169" s="47">
        <v>0</v>
      </c>
      <c r="AZ169" s="12">
        <v>0</v>
      </c>
      <c r="BA169" s="12">
        <v>0</v>
      </c>
    </row>
    <row r="170" spans="1:53" x14ac:dyDescent="0.25">
      <c r="A170" s="2" t="s">
        <v>311</v>
      </c>
      <c r="B170" s="2" t="s">
        <v>312</v>
      </c>
      <c r="C170" s="12"/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182750</v>
      </c>
      <c r="AH170" s="12">
        <v>0</v>
      </c>
      <c r="AI170" s="12">
        <v>0</v>
      </c>
      <c r="AJ170" s="12">
        <v>0</v>
      </c>
      <c r="AK170" s="12">
        <v>200563</v>
      </c>
      <c r="AL170" s="12">
        <v>601687</v>
      </c>
      <c r="AM170" s="12">
        <v>0</v>
      </c>
      <c r="AN170" s="12">
        <v>0</v>
      </c>
      <c r="AO170" s="12">
        <v>0</v>
      </c>
      <c r="AP170" s="12">
        <v>0</v>
      </c>
      <c r="AQ170" s="32">
        <v>0</v>
      </c>
      <c r="AR170" s="32">
        <v>0</v>
      </c>
      <c r="AS170" s="32">
        <v>0</v>
      </c>
      <c r="AT170" s="32">
        <v>0</v>
      </c>
      <c r="AU170" s="32" t="s">
        <v>403</v>
      </c>
      <c r="AV170" s="47">
        <v>0</v>
      </c>
      <c r="AW170" s="47">
        <v>0</v>
      </c>
      <c r="AX170" s="32">
        <v>0</v>
      </c>
      <c r="AY170" s="47">
        <v>0</v>
      </c>
      <c r="AZ170" s="12">
        <v>0</v>
      </c>
      <c r="BA170" s="12">
        <v>0</v>
      </c>
    </row>
    <row r="171" spans="1:53" x14ac:dyDescent="0.25">
      <c r="A171" s="2" t="s">
        <v>313</v>
      </c>
      <c r="B171" s="2" t="s">
        <v>314</v>
      </c>
      <c r="C171" s="12"/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153500</v>
      </c>
      <c r="AH171" s="12">
        <v>0</v>
      </c>
      <c r="AI171" s="12">
        <v>0</v>
      </c>
      <c r="AJ171" s="12">
        <v>0</v>
      </c>
      <c r="AK171" s="12">
        <v>159125</v>
      </c>
      <c r="AL171" s="12">
        <v>477375</v>
      </c>
      <c r="AM171" s="12">
        <v>0</v>
      </c>
      <c r="AN171" s="12">
        <v>0</v>
      </c>
      <c r="AO171" s="12">
        <v>0</v>
      </c>
      <c r="AP171" s="12">
        <v>0</v>
      </c>
      <c r="AQ171" s="32">
        <v>0</v>
      </c>
      <c r="AR171" s="32">
        <v>0</v>
      </c>
      <c r="AS171" s="32">
        <v>0</v>
      </c>
      <c r="AT171" s="32">
        <v>0</v>
      </c>
      <c r="AU171" s="32" t="s">
        <v>403</v>
      </c>
      <c r="AV171" s="47">
        <v>0</v>
      </c>
      <c r="AW171" s="47">
        <v>0</v>
      </c>
      <c r="AX171" s="32">
        <v>0</v>
      </c>
      <c r="AY171" s="47">
        <v>0</v>
      </c>
      <c r="AZ171" s="12">
        <v>0</v>
      </c>
      <c r="BA171" s="12">
        <v>0</v>
      </c>
    </row>
    <row r="172" spans="1:53" x14ac:dyDescent="0.25">
      <c r="A172" s="2" t="s">
        <v>315</v>
      </c>
      <c r="B172" s="2" t="s">
        <v>316</v>
      </c>
      <c r="C172" s="12"/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147125</v>
      </c>
      <c r="AH172" s="12">
        <v>0</v>
      </c>
      <c r="AI172" s="12">
        <v>0</v>
      </c>
      <c r="AJ172" s="12">
        <v>0</v>
      </c>
      <c r="AK172" s="12">
        <v>150094</v>
      </c>
      <c r="AL172" s="12">
        <v>450281</v>
      </c>
      <c r="AM172" s="12">
        <v>0</v>
      </c>
      <c r="AN172" s="12">
        <v>0</v>
      </c>
      <c r="AO172" s="12">
        <v>0</v>
      </c>
      <c r="AP172" s="12">
        <v>0</v>
      </c>
      <c r="AQ172" s="32">
        <v>0</v>
      </c>
      <c r="AR172" s="32">
        <v>0</v>
      </c>
      <c r="AS172" s="32">
        <v>0</v>
      </c>
      <c r="AT172" s="32">
        <v>0</v>
      </c>
      <c r="AU172" s="32" t="s">
        <v>403</v>
      </c>
      <c r="AV172" s="47">
        <v>0</v>
      </c>
      <c r="AW172" s="47">
        <v>0</v>
      </c>
      <c r="AX172" s="32">
        <v>0</v>
      </c>
      <c r="AY172" s="47">
        <v>0</v>
      </c>
      <c r="AZ172" s="12">
        <v>0</v>
      </c>
      <c r="BA172" s="12">
        <v>0</v>
      </c>
    </row>
    <row r="173" spans="1:53" x14ac:dyDescent="0.25">
      <c r="A173" s="2" t="s">
        <v>317</v>
      </c>
      <c r="B173" s="2" t="s">
        <v>318</v>
      </c>
      <c r="C173" s="12"/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500000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32">
        <v>0</v>
      </c>
      <c r="AR173" s="32">
        <v>0</v>
      </c>
      <c r="AS173" s="32">
        <v>0</v>
      </c>
      <c r="AT173" s="32">
        <v>0</v>
      </c>
      <c r="AU173" s="32" t="s">
        <v>403</v>
      </c>
      <c r="AV173" s="47">
        <v>0</v>
      </c>
      <c r="AW173" s="47">
        <v>0</v>
      </c>
      <c r="AX173" s="32">
        <v>0</v>
      </c>
      <c r="AY173" s="47">
        <v>0</v>
      </c>
      <c r="AZ173" s="12">
        <v>0</v>
      </c>
      <c r="BA173" s="12">
        <v>0</v>
      </c>
    </row>
    <row r="174" spans="1:53" x14ac:dyDescent="0.25">
      <c r="A174" s="2" t="s">
        <v>319</v>
      </c>
      <c r="B174" s="2" t="s">
        <v>320</v>
      </c>
      <c r="C174" s="12"/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883118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32">
        <v>0</v>
      </c>
      <c r="AR174" s="32">
        <v>0</v>
      </c>
      <c r="AS174" s="32">
        <v>0</v>
      </c>
      <c r="AT174" s="32">
        <v>0</v>
      </c>
      <c r="AU174" s="32" t="s">
        <v>403</v>
      </c>
      <c r="AV174" s="47">
        <v>0</v>
      </c>
      <c r="AW174" s="47">
        <v>0</v>
      </c>
      <c r="AX174" s="32">
        <v>0</v>
      </c>
      <c r="AY174" s="47">
        <v>0</v>
      </c>
      <c r="AZ174" s="12">
        <v>0</v>
      </c>
      <c r="BA174" s="12">
        <v>0</v>
      </c>
    </row>
    <row r="175" spans="1:53" x14ac:dyDescent="0.25">
      <c r="A175" s="2" t="s">
        <v>321</v>
      </c>
      <c r="B175" s="2" t="s">
        <v>322</v>
      </c>
      <c r="C175" s="12"/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394500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32">
        <v>0</v>
      </c>
      <c r="AR175" s="32">
        <v>0</v>
      </c>
      <c r="AS175" s="32">
        <v>0</v>
      </c>
      <c r="AT175" s="32">
        <v>0</v>
      </c>
      <c r="AU175" s="32" t="s">
        <v>403</v>
      </c>
      <c r="AV175" s="47">
        <v>0</v>
      </c>
      <c r="AW175" s="47">
        <v>0</v>
      </c>
      <c r="AX175" s="32">
        <v>0</v>
      </c>
      <c r="AY175" s="47">
        <v>0</v>
      </c>
      <c r="AZ175" s="12">
        <v>0</v>
      </c>
      <c r="BA175" s="12">
        <v>0</v>
      </c>
    </row>
    <row r="176" spans="1:53" x14ac:dyDescent="0.25">
      <c r="A176" s="2" t="s">
        <v>323</v>
      </c>
      <c r="B176" s="2" t="s">
        <v>324</v>
      </c>
      <c r="C176" s="12"/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706494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32">
        <v>0</v>
      </c>
      <c r="AR176" s="32">
        <v>0</v>
      </c>
      <c r="AS176" s="32">
        <v>0</v>
      </c>
      <c r="AT176" s="32">
        <v>0</v>
      </c>
      <c r="AU176" s="32" t="s">
        <v>403</v>
      </c>
      <c r="AV176" s="47">
        <v>0</v>
      </c>
      <c r="AW176" s="47">
        <v>0</v>
      </c>
      <c r="AX176" s="32">
        <v>0</v>
      </c>
      <c r="AY176" s="47">
        <v>0</v>
      </c>
      <c r="AZ176" s="12">
        <v>0</v>
      </c>
      <c r="BA176" s="12">
        <v>0</v>
      </c>
    </row>
    <row r="177" spans="1:53" x14ac:dyDescent="0.25">
      <c r="A177" s="2" t="s">
        <v>325</v>
      </c>
      <c r="B177" s="2" t="s">
        <v>326</v>
      </c>
      <c r="C177" s="12"/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794806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32">
        <v>0</v>
      </c>
      <c r="AR177" s="32">
        <v>0</v>
      </c>
      <c r="AS177" s="32">
        <v>0</v>
      </c>
      <c r="AT177" s="32">
        <v>0</v>
      </c>
      <c r="AU177" s="32" t="s">
        <v>403</v>
      </c>
      <c r="AV177" s="47">
        <v>0</v>
      </c>
      <c r="AW177" s="47">
        <v>0</v>
      </c>
      <c r="AX177" s="32">
        <v>0</v>
      </c>
      <c r="AY177" s="47">
        <v>0</v>
      </c>
      <c r="AZ177" s="12">
        <v>0</v>
      </c>
      <c r="BA177" s="12">
        <v>0</v>
      </c>
    </row>
    <row r="178" spans="1:53" x14ac:dyDescent="0.25">
      <c r="A178" s="2" t="s">
        <v>327</v>
      </c>
      <c r="B178" s="2" t="s">
        <v>328</v>
      </c>
      <c r="C178" s="12"/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794806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32">
        <v>0</v>
      </c>
      <c r="AR178" s="32">
        <v>0</v>
      </c>
      <c r="AS178" s="32">
        <v>0</v>
      </c>
      <c r="AT178" s="32">
        <v>0</v>
      </c>
      <c r="AU178" s="32" t="s">
        <v>403</v>
      </c>
      <c r="AV178" s="47">
        <v>0</v>
      </c>
      <c r="AW178" s="47">
        <v>0</v>
      </c>
      <c r="AX178" s="32">
        <v>0</v>
      </c>
      <c r="AY178" s="47">
        <v>0</v>
      </c>
      <c r="AZ178" s="12">
        <v>0</v>
      </c>
      <c r="BA178" s="12">
        <v>0</v>
      </c>
    </row>
    <row r="179" spans="1:53" x14ac:dyDescent="0.25">
      <c r="A179" s="2" t="s">
        <v>329</v>
      </c>
      <c r="B179" s="2" t="s">
        <v>330</v>
      </c>
      <c r="C179" s="12"/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883118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32">
        <v>0</v>
      </c>
      <c r="AR179" s="32">
        <v>0</v>
      </c>
      <c r="AS179" s="32">
        <v>0</v>
      </c>
      <c r="AT179" s="32">
        <v>0</v>
      </c>
      <c r="AU179" s="32" t="s">
        <v>403</v>
      </c>
      <c r="AV179" s="47">
        <v>0</v>
      </c>
      <c r="AW179" s="47">
        <v>0</v>
      </c>
      <c r="AX179" s="32">
        <v>0</v>
      </c>
      <c r="AY179" s="47">
        <v>0</v>
      </c>
      <c r="AZ179" s="12">
        <v>0</v>
      </c>
      <c r="BA179" s="12">
        <v>0</v>
      </c>
    </row>
    <row r="180" spans="1:53" x14ac:dyDescent="0.25">
      <c r="A180" s="2" t="s">
        <v>331</v>
      </c>
      <c r="B180" s="2" t="s">
        <v>332</v>
      </c>
      <c r="C180" s="12"/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706494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32">
        <v>0</v>
      </c>
      <c r="AR180" s="32">
        <v>0</v>
      </c>
      <c r="AS180" s="32">
        <v>0</v>
      </c>
      <c r="AT180" s="32">
        <v>0</v>
      </c>
      <c r="AU180" s="32" t="s">
        <v>403</v>
      </c>
      <c r="AV180" s="47">
        <v>0</v>
      </c>
      <c r="AW180" s="47">
        <v>0</v>
      </c>
      <c r="AX180" s="32">
        <v>0</v>
      </c>
      <c r="AY180" s="47">
        <v>0</v>
      </c>
      <c r="AZ180" s="12">
        <v>0</v>
      </c>
      <c r="BA180" s="12">
        <v>0</v>
      </c>
    </row>
    <row r="181" spans="1:53" x14ac:dyDescent="0.25">
      <c r="A181" s="2" t="s">
        <v>333</v>
      </c>
      <c r="B181" s="2" t="s">
        <v>334</v>
      </c>
      <c r="C181" s="12"/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1045475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32">
        <v>0</v>
      </c>
      <c r="AR181" s="32">
        <v>0</v>
      </c>
      <c r="AS181" s="32">
        <v>0</v>
      </c>
      <c r="AT181" s="32">
        <v>0</v>
      </c>
      <c r="AU181" s="32" t="s">
        <v>403</v>
      </c>
      <c r="AV181" s="47">
        <v>0</v>
      </c>
      <c r="AW181" s="47">
        <v>0</v>
      </c>
      <c r="AX181" s="32">
        <v>0</v>
      </c>
      <c r="AY181" s="47">
        <v>0</v>
      </c>
      <c r="AZ181" s="12">
        <v>0</v>
      </c>
      <c r="BA181" s="12">
        <v>0</v>
      </c>
    </row>
    <row r="182" spans="1:53" x14ac:dyDescent="0.25">
      <c r="A182" s="2" t="s">
        <v>335</v>
      </c>
      <c r="B182" s="2" t="s">
        <v>336</v>
      </c>
      <c r="C182" s="12"/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794806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0</v>
      </c>
      <c r="AQ182" s="32">
        <v>0</v>
      </c>
      <c r="AR182" s="32">
        <v>0</v>
      </c>
      <c r="AS182" s="32">
        <v>0</v>
      </c>
      <c r="AT182" s="32">
        <v>0</v>
      </c>
      <c r="AU182" s="32" t="s">
        <v>403</v>
      </c>
      <c r="AV182" s="47">
        <v>0</v>
      </c>
      <c r="AW182" s="47">
        <v>0</v>
      </c>
      <c r="AX182" s="32">
        <v>0</v>
      </c>
      <c r="AY182" s="47">
        <v>0</v>
      </c>
      <c r="AZ182" s="12">
        <v>0</v>
      </c>
      <c r="BA182" s="12">
        <v>0</v>
      </c>
    </row>
    <row r="183" spans="1:53" x14ac:dyDescent="0.25">
      <c r="A183" s="2" t="s">
        <v>337</v>
      </c>
      <c r="B183" s="2" t="s">
        <v>338</v>
      </c>
      <c r="C183" s="12"/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706494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32">
        <v>0</v>
      </c>
      <c r="AR183" s="32">
        <v>0</v>
      </c>
      <c r="AS183" s="32">
        <v>0</v>
      </c>
      <c r="AT183" s="32">
        <v>0</v>
      </c>
      <c r="AU183" s="32" t="s">
        <v>403</v>
      </c>
      <c r="AV183" s="47">
        <v>0</v>
      </c>
      <c r="AW183" s="47">
        <v>0</v>
      </c>
      <c r="AX183" s="32">
        <v>0</v>
      </c>
      <c r="AY183" s="47">
        <v>0</v>
      </c>
      <c r="AZ183" s="12">
        <v>0</v>
      </c>
      <c r="BA183" s="12">
        <v>0</v>
      </c>
    </row>
    <row r="184" spans="1:53" x14ac:dyDescent="0.25">
      <c r="A184" s="2" t="s">
        <v>339</v>
      </c>
      <c r="B184" s="2" t="s">
        <v>340</v>
      </c>
      <c r="C184" s="12"/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794806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2">
        <v>0</v>
      </c>
      <c r="AP184" s="12">
        <v>0</v>
      </c>
      <c r="AQ184" s="32">
        <v>0</v>
      </c>
      <c r="AR184" s="32">
        <v>0</v>
      </c>
      <c r="AS184" s="32">
        <v>0</v>
      </c>
      <c r="AT184" s="32">
        <v>0</v>
      </c>
      <c r="AU184" s="32" t="s">
        <v>403</v>
      </c>
      <c r="AV184" s="47">
        <v>0</v>
      </c>
      <c r="AW184" s="47">
        <v>0</v>
      </c>
      <c r="AX184" s="32">
        <v>0</v>
      </c>
      <c r="AY184" s="47">
        <v>0</v>
      </c>
      <c r="AZ184" s="12">
        <v>0</v>
      </c>
      <c r="BA184" s="12">
        <v>0</v>
      </c>
    </row>
    <row r="185" spans="1:53" x14ac:dyDescent="0.25">
      <c r="A185" s="2" t="s">
        <v>348</v>
      </c>
      <c r="B185" s="2" t="s">
        <v>352</v>
      </c>
      <c r="C185" s="12"/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1024065.99</v>
      </c>
      <c r="AM185" s="12">
        <v>0</v>
      </c>
      <c r="AN185" s="12">
        <v>0</v>
      </c>
      <c r="AO185" s="12">
        <v>0</v>
      </c>
      <c r="AP185" s="12">
        <v>0</v>
      </c>
      <c r="AQ185" s="32">
        <v>0</v>
      </c>
      <c r="AR185" s="32">
        <v>0</v>
      </c>
      <c r="AS185" s="32">
        <v>0</v>
      </c>
      <c r="AT185" s="32">
        <v>0</v>
      </c>
      <c r="AU185" s="32" t="s">
        <v>403</v>
      </c>
      <c r="AV185" s="47">
        <v>0</v>
      </c>
      <c r="AW185" s="47">
        <v>0</v>
      </c>
      <c r="AX185" s="32">
        <v>0</v>
      </c>
      <c r="AY185" s="47">
        <v>0</v>
      </c>
      <c r="AZ185" s="12">
        <v>0</v>
      </c>
      <c r="BA185" s="12">
        <v>0</v>
      </c>
    </row>
    <row r="186" spans="1:53" x14ac:dyDescent="0.25">
      <c r="A186" s="2" t="s">
        <v>349</v>
      </c>
      <c r="B186" s="2" t="s">
        <v>353</v>
      </c>
      <c r="C186" s="12"/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54285.999999165535</v>
      </c>
      <c r="AM186" s="12">
        <v>0</v>
      </c>
      <c r="AN186" s="12">
        <v>0</v>
      </c>
      <c r="AO186" s="12">
        <v>0</v>
      </c>
      <c r="AP186" s="12">
        <v>0</v>
      </c>
      <c r="AQ186" s="32">
        <v>0</v>
      </c>
      <c r="AR186" s="32">
        <v>0</v>
      </c>
      <c r="AS186" s="32">
        <v>0</v>
      </c>
      <c r="AT186" s="32">
        <v>0</v>
      </c>
      <c r="AU186" s="32" t="s">
        <v>403</v>
      </c>
      <c r="AV186" s="47">
        <v>0</v>
      </c>
      <c r="AW186" s="47">
        <v>0</v>
      </c>
      <c r="AX186" s="32">
        <v>0</v>
      </c>
      <c r="AY186" s="47">
        <v>0</v>
      </c>
      <c r="AZ186" s="12">
        <v>0</v>
      </c>
      <c r="BA186" s="12">
        <v>0</v>
      </c>
    </row>
    <row r="187" spans="1:53" x14ac:dyDescent="0.25">
      <c r="A187" s="2" t="s">
        <v>350</v>
      </c>
      <c r="B187" s="2" t="s">
        <v>351</v>
      </c>
      <c r="C187" s="12"/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14920</v>
      </c>
      <c r="AN187" s="12">
        <v>4129038.35</v>
      </c>
      <c r="AO187" s="12">
        <v>2182534.98</v>
      </c>
      <c r="AP187" s="12">
        <v>0</v>
      </c>
      <c r="AQ187" s="32">
        <v>20216</v>
      </c>
      <c r="AR187" s="32">
        <v>2500</v>
      </c>
      <c r="AS187" s="32">
        <v>0</v>
      </c>
      <c r="AT187" s="32">
        <v>0</v>
      </c>
      <c r="AU187" s="32">
        <v>0</v>
      </c>
      <c r="AV187" s="47">
        <v>0</v>
      </c>
      <c r="AW187" s="47">
        <v>0</v>
      </c>
      <c r="AX187" s="32">
        <v>0</v>
      </c>
      <c r="AY187" s="47">
        <v>0</v>
      </c>
      <c r="AZ187" s="12">
        <v>0</v>
      </c>
      <c r="BA187" s="12">
        <v>0</v>
      </c>
    </row>
    <row r="188" spans="1:53" x14ac:dyDescent="0.25">
      <c r="A188" s="2" t="s">
        <v>354</v>
      </c>
      <c r="B188" s="2" t="s">
        <v>360</v>
      </c>
      <c r="C188" s="12"/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1746886.1</v>
      </c>
      <c r="AO188" s="12">
        <v>0</v>
      </c>
      <c r="AP188" s="12">
        <v>0</v>
      </c>
      <c r="AQ188" s="32">
        <v>0</v>
      </c>
      <c r="AR188" s="32">
        <v>0</v>
      </c>
      <c r="AS188" s="32">
        <v>0</v>
      </c>
      <c r="AT188" s="32">
        <v>0</v>
      </c>
      <c r="AU188" s="32">
        <v>0</v>
      </c>
      <c r="AV188" s="47">
        <v>0</v>
      </c>
      <c r="AW188" s="47">
        <v>0</v>
      </c>
      <c r="AX188" s="32">
        <v>0</v>
      </c>
      <c r="AY188" s="47">
        <v>0</v>
      </c>
      <c r="AZ188" s="12">
        <v>0</v>
      </c>
      <c r="BA188" s="2">
        <v>7829731.3000000007</v>
      </c>
    </row>
    <row r="189" spans="1:53" x14ac:dyDescent="0.25">
      <c r="A189" s="2" t="s">
        <v>355</v>
      </c>
      <c r="B189" s="2" t="s">
        <v>361</v>
      </c>
      <c r="C189" s="12"/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5998650.0800000001</v>
      </c>
      <c r="AO189" s="12">
        <v>0</v>
      </c>
      <c r="AP189" s="12">
        <v>0</v>
      </c>
      <c r="AQ189" s="32">
        <v>0</v>
      </c>
      <c r="AR189" s="32">
        <v>16360</v>
      </c>
      <c r="AS189" s="32">
        <v>1520</v>
      </c>
      <c r="AT189" s="32">
        <v>19524697.460000001</v>
      </c>
      <c r="AU189" s="32">
        <v>0</v>
      </c>
      <c r="AV189" s="47">
        <v>1750.18</v>
      </c>
      <c r="AW189" s="46">
        <v>3807276.02</v>
      </c>
      <c r="AX189" s="12">
        <v>8889369.6799999997</v>
      </c>
      <c r="AY189" s="47">
        <v>0</v>
      </c>
      <c r="AZ189" s="12">
        <v>0</v>
      </c>
      <c r="BA189" s="12">
        <v>0</v>
      </c>
    </row>
    <row r="190" spans="1:53" x14ac:dyDescent="0.25">
      <c r="A190" s="2" t="s">
        <v>356</v>
      </c>
      <c r="B190" s="2" t="s">
        <v>362</v>
      </c>
      <c r="C190" s="12"/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3321878.88</v>
      </c>
      <c r="AO190" s="12">
        <v>0</v>
      </c>
      <c r="AP190" s="12">
        <v>0</v>
      </c>
      <c r="AQ190" s="32">
        <v>0</v>
      </c>
      <c r="AR190" s="32">
        <v>1098796</v>
      </c>
      <c r="AS190" s="32">
        <v>1257015.8400000001</v>
      </c>
      <c r="AT190" s="32">
        <v>7059579.6500000004</v>
      </c>
      <c r="AU190" s="32">
        <v>0</v>
      </c>
      <c r="AV190" s="47">
        <v>0</v>
      </c>
      <c r="AW190" s="47">
        <v>0</v>
      </c>
      <c r="AX190" s="32">
        <v>0</v>
      </c>
      <c r="AY190" s="47">
        <v>0</v>
      </c>
      <c r="AZ190" s="12">
        <v>4620</v>
      </c>
      <c r="BA190" s="2">
        <v>17000</v>
      </c>
    </row>
    <row r="191" spans="1:53" x14ac:dyDescent="0.25">
      <c r="A191" s="2" t="s">
        <v>357</v>
      </c>
      <c r="B191" s="2" t="s">
        <v>363</v>
      </c>
      <c r="C191" s="12"/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1475.69</v>
      </c>
      <c r="AO191" s="37">
        <v>155725.31000000006</v>
      </c>
      <c r="AP191" s="12">
        <v>0</v>
      </c>
      <c r="AQ191" s="32">
        <v>0</v>
      </c>
      <c r="AR191" s="32">
        <v>0</v>
      </c>
      <c r="AS191" s="32">
        <v>0</v>
      </c>
      <c r="AT191" s="32">
        <v>0</v>
      </c>
      <c r="AU191" s="32">
        <v>0</v>
      </c>
      <c r="AV191" s="47">
        <v>0</v>
      </c>
      <c r="AW191" s="47">
        <v>0</v>
      </c>
      <c r="AX191" s="32">
        <v>0</v>
      </c>
      <c r="AY191" s="47">
        <v>0</v>
      </c>
      <c r="AZ191" s="12">
        <v>0</v>
      </c>
      <c r="BA191" s="12">
        <v>0</v>
      </c>
    </row>
    <row r="192" spans="1:53" x14ac:dyDescent="0.25">
      <c r="A192" s="2" t="s">
        <v>358</v>
      </c>
      <c r="B192" s="2" t="s">
        <v>364</v>
      </c>
      <c r="C192" s="12"/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2605381.41</v>
      </c>
      <c r="AO192" s="12">
        <v>1885426.25</v>
      </c>
      <c r="AP192" s="12">
        <v>7650</v>
      </c>
      <c r="AQ192" s="32">
        <v>5351151.3600000003</v>
      </c>
      <c r="AR192" s="32">
        <v>6727343.6299999999</v>
      </c>
      <c r="AS192" s="32">
        <v>0</v>
      </c>
      <c r="AT192" s="32">
        <v>0</v>
      </c>
      <c r="AU192" s="32">
        <v>0</v>
      </c>
      <c r="AV192" s="47">
        <v>0</v>
      </c>
      <c r="AW192" s="47">
        <v>0</v>
      </c>
      <c r="AX192" s="32">
        <v>0</v>
      </c>
      <c r="AY192" s="47">
        <v>0</v>
      </c>
      <c r="AZ192" s="12">
        <v>0</v>
      </c>
      <c r="BA192" s="12">
        <v>0</v>
      </c>
    </row>
    <row r="193" spans="1:53" x14ac:dyDescent="0.25">
      <c r="A193" s="2" t="s">
        <v>359</v>
      </c>
      <c r="B193" s="2" t="s">
        <v>365</v>
      </c>
      <c r="C193" s="12"/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3195613.8</v>
      </c>
      <c r="AO193" s="12">
        <v>0</v>
      </c>
      <c r="AP193" s="12">
        <v>0</v>
      </c>
      <c r="AQ193" s="32">
        <v>1261478.83</v>
      </c>
      <c r="AR193" s="32">
        <v>0</v>
      </c>
      <c r="AS193" s="32">
        <v>0</v>
      </c>
      <c r="AT193" s="32">
        <v>1877992.73</v>
      </c>
      <c r="AU193" s="32">
        <v>0</v>
      </c>
      <c r="AV193" s="47">
        <v>6741140.5</v>
      </c>
      <c r="AW193" s="46">
        <v>11360</v>
      </c>
      <c r="AX193" s="32">
        <v>0</v>
      </c>
      <c r="AY193" s="46">
        <v>9049889.5600000005</v>
      </c>
      <c r="AZ193" s="12">
        <v>0</v>
      </c>
      <c r="BA193" s="2">
        <v>4620</v>
      </c>
    </row>
    <row r="194" spans="1:53" x14ac:dyDescent="0.25">
      <c r="A194" s="2" t="s">
        <v>366</v>
      </c>
      <c r="B194" s="2" t="s">
        <v>367</v>
      </c>
      <c r="C194" s="12"/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2">
        <v>2251683.59</v>
      </c>
      <c r="AP194" s="12">
        <v>0</v>
      </c>
      <c r="AQ194" s="32">
        <v>0</v>
      </c>
      <c r="AR194" s="32">
        <v>0</v>
      </c>
      <c r="AS194" s="32">
        <v>0</v>
      </c>
      <c r="AT194" s="32">
        <v>0</v>
      </c>
      <c r="AU194" s="32">
        <v>0</v>
      </c>
      <c r="AV194" s="47">
        <v>0</v>
      </c>
      <c r="AW194" s="47">
        <v>0</v>
      </c>
      <c r="AX194" s="32">
        <v>0</v>
      </c>
      <c r="AY194" s="47">
        <v>0</v>
      </c>
      <c r="AZ194" s="12">
        <v>0</v>
      </c>
      <c r="BA194" s="12">
        <v>0</v>
      </c>
    </row>
    <row r="195" spans="1:53" x14ac:dyDescent="0.25">
      <c r="A195" s="2" t="s">
        <v>369</v>
      </c>
      <c r="B195" s="2" t="s">
        <v>370</v>
      </c>
      <c r="C195" s="12"/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512169.04</v>
      </c>
      <c r="AP195" s="12">
        <v>0</v>
      </c>
      <c r="AQ195" s="32">
        <v>0</v>
      </c>
      <c r="AR195" s="32">
        <v>0</v>
      </c>
      <c r="AS195" s="32">
        <v>0</v>
      </c>
      <c r="AT195" s="32">
        <v>0</v>
      </c>
      <c r="AU195" s="32">
        <v>0</v>
      </c>
      <c r="AV195" s="47">
        <v>0</v>
      </c>
      <c r="AW195" s="47">
        <v>0</v>
      </c>
      <c r="AX195" s="32">
        <v>0</v>
      </c>
      <c r="AY195" s="46">
        <v>564803.74</v>
      </c>
      <c r="AZ195" s="12">
        <v>0</v>
      </c>
      <c r="BA195" s="12">
        <v>0</v>
      </c>
    </row>
    <row r="196" spans="1:53" x14ac:dyDescent="0.25">
      <c r="A196" s="2" t="s">
        <v>371</v>
      </c>
      <c r="B196" s="2" t="s">
        <v>372</v>
      </c>
      <c r="C196" s="12"/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2166759.13</v>
      </c>
      <c r="AP196" s="12">
        <v>0</v>
      </c>
      <c r="AQ196" s="32">
        <v>0</v>
      </c>
      <c r="AR196" s="32">
        <v>40360.559999999998</v>
      </c>
      <c r="AS196" s="32">
        <v>0</v>
      </c>
      <c r="AT196" s="32">
        <v>0</v>
      </c>
      <c r="AU196" s="32">
        <v>20216</v>
      </c>
      <c r="AV196" s="47">
        <v>0</v>
      </c>
      <c r="AW196" s="47">
        <v>0</v>
      </c>
      <c r="AX196" s="32">
        <v>0</v>
      </c>
      <c r="AY196" s="47">
        <v>0</v>
      </c>
      <c r="AZ196" s="12">
        <v>0</v>
      </c>
      <c r="BA196" s="12">
        <v>0</v>
      </c>
    </row>
    <row r="197" spans="1:53" x14ac:dyDescent="0.25">
      <c r="A197" s="2" t="s">
        <v>373</v>
      </c>
      <c r="B197" s="2" t="s">
        <v>374</v>
      </c>
      <c r="C197" s="12"/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6636462.8100000005</v>
      </c>
      <c r="AP197" s="12">
        <v>0</v>
      </c>
      <c r="AQ197" s="32">
        <v>0</v>
      </c>
      <c r="AR197" s="32">
        <v>0</v>
      </c>
      <c r="AS197" s="32">
        <v>0</v>
      </c>
      <c r="AT197" s="32">
        <v>0</v>
      </c>
      <c r="AU197" s="32">
        <v>0</v>
      </c>
      <c r="AV197" s="47">
        <v>0</v>
      </c>
      <c r="AW197" s="47">
        <v>0</v>
      </c>
      <c r="AX197" s="32">
        <v>0</v>
      </c>
      <c r="AY197" s="47">
        <v>0</v>
      </c>
      <c r="AZ197" s="12">
        <v>0</v>
      </c>
      <c r="BA197" s="12">
        <v>0</v>
      </c>
    </row>
    <row r="198" spans="1:53" x14ac:dyDescent="0.25">
      <c r="A198" s="2" t="s">
        <v>375</v>
      </c>
      <c r="B198" s="2" t="s">
        <v>376</v>
      </c>
      <c r="C198" s="12"/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945000</v>
      </c>
      <c r="AP198" s="12">
        <v>0</v>
      </c>
      <c r="AQ198" s="32">
        <v>0</v>
      </c>
      <c r="AR198" s="32">
        <v>0</v>
      </c>
      <c r="AS198" s="32">
        <v>0</v>
      </c>
      <c r="AT198" s="32">
        <v>0</v>
      </c>
      <c r="AU198" s="32">
        <v>0</v>
      </c>
      <c r="AV198" s="47">
        <v>0</v>
      </c>
      <c r="AW198" s="47">
        <v>0</v>
      </c>
      <c r="AX198" s="32">
        <v>0</v>
      </c>
      <c r="AY198" s="47">
        <v>0</v>
      </c>
      <c r="AZ198" s="12">
        <v>0</v>
      </c>
      <c r="BA198" s="12">
        <v>0</v>
      </c>
    </row>
    <row r="199" spans="1:53" x14ac:dyDescent="0.25">
      <c r="A199" s="2" t="s">
        <v>377</v>
      </c>
      <c r="B199" s="2" t="s">
        <v>378</v>
      </c>
      <c r="C199" s="12"/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4332853.9000000004</v>
      </c>
      <c r="AP199" s="12">
        <v>0</v>
      </c>
      <c r="AQ199" s="32">
        <v>98503.32</v>
      </c>
      <c r="AR199" s="32">
        <v>0</v>
      </c>
      <c r="AS199" s="32">
        <v>47662.720000000001</v>
      </c>
      <c r="AT199" s="32">
        <v>4332853.9000000004</v>
      </c>
      <c r="AU199" s="32">
        <v>118845.68</v>
      </c>
      <c r="AV199" s="47">
        <v>59422.84</v>
      </c>
      <c r="AW199" s="46">
        <v>4454582.8</v>
      </c>
      <c r="AX199" s="12">
        <v>4332853.9000000004</v>
      </c>
      <c r="AY199" s="46">
        <v>59422.85</v>
      </c>
      <c r="AZ199" s="12">
        <v>62012.83</v>
      </c>
      <c r="BA199" s="2">
        <v>4510846.17</v>
      </c>
    </row>
    <row r="200" spans="1:53" x14ac:dyDescent="0.25">
      <c r="A200" s="2" t="s">
        <v>368</v>
      </c>
      <c r="B200" s="2" t="s">
        <v>379</v>
      </c>
      <c r="C200" s="12"/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40089180.149999999</v>
      </c>
      <c r="AP200" s="12">
        <v>0</v>
      </c>
      <c r="AQ200" s="32">
        <v>0</v>
      </c>
      <c r="AR200" s="32">
        <v>0</v>
      </c>
      <c r="AS200" s="32">
        <v>0</v>
      </c>
      <c r="AT200" s="32">
        <v>0</v>
      </c>
      <c r="AU200" s="32">
        <v>0</v>
      </c>
      <c r="AV200" s="47">
        <v>0</v>
      </c>
      <c r="AW200" s="47">
        <v>0</v>
      </c>
      <c r="AX200" s="12">
        <v>352707.51</v>
      </c>
      <c r="AY200" s="47">
        <v>5632.03</v>
      </c>
      <c r="AZ200" s="12">
        <v>1263163.55</v>
      </c>
      <c r="BA200" s="12">
        <v>0</v>
      </c>
    </row>
    <row r="201" spans="1:53" x14ac:dyDescent="0.25">
      <c r="A201" s="2" t="s">
        <v>380</v>
      </c>
      <c r="B201" s="2" t="s">
        <v>381</v>
      </c>
      <c r="C201" s="12"/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7749178.5599999996</v>
      </c>
      <c r="AQ201" s="32">
        <v>0</v>
      </c>
      <c r="AR201" s="32">
        <v>0</v>
      </c>
      <c r="AS201" s="32">
        <v>0</v>
      </c>
      <c r="AT201" s="32">
        <v>0</v>
      </c>
      <c r="AU201" s="32">
        <v>0</v>
      </c>
      <c r="AV201" s="47">
        <v>0</v>
      </c>
      <c r="AW201" s="47">
        <v>0</v>
      </c>
      <c r="AX201" s="32">
        <v>0</v>
      </c>
      <c r="AY201" s="47">
        <v>0</v>
      </c>
      <c r="AZ201" s="12">
        <v>0</v>
      </c>
      <c r="BA201" s="12">
        <v>0</v>
      </c>
    </row>
    <row r="202" spans="1:53" x14ac:dyDescent="0.25">
      <c r="A202" s="2" t="s">
        <v>382</v>
      </c>
      <c r="B202" s="2" t="s">
        <v>383</v>
      </c>
      <c r="C202" s="12"/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32">
        <v>3500.34</v>
      </c>
      <c r="AS202" s="32">
        <v>4250</v>
      </c>
      <c r="AT202" s="32">
        <v>0</v>
      </c>
      <c r="AU202" s="32">
        <v>0</v>
      </c>
      <c r="AV202" s="47">
        <v>760</v>
      </c>
      <c r="AW202" s="47">
        <v>0</v>
      </c>
      <c r="AX202" s="32">
        <v>0</v>
      </c>
      <c r="AY202" s="47">
        <v>0</v>
      </c>
      <c r="AZ202" s="12">
        <v>0</v>
      </c>
      <c r="BA202" s="12">
        <v>0</v>
      </c>
    </row>
    <row r="203" spans="1:53" x14ac:dyDescent="0.25">
      <c r="A203" s="2" t="s">
        <v>389</v>
      </c>
      <c r="B203" s="2" t="s">
        <v>390</v>
      </c>
      <c r="C203" s="12"/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32">
        <v>0</v>
      </c>
      <c r="AS203" s="32">
        <v>8960</v>
      </c>
      <c r="AT203" s="32">
        <v>0</v>
      </c>
      <c r="AU203" s="32">
        <v>0</v>
      </c>
      <c r="AV203" s="47">
        <v>0</v>
      </c>
      <c r="AW203" s="47">
        <v>0</v>
      </c>
      <c r="AX203" s="12">
        <v>10086175.6</v>
      </c>
      <c r="AY203" s="46">
        <v>2178024.5299999998</v>
      </c>
      <c r="AZ203" s="12">
        <v>0</v>
      </c>
      <c r="BA203" s="12">
        <v>0</v>
      </c>
    </row>
    <row r="204" spans="1:53" x14ac:dyDescent="0.25">
      <c r="A204" s="2" t="s">
        <v>387</v>
      </c>
      <c r="B204" s="2" t="s">
        <v>388</v>
      </c>
      <c r="C204" s="12"/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/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32">
        <v>0</v>
      </c>
      <c r="AN204" s="32">
        <v>0</v>
      </c>
      <c r="AO204" s="32">
        <v>0</v>
      </c>
      <c r="AP204" s="32">
        <v>0</v>
      </c>
      <c r="AQ204" s="32">
        <v>0</v>
      </c>
      <c r="AR204" s="32">
        <v>474800.5</v>
      </c>
      <c r="AS204" s="32">
        <v>3248178.8</v>
      </c>
      <c r="AT204" s="32">
        <v>0</v>
      </c>
      <c r="AU204" s="32">
        <v>0</v>
      </c>
      <c r="AV204" s="47">
        <v>4880929</v>
      </c>
      <c r="AW204" s="47">
        <v>0</v>
      </c>
      <c r="AX204" s="32">
        <v>0</v>
      </c>
      <c r="AY204" s="47">
        <v>0</v>
      </c>
      <c r="AZ204" s="12">
        <v>0</v>
      </c>
      <c r="BA204" s="12">
        <v>0</v>
      </c>
    </row>
    <row r="205" spans="1:53" x14ac:dyDescent="0.25">
      <c r="A205" s="2" t="s">
        <v>391</v>
      </c>
      <c r="B205" s="41" t="s">
        <v>392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32">
        <v>0</v>
      </c>
      <c r="AN205" s="32">
        <v>0</v>
      </c>
      <c r="AO205" s="32">
        <v>0</v>
      </c>
      <c r="AP205" s="32">
        <v>0</v>
      </c>
      <c r="AQ205" s="32">
        <v>0</v>
      </c>
      <c r="AR205" s="32">
        <v>0</v>
      </c>
      <c r="AS205" s="32">
        <v>0</v>
      </c>
      <c r="AT205" s="32">
        <v>3474627</v>
      </c>
      <c r="AU205" s="32">
        <v>0</v>
      </c>
      <c r="AV205" s="47">
        <v>0</v>
      </c>
      <c r="AW205" s="47">
        <v>0</v>
      </c>
      <c r="AX205" s="32">
        <v>0</v>
      </c>
      <c r="AY205" s="47">
        <v>0</v>
      </c>
      <c r="AZ205" s="12">
        <v>0</v>
      </c>
      <c r="BA205" s="12">
        <v>0</v>
      </c>
    </row>
    <row r="206" spans="1:53" x14ac:dyDescent="0.25">
      <c r="A206" s="2" t="s">
        <v>393</v>
      </c>
      <c r="B206" s="41" t="s">
        <v>394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32">
        <v>0</v>
      </c>
      <c r="AN206" s="32">
        <v>0</v>
      </c>
      <c r="AO206" s="32">
        <v>0</v>
      </c>
      <c r="AP206" s="32">
        <v>0</v>
      </c>
      <c r="AQ206" s="32">
        <v>0</v>
      </c>
      <c r="AR206" s="32">
        <v>0</v>
      </c>
      <c r="AS206" s="32">
        <v>0</v>
      </c>
      <c r="AT206" s="32">
        <v>8486756.3100000005</v>
      </c>
      <c r="AU206" s="32">
        <v>0</v>
      </c>
      <c r="AV206" s="47">
        <v>3546628.32</v>
      </c>
      <c r="AW206" s="47">
        <v>0</v>
      </c>
      <c r="AX206" s="32">
        <v>0</v>
      </c>
      <c r="AY206" s="46">
        <v>7291982.5500000007</v>
      </c>
      <c r="AZ206" s="12">
        <v>0</v>
      </c>
      <c r="BA206" s="12">
        <v>0</v>
      </c>
    </row>
    <row r="207" spans="1:53" x14ac:dyDescent="0.25">
      <c r="A207" s="43" t="s">
        <v>395</v>
      </c>
      <c r="B207" s="44" t="s">
        <v>397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32">
        <v>0</v>
      </c>
      <c r="AN207" s="32">
        <v>0</v>
      </c>
      <c r="AO207" s="32">
        <v>0</v>
      </c>
      <c r="AP207" s="32">
        <v>0</v>
      </c>
      <c r="AQ207" s="32">
        <v>0</v>
      </c>
      <c r="AR207" s="32">
        <v>0</v>
      </c>
      <c r="AS207" s="32">
        <v>0</v>
      </c>
      <c r="AT207" s="32">
        <v>0</v>
      </c>
      <c r="AU207" s="32">
        <v>7024785.1199999992</v>
      </c>
      <c r="AV207" s="47">
        <v>0</v>
      </c>
      <c r="AW207" s="46">
        <v>12652</v>
      </c>
      <c r="AX207" s="32">
        <v>0</v>
      </c>
      <c r="AY207" s="47">
        <v>0</v>
      </c>
      <c r="AZ207" s="12">
        <v>0</v>
      </c>
      <c r="BA207" s="12">
        <v>0</v>
      </c>
    </row>
    <row r="208" spans="1:53" x14ac:dyDescent="0.25">
      <c r="A208" s="43" t="s">
        <v>396</v>
      </c>
      <c r="B208" s="44" t="s">
        <v>398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32">
        <v>0</v>
      </c>
      <c r="AN208" s="32">
        <v>0</v>
      </c>
      <c r="AO208" s="32">
        <v>0</v>
      </c>
      <c r="AP208" s="32">
        <v>0</v>
      </c>
      <c r="AQ208" s="32">
        <v>0</v>
      </c>
      <c r="AR208" s="32">
        <v>0</v>
      </c>
      <c r="AS208" s="32">
        <v>0</v>
      </c>
      <c r="AT208" s="32">
        <v>0</v>
      </c>
      <c r="AU208" s="32">
        <v>2323125</v>
      </c>
      <c r="AV208" s="47">
        <v>0</v>
      </c>
      <c r="AW208" s="47">
        <v>0</v>
      </c>
      <c r="AX208" s="32">
        <v>0</v>
      </c>
      <c r="AY208" s="47">
        <v>0</v>
      </c>
      <c r="AZ208" s="12">
        <v>0</v>
      </c>
      <c r="BA208" s="12">
        <v>0</v>
      </c>
    </row>
    <row r="209" spans="1:62" x14ac:dyDescent="0.25">
      <c r="A209" s="43" t="s">
        <v>399</v>
      </c>
      <c r="B209" s="44" t="s">
        <v>400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32">
        <v>0</v>
      </c>
      <c r="AN209" s="32">
        <v>0</v>
      </c>
      <c r="AO209" s="32">
        <v>0</v>
      </c>
      <c r="AP209" s="32">
        <v>0</v>
      </c>
      <c r="AQ209" s="32">
        <v>0</v>
      </c>
      <c r="AR209" s="32">
        <v>0</v>
      </c>
      <c r="AS209" s="32">
        <v>0</v>
      </c>
      <c r="AT209" s="32">
        <v>0</v>
      </c>
      <c r="AU209" s="32">
        <v>0</v>
      </c>
      <c r="AV209" s="47">
        <v>94605</v>
      </c>
      <c r="AW209" s="46">
        <v>175695</v>
      </c>
      <c r="AX209" s="32">
        <v>0</v>
      </c>
      <c r="AY209" s="47">
        <v>0</v>
      </c>
      <c r="AZ209" s="12">
        <v>0</v>
      </c>
      <c r="BA209" s="12">
        <v>0</v>
      </c>
    </row>
    <row r="210" spans="1:62" x14ac:dyDescent="0.25">
      <c r="A210" s="43" t="s">
        <v>401</v>
      </c>
      <c r="B210" s="44" t="s">
        <v>402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32">
        <v>0</v>
      </c>
      <c r="AN210" s="32">
        <v>0</v>
      </c>
      <c r="AO210" s="32">
        <v>0</v>
      </c>
      <c r="AP210" s="32">
        <v>0</v>
      </c>
      <c r="AQ210" s="32">
        <v>0</v>
      </c>
      <c r="AR210" s="32">
        <v>0</v>
      </c>
      <c r="AS210" s="32">
        <v>0</v>
      </c>
      <c r="AT210" s="32">
        <v>0</v>
      </c>
      <c r="AU210" s="32">
        <v>0</v>
      </c>
      <c r="AV210" s="47">
        <v>0</v>
      </c>
      <c r="AW210" s="46">
        <v>1024833.97</v>
      </c>
      <c r="AX210" s="32">
        <v>0</v>
      </c>
      <c r="AY210" s="47">
        <v>0</v>
      </c>
      <c r="AZ210" s="12">
        <v>1127163.6000000001</v>
      </c>
      <c r="BA210" s="2">
        <v>64527.5</v>
      </c>
    </row>
    <row r="211" spans="1:62" x14ac:dyDescent="0.25">
      <c r="A211" s="43" t="s">
        <v>404</v>
      </c>
      <c r="B211" s="44" t="s">
        <v>408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M211" s="32">
        <v>0</v>
      </c>
      <c r="AN211" s="32">
        <v>0</v>
      </c>
      <c r="AO211" s="32">
        <v>0</v>
      </c>
      <c r="AP211" s="32">
        <v>0</v>
      </c>
      <c r="AQ211" s="32">
        <v>0</v>
      </c>
      <c r="AR211" s="32">
        <v>0</v>
      </c>
      <c r="AS211" s="32">
        <v>0</v>
      </c>
      <c r="AT211" s="32">
        <v>0</v>
      </c>
      <c r="AU211" s="32">
        <v>0</v>
      </c>
      <c r="AV211" s="47">
        <v>0</v>
      </c>
      <c r="AW211" s="47">
        <v>0</v>
      </c>
      <c r="AX211" s="32">
        <v>0</v>
      </c>
      <c r="AY211" s="32">
        <v>0</v>
      </c>
      <c r="AZ211" s="12">
        <v>2733006.42</v>
      </c>
      <c r="BA211" s="12">
        <v>0</v>
      </c>
    </row>
    <row r="212" spans="1:62" x14ac:dyDescent="0.25">
      <c r="A212" s="43" t="s">
        <v>405</v>
      </c>
      <c r="B212" s="44" t="s">
        <v>409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M212" s="32">
        <v>0</v>
      </c>
      <c r="AN212" s="32">
        <v>0</v>
      </c>
      <c r="AO212" s="32">
        <v>0</v>
      </c>
      <c r="AP212" s="32">
        <v>0</v>
      </c>
      <c r="AQ212" s="32">
        <v>0</v>
      </c>
      <c r="AR212" s="32">
        <v>0</v>
      </c>
      <c r="AS212" s="32">
        <v>0</v>
      </c>
      <c r="AT212" s="32">
        <v>0</v>
      </c>
      <c r="AU212" s="32">
        <v>0</v>
      </c>
      <c r="AV212" s="47">
        <v>0</v>
      </c>
      <c r="AW212" s="47">
        <v>0</v>
      </c>
      <c r="AX212" s="32">
        <v>0</v>
      </c>
      <c r="AY212" s="32">
        <v>0</v>
      </c>
      <c r="AZ212" s="12">
        <v>3692466</v>
      </c>
      <c r="BA212" s="12">
        <v>0</v>
      </c>
    </row>
    <row r="213" spans="1:62" x14ac:dyDescent="0.25">
      <c r="A213" s="43" t="s">
        <v>406</v>
      </c>
      <c r="B213" s="44" t="s">
        <v>410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M213" s="32">
        <v>0</v>
      </c>
      <c r="AN213" s="32">
        <v>0</v>
      </c>
      <c r="AO213" s="32">
        <v>0</v>
      </c>
      <c r="AP213" s="32">
        <v>0</v>
      </c>
      <c r="AQ213" s="32">
        <v>0</v>
      </c>
      <c r="AR213" s="32">
        <v>0</v>
      </c>
      <c r="AS213" s="32">
        <v>0</v>
      </c>
      <c r="AT213" s="32">
        <v>0</v>
      </c>
      <c r="AU213" s="32">
        <v>0</v>
      </c>
      <c r="AV213" s="47">
        <v>0</v>
      </c>
      <c r="AW213" s="47">
        <v>0</v>
      </c>
      <c r="AX213" s="32">
        <v>0</v>
      </c>
      <c r="AY213" s="32">
        <v>8727225.9600000009</v>
      </c>
      <c r="AZ213" s="12">
        <v>0</v>
      </c>
      <c r="BA213" s="12">
        <v>0</v>
      </c>
    </row>
    <row r="214" spans="1:62" x14ac:dyDescent="0.25">
      <c r="A214" s="43" t="s">
        <v>407</v>
      </c>
      <c r="B214" s="44" t="s">
        <v>411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M214" s="32">
        <v>0</v>
      </c>
      <c r="AN214" s="32">
        <v>0</v>
      </c>
      <c r="AO214" s="32">
        <v>0</v>
      </c>
      <c r="AP214" s="32">
        <v>0</v>
      </c>
      <c r="AQ214" s="32">
        <v>0</v>
      </c>
      <c r="AR214" s="32">
        <v>0</v>
      </c>
      <c r="AS214" s="32">
        <v>0</v>
      </c>
      <c r="AT214" s="32">
        <v>0</v>
      </c>
      <c r="AU214" s="32">
        <v>0</v>
      </c>
      <c r="AV214" s="47">
        <v>0</v>
      </c>
      <c r="AW214" s="47">
        <v>0</v>
      </c>
      <c r="AX214" s="32">
        <v>0</v>
      </c>
      <c r="AY214" s="32">
        <v>0</v>
      </c>
      <c r="AZ214" s="12">
        <v>4570463.88</v>
      </c>
      <c r="BA214" s="12">
        <v>0</v>
      </c>
    </row>
    <row r="215" spans="1:62" x14ac:dyDescent="0.25">
      <c r="A215" s="2" t="s">
        <v>341</v>
      </c>
      <c r="B215" s="2" t="s">
        <v>342</v>
      </c>
      <c r="C215" s="12"/>
      <c r="D215" s="12">
        <v>-1.3969838619232178E-9</v>
      </c>
      <c r="E215" s="12">
        <v>0</v>
      </c>
      <c r="F215" s="12">
        <v>8.7311491370201111E-11</v>
      </c>
      <c r="G215" s="12">
        <v>2.9558577807620168E-11</v>
      </c>
      <c r="H215" s="12">
        <v>1.3387762010097504E-9</v>
      </c>
      <c r="I215" s="12">
        <v>-10025920.580000002</v>
      </c>
      <c r="J215" s="12">
        <v>5.8207660913467407E-10</v>
      </c>
      <c r="K215" s="12">
        <v>-23949.4000000003</v>
      </c>
      <c r="L215" s="12">
        <v>24027.660000000033</v>
      </c>
      <c r="M215" s="12">
        <v>-1.7098500393331051E-10</v>
      </c>
      <c r="N215" s="12">
        <v>-16338193.789999999</v>
      </c>
      <c r="O215" s="12">
        <v>0</v>
      </c>
      <c r="P215" s="12">
        <v>0</v>
      </c>
      <c r="Q215" s="12">
        <v>0</v>
      </c>
      <c r="R215" s="12">
        <v>1984000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110600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2364000</v>
      </c>
      <c r="AK215" s="12">
        <v>35000</v>
      </c>
      <c r="AL215" s="12">
        <v>113961.60000000001</v>
      </c>
      <c r="AM215" s="12">
        <v>0</v>
      </c>
      <c r="AN215" s="12">
        <v>0</v>
      </c>
      <c r="AO215" s="12">
        <v>0</v>
      </c>
      <c r="AP215" s="12">
        <v>0</v>
      </c>
      <c r="AQ215" s="32">
        <v>0</v>
      </c>
      <c r="AR215" s="32">
        <v>0</v>
      </c>
      <c r="AS215" s="32">
        <v>0</v>
      </c>
      <c r="AT215" s="32">
        <v>0</v>
      </c>
      <c r="AU215" s="26" t="s">
        <v>403</v>
      </c>
      <c r="AV215" s="47">
        <v>0</v>
      </c>
      <c r="AW215" s="47">
        <v>0</v>
      </c>
      <c r="AX215" s="32">
        <v>0</v>
      </c>
      <c r="AY215" s="47"/>
      <c r="AZ215" s="12"/>
      <c r="BA215" s="2">
        <v>2179053.9900000002</v>
      </c>
    </row>
    <row r="216" spans="1:62" x14ac:dyDescent="0.25"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R216" s="32"/>
      <c r="AS216" s="32"/>
      <c r="AV216" s="46"/>
      <c r="AW216" s="46"/>
      <c r="AY216" s="2">
        <v>0</v>
      </c>
      <c r="AZ216" s="2">
        <v>0</v>
      </c>
      <c r="BA216" s="12">
        <v>0</v>
      </c>
    </row>
    <row r="218" spans="1:62" s="7" customFormat="1" x14ac:dyDescent="0.25">
      <c r="A218" s="7" t="s">
        <v>343</v>
      </c>
      <c r="C218" s="16"/>
      <c r="D218" s="16">
        <f>C224</f>
        <v>78248271.569999993</v>
      </c>
      <c r="E218" s="19">
        <f>D224</f>
        <v>149654688.13</v>
      </c>
      <c r="F218" s="19">
        <f t="shared" ref="F218:J218" si="6">E224</f>
        <v>199519114.42999998</v>
      </c>
      <c r="G218" s="19">
        <f t="shared" si="6"/>
        <v>245233530.82999998</v>
      </c>
      <c r="H218" s="19">
        <f t="shared" si="6"/>
        <v>303150254.89999998</v>
      </c>
      <c r="I218" s="19">
        <f t="shared" si="6"/>
        <v>319292148.63999999</v>
      </c>
      <c r="J218" s="19">
        <f t="shared" si="6"/>
        <v>367272741.77999997</v>
      </c>
      <c r="K218" s="19">
        <f>J224</f>
        <v>412127544.45999998</v>
      </c>
      <c r="L218" s="19">
        <f>K224</f>
        <v>424781834.76999998</v>
      </c>
      <c r="M218" s="19">
        <f t="shared" ref="M218:AH218" si="7">L224</f>
        <v>440719354.48000002</v>
      </c>
      <c r="N218" s="19">
        <f t="shared" si="7"/>
        <v>483737780.28999996</v>
      </c>
      <c r="O218" s="19">
        <f t="shared" si="7"/>
        <v>500455389</v>
      </c>
      <c r="P218" s="19">
        <f t="shared" si="7"/>
        <v>585093978.50999999</v>
      </c>
      <c r="Q218" s="19">
        <f t="shared" si="7"/>
        <v>637203254.68000007</v>
      </c>
      <c r="R218" s="19">
        <f t="shared" si="7"/>
        <v>663598633.57000005</v>
      </c>
      <c r="S218" s="19">
        <f t="shared" si="7"/>
        <v>689563961.79000008</v>
      </c>
      <c r="T218" s="19">
        <f t="shared" si="7"/>
        <v>672329576.58000004</v>
      </c>
      <c r="U218" s="19">
        <f t="shared" si="7"/>
        <v>634186313.80000007</v>
      </c>
      <c r="V218" s="19">
        <f t="shared" si="7"/>
        <v>625141558.29000008</v>
      </c>
      <c r="W218" s="19">
        <f t="shared" si="7"/>
        <v>627351520.72000003</v>
      </c>
      <c r="X218" s="19">
        <f t="shared" si="7"/>
        <v>581992483.36000013</v>
      </c>
      <c r="Y218" s="19">
        <f t="shared" si="7"/>
        <v>568646627.93000019</v>
      </c>
      <c r="Z218" s="19">
        <f t="shared" si="7"/>
        <v>564898302.93000031</v>
      </c>
      <c r="AA218" s="19">
        <f t="shared" si="7"/>
        <v>545503151.01000035</v>
      </c>
      <c r="AB218" s="19">
        <f t="shared" si="7"/>
        <v>589942594.01000035</v>
      </c>
      <c r="AC218" s="19">
        <f t="shared" si="7"/>
        <v>595195704.5600003</v>
      </c>
      <c r="AD218" s="19">
        <f t="shared" si="7"/>
        <v>657404418.92000031</v>
      </c>
      <c r="AE218" s="19">
        <f>AD224</f>
        <v>719696325.13000023</v>
      </c>
      <c r="AF218" s="19">
        <f t="shared" si="7"/>
        <v>725931750.36000025</v>
      </c>
      <c r="AG218" s="19">
        <f t="shared" si="7"/>
        <v>759677623.59000027</v>
      </c>
      <c r="AH218" s="19">
        <f t="shared" si="7"/>
        <v>745917081.17000031</v>
      </c>
      <c r="AI218" s="19">
        <f t="shared" ref="AI218:AK218" si="8">AH224</f>
        <v>786358987.73000038</v>
      </c>
      <c r="AJ218" s="19">
        <f t="shared" si="8"/>
        <v>795632975.22000039</v>
      </c>
      <c r="AK218" s="19">
        <f t="shared" si="8"/>
        <v>836251057.73000038</v>
      </c>
      <c r="AL218" s="19">
        <f>AK224</f>
        <v>840486716.48000038</v>
      </c>
      <c r="AM218" s="19">
        <f>AL224</f>
        <v>708091470.53000116</v>
      </c>
      <c r="AN218" s="19">
        <f>AM224</f>
        <v>791444998.54000115</v>
      </c>
      <c r="AO218" s="19">
        <f t="shared" ref="AO218:AQ218" si="9">AN224</f>
        <v>775059738.52000105</v>
      </c>
      <c r="AP218" s="19">
        <f t="shared" si="9"/>
        <v>740062265.99000096</v>
      </c>
      <c r="AQ218" s="33">
        <f t="shared" si="9"/>
        <v>767624166.13000107</v>
      </c>
      <c r="AR218" s="35">
        <f t="shared" ref="AR218:AW218" si="10">AQ224</f>
        <v>827418663.99000108</v>
      </c>
      <c r="AS218" s="35">
        <f t="shared" si="10"/>
        <v>846373398.64000106</v>
      </c>
      <c r="AT218" s="35">
        <f t="shared" si="10"/>
        <v>883910238.88000107</v>
      </c>
      <c r="AU218" s="35">
        <f t="shared" si="10"/>
        <v>849876895.71000111</v>
      </c>
      <c r="AV218" s="35">
        <f t="shared" si="10"/>
        <v>895117432.49000108</v>
      </c>
      <c r="AW218" s="35">
        <f t="shared" si="10"/>
        <v>801809513.03000104</v>
      </c>
      <c r="AX218" s="35">
        <f>AW224</f>
        <v>826728665.63000095</v>
      </c>
      <c r="AY218" s="35">
        <f>AX224</f>
        <v>774075997.09000099</v>
      </c>
      <c r="AZ218" s="35">
        <f>AY224</f>
        <v>800324470.47000098</v>
      </c>
      <c r="BA218" s="35">
        <f>AZ224</f>
        <v>826176916.74980092</v>
      </c>
      <c r="BB218" s="35"/>
      <c r="BC218" s="35"/>
      <c r="BD218" s="35"/>
      <c r="BE218" s="35"/>
      <c r="BF218" s="35"/>
      <c r="BG218" s="35"/>
      <c r="BH218" s="35"/>
      <c r="BI218" s="35"/>
      <c r="BJ218" s="35"/>
    </row>
    <row r="219" spans="1:62" ht="6.75" customHeight="1" x14ac:dyDescent="0.25">
      <c r="AM219" s="12"/>
      <c r="AU219" s="12"/>
      <c r="AV219" s="12"/>
      <c r="AW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</row>
    <row r="220" spans="1:62" s="17" customFormat="1" x14ac:dyDescent="0.25">
      <c r="A220" s="14" t="s">
        <v>344</v>
      </c>
      <c r="B220" s="14"/>
      <c r="C220" s="17">
        <f t="shared" ref="C220:AP220" si="11">C14</f>
        <v>78248271.569999993</v>
      </c>
      <c r="D220" s="17">
        <f t="shared" si="11"/>
        <v>79732724.069999993</v>
      </c>
      <c r="E220" s="17">
        <f t="shared" si="11"/>
        <v>83176441.519999996</v>
      </c>
      <c r="F220" s="17">
        <f t="shared" si="11"/>
        <v>83605456.079999998</v>
      </c>
      <c r="G220" s="17">
        <f t="shared" si="11"/>
        <v>77664065.390000001</v>
      </c>
      <c r="H220" s="17">
        <f t="shared" si="11"/>
        <v>56458210.289999999</v>
      </c>
      <c r="I220" s="17">
        <f t="shared" si="11"/>
        <v>49994500.659999996</v>
      </c>
      <c r="J220" s="17">
        <f t="shared" si="11"/>
        <v>72087857.920000002</v>
      </c>
      <c r="K220" s="17">
        <f t="shared" si="11"/>
        <v>74339477.769999996</v>
      </c>
      <c r="L220" s="17">
        <f t="shared" si="11"/>
        <v>53028904.689999998</v>
      </c>
      <c r="M220" s="17">
        <f t="shared" si="11"/>
        <v>73151612.159999996</v>
      </c>
      <c r="N220" s="17">
        <f t="shared" si="11"/>
        <v>69127631.730000004</v>
      </c>
      <c r="O220" s="17">
        <f t="shared" si="11"/>
        <v>84925842.049999997</v>
      </c>
      <c r="P220" s="17">
        <f t="shared" si="11"/>
        <v>77023981.459999993</v>
      </c>
      <c r="Q220" s="17">
        <f t="shared" si="11"/>
        <v>74049556.780000001</v>
      </c>
      <c r="R220" s="17">
        <f t="shared" si="11"/>
        <v>35762809.089999996</v>
      </c>
      <c r="S220" s="17">
        <f t="shared" si="11"/>
        <v>7960594.5599999996</v>
      </c>
      <c r="T220" s="17">
        <f t="shared" si="11"/>
        <v>3936607.14</v>
      </c>
      <c r="U220" s="17">
        <f t="shared" si="11"/>
        <v>5526481.3499999996</v>
      </c>
      <c r="V220" s="17">
        <f t="shared" si="11"/>
        <v>5293760.1399999997</v>
      </c>
      <c r="W220" s="17">
        <f t="shared" si="11"/>
        <v>7011620.8399999999</v>
      </c>
      <c r="X220" s="17">
        <f t="shared" si="11"/>
        <v>8708347.6999999993</v>
      </c>
      <c r="Y220" s="17">
        <f t="shared" si="11"/>
        <v>16265613.939999999</v>
      </c>
      <c r="Z220" s="17">
        <f t="shared" si="11"/>
        <v>25309473.25</v>
      </c>
      <c r="AA220" s="17">
        <f t="shared" si="11"/>
        <v>57367917.850000001</v>
      </c>
      <c r="AB220" s="17">
        <f t="shared" si="11"/>
        <v>63543334.539999999</v>
      </c>
      <c r="AC220" s="17">
        <f t="shared" si="11"/>
        <v>93443056.390000001</v>
      </c>
      <c r="AD220" s="17">
        <f t="shared" si="11"/>
        <v>72049472.569999993</v>
      </c>
      <c r="AE220" s="17">
        <f t="shared" si="11"/>
        <v>52676177.740000002</v>
      </c>
      <c r="AF220" s="17">
        <f t="shared" si="11"/>
        <v>59900371.270000003</v>
      </c>
      <c r="AG220" s="17">
        <f t="shared" si="11"/>
        <v>28188173.98</v>
      </c>
      <c r="AH220" s="17">
        <f t="shared" si="11"/>
        <v>75624279.349999994</v>
      </c>
      <c r="AI220" s="17">
        <f t="shared" si="11"/>
        <v>72366431.819999993</v>
      </c>
      <c r="AJ220" s="17">
        <f t="shared" si="11"/>
        <v>57164766.130000003</v>
      </c>
      <c r="AK220" s="17">
        <f t="shared" si="11"/>
        <v>75400233.379999995</v>
      </c>
      <c r="AL220" s="17">
        <f>AL14</f>
        <v>94407993.530000001</v>
      </c>
      <c r="AM220" s="17">
        <f t="shared" si="11"/>
        <v>95193759.879999995</v>
      </c>
      <c r="AN220" s="17">
        <f t="shared" si="11"/>
        <v>91437790.420000002</v>
      </c>
      <c r="AO220" s="17">
        <f t="shared" si="11"/>
        <v>105705835.28</v>
      </c>
      <c r="AP220" s="17">
        <f t="shared" si="11"/>
        <v>87253884.939999998</v>
      </c>
      <c r="AQ220" s="34">
        <f t="shared" ref="AQ220:AX220" si="12">AQ12</f>
        <v>96586761.510000005</v>
      </c>
      <c r="AR220" s="34">
        <f t="shared" si="12"/>
        <v>70834701.579999998</v>
      </c>
      <c r="AS220" s="34">
        <f t="shared" si="12"/>
        <v>61499837.07</v>
      </c>
      <c r="AT220" s="34">
        <f t="shared" si="12"/>
        <v>73093685.160000026</v>
      </c>
      <c r="AU220" s="34">
        <f t="shared" si="12"/>
        <v>77685276.920000002</v>
      </c>
      <c r="AV220" s="34">
        <f t="shared" si="12"/>
        <v>61657020.509999998</v>
      </c>
      <c r="AW220" s="34">
        <f t="shared" si="12"/>
        <v>76288124.280000001</v>
      </c>
      <c r="AX220" s="34">
        <f t="shared" si="12"/>
        <v>75757986.959999993</v>
      </c>
      <c r="AY220" s="34">
        <f>AY12</f>
        <v>100789699.40000001</v>
      </c>
      <c r="AZ220" s="34">
        <f t="shared" ref="AZ220:BA220" si="13">AZ12</f>
        <v>91869374.989800021</v>
      </c>
      <c r="BA220" s="34">
        <f t="shared" si="13"/>
        <v>105428714.153</v>
      </c>
      <c r="BB220" s="34"/>
      <c r="BC220" s="34"/>
      <c r="BD220" s="34"/>
      <c r="BE220" s="34"/>
      <c r="BF220" s="34"/>
      <c r="BG220" s="34"/>
      <c r="BH220" s="34"/>
      <c r="BI220" s="34"/>
      <c r="BJ220" s="34"/>
    </row>
    <row r="221" spans="1:62" ht="6.75" customHeight="1" x14ac:dyDescent="0.25">
      <c r="AM221" s="12"/>
      <c r="AU221" s="12"/>
      <c r="AV221" s="12"/>
      <c r="AW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</row>
    <row r="222" spans="1:62" s="17" customFormat="1" x14ac:dyDescent="0.25">
      <c r="A222" s="14" t="s">
        <v>8</v>
      </c>
      <c r="B222" s="14"/>
      <c r="C222" s="17">
        <v>0</v>
      </c>
      <c r="D222" s="17">
        <f t="shared" ref="D222:AW222" si="14">D18</f>
        <v>8326307.5099999979</v>
      </c>
      <c r="E222" s="17">
        <f t="shared" si="14"/>
        <v>33312015.219999995</v>
      </c>
      <c r="F222" s="17">
        <f t="shared" si="14"/>
        <v>37891039.680000007</v>
      </c>
      <c r="G222" s="17">
        <f t="shared" si="14"/>
        <v>19747341.32</v>
      </c>
      <c r="H222" s="17">
        <f t="shared" si="14"/>
        <v>40316316.550000004</v>
      </c>
      <c r="I222" s="17">
        <f t="shared" si="14"/>
        <v>2013907.5199999977</v>
      </c>
      <c r="J222" s="17">
        <f t="shared" si="14"/>
        <v>27233055.239999998</v>
      </c>
      <c r="K222" s="17">
        <f t="shared" si="14"/>
        <v>61685187.460000001</v>
      </c>
      <c r="L222" s="17">
        <f t="shared" si="14"/>
        <v>37091384.979999989</v>
      </c>
      <c r="M222" s="17">
        <f t="shared" si="14"/>
        <v>30133186.350000001</v>
      </c>
      <c r="N222" s="17">
        <f t="shared" si="14"/>
        <v>52410023.019999988</v>
      </c>
      <c r="O222" s="17">
        <f t="shared" si="14"/>
        <v>287252.53999999998</v>
      </c>
      <c r="P222" s="17">
        <f t="shared" si="14"/>
        <v>24914705.289999999</v>
      </c>
      <c r="Q222" s="17">
        <f t="shared" si="14"/>
        <v>47654177.889999993</v>
      </c>
      <c r="R222" s="17">
        <f t="shared" si="14"/>
        <v>9797480.8699999973</v>
      </c>
      <c r="S222" s="17">
        <f t="shared" si="14"/>
        <v>25194979.77</v>
      </c>
      <c r="T222" s="17">
        <f t="shared" si="14"/>
        <v>42079869.920000009</v>
      </c>
      <c r="U222" s="17">
        <f t="shared" si="14"/>
        <v>14571236.859999999</v>
      </c>
      <c r="V222" s="17">
        <f t="shared" si="14"/>
        <v>3083797.7099999995</v>
      </c>
      <c r="W222" s="17">
        <f t="shared" si="14"/>
        <v>52370658.199999988</v>
      </c>
      <c r="X222" s="17">
        <f t="shared" si="14"/>
        <v>22054203.129999999</v>
      </c>
      <c r="Y222" s="17">
        <f t="shared" si="14"/>
        <v>20013938.939999998</v>
      </c>
      <c r="Z222" s="17">
        <f t="shared" si="14"/>
        <v>44704625.169999994</v>
      </c>
      <c r="AA222" s="17">
        <f t="shared" si="14"/>
        <v>12928474.849999996</v>
      </c>
      <c r="AB222" s="17">
        <f t="shared" si="14"/>
        <v>58290223.989999995</v>
      </c>
      <c r="AC222" s="17">
        <f t="shared" si="14"/>
        <v>31234342.030000001</v>
      </c>
      <c r="AD222" s="17">
        <f t="shared" si="14"/>
        <v>9757566.3599999994</v>
      </c>
      <c r="AE222" s="17">
        <f t="shared" si="14"/>
        <v>46440752.510000013</v>
      </c>
      <c r="AF222" s="17">
        <f t="shared" si="14"/>
        <v>26154498.039999995</v>
      </c>
      <c r="AG222" s="17">
        <f t="shared" si="14"/>
        <v>41948716.399999991</v>
      </c>
      <c r="AH222" s="17">
        <f t="shared" si="14"/>
        <v>35182372.789999999</v>
      </c>
      <c r="AI222" s="17">
        <f t="shared" si="14"/>
        <v>63092444.330000006</v>
      </c>
      <c r="AJ222" s="17">
        <f t="shared" si="14"/>
        <v>16546683.620000003</v>
      </c>
      <c r="AK222" s="17">
        <f t="shared" si="14"/>
        <v>71164574.62999998</v>
      </c>
      <c r="AL222" s="17">
        <f>AL18</f>
        <v>226803239.47999915</v>
      </c>
      <c r="AM222" s="17">
        <f t="shared" si="14"/>
        <v>11840231.870000001</v>
      </c>
      <c r="AN222" s="17">
        <f t="shared" si="14"/>
        <v>107823050.44000001</v>
      </c>
      <c r="AO222" s="17">
        <f t="shared" si="14"/>
        <v>140703307.81000003</v>
      </c>
      <c r="AP222" s="17">
        <f t="shared" si="14"/>
        <v>59691984.800000004</v>
      </c>
      <c r="AQ222" s="34">
        <f t="shared" si="14"/>
        <v>36792263.649999999</v>
      </c>
      <c r="AR222" s="34">
        <f t="shared" si="14"/>
        <v>51879966.930000007</v>
      </c>
      <c r="AS222" s="34">
        <f t="shared" si="14"/>
        <v>23962996.829999994</v>
      </c>
      <c r="AT222" s="34">
        <f t="shared" si="14"/>
        <v>107127028.33000001</v>
      </c>
      <c r="AU222" s="34">
        <f t="shared" si="14"/>
        <v>32444740.140000001</v>
      </c>
      <c r="AV222" s="34">
        <f t="shared" si="14"/>
        <v>154964939.97000003</v>
      </c>
      <c r="AW222" s="34">
        <f t="shared" si="14"/>
        <v>51368971.680000015</v>
      </c>
      <c r="AX222" s="34">
        <f>AX18</f>
        <v>128410655.50000001</v>
      </c>
      <c r="AY222" s="34">
        <f>AY18</f>
        <v>74541226.020000011</v>
      </c>
      <c r="AZ222" s="34">
        <f t="shared" ref="AZ222:BA222" si="15">AZ18</f>
        <v>66016928.710000008</v>
      </c>
      <c r="BA222" s="34">
        <f t="shared" si="15"/>
        <v>77476699.499999985</v>
      </c>
      <c r="BB222" s="34"/>
      <c r="BC222" s="34"/>
      <c r="BD222" s="34"/>
      <c r="BE222" s="34"/>
      <c r="BF222" s="34"/>
      <c r="BG222" s="34"/>
      <c r="BH222" s="34"/>
      <c r="BI222" s="34"/>
      <c r="BJ222" s="34"/>
    </row>
    <row r="223" spans="1:62" ht="9" customHeight="1" x14ac:dyDescent="0.25">
      <c r="AM223" s="12"/>
      <c r="AU223" s="12"/>
      <c r="AV223" s="12"/>
      <c r="AW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</row>
    <row r="224" spans="1:62" s="16" customFormat="1" x14ac:dyDescent="0.25">
      <c r="A224" s="7" t="s">
        <v>345</v>
      </c>
      <c r="B224" s="7"/>
      <c r="C224" s="16">
        <f>C220-C222</f>
        <v>78248271.569999993</v>
      </c>
      <c r="D224" s="16">
        <f>$D$218+D220-D222</f>
        <v>149654688.13</v>
      </c>
      <c r="E224" s="16">
        <f t="shared" ref="E224:I224" si="16">D224+E220-E222</f>
        <v>199519114.42999998</v>
      </c>
      <c r="F224" s="16">
        <f t="shared" si="16"/>
        <v>245233530.82999998</v>
      </c>
      <c r="G224" s="16">
        <f t="shared" si="16"/>
        <v>303150254.89999998</v>
      </c>
      <c r="H224" s="16">
        <f t="shared" si="16"/>
        <v>319292148.63999999</v>
      </c>
      <c r="I224" s="16">
        <f t="shared" si="16"/>
        <v>367272741.77999997</v>
      </c>
      <c r="J224" s="16">
        <f>I224+J220-J222</f>
        <v>412127544.45999998</v>
      </c>
      <c r="K224" s="16">
        <f>J224+K220-K222</f>
        <v>424781834.76999998</v>
      </c>
      <c r="L224" s="16">
        <f>K224+L220-L222</f>
        <v>440719354.48000002</v>
      </c>
      <c r="M224" s="16">
        <f t="shared" ref="M224:AI224" si="17">L224+M220-M222</f>
        <v>483737780.28999996</v>
      </c>
      <c r="N224" s="16">
        <f t="shared" si="17"/>
        <v>500455389</v>
      </c>
      <c r="O224" s="16">
        <f t="shared" si="17"/>
        <v>585093978.50999999</v>
      </c>
      <c r="P224" s="16">
        <f t="shared" si="17"/>
        <v>637203254.68000007</v>
      </c>
      <c r="Q224" s="16">
        <f t="shared" si="17"/>
        <v>663598633.57000005</v>
      </c>
      <c r="R224" s="16">
        <f t="shared" si="17"/>
        <v>689563961.79000008</v>
      </c>
      <c r="S224" s="16">
        <f t="shared" si="17"/>
        <v>672329576.58000004</v>
      </c>
      <c r="T224" s="16">
        <f t="shared" si="17"/>
        <v>634186313.80000007</v>
      </c>
      <c r="U224" s="16">
        <f t="shared" si="17"/>
        <v>625141558.29000008</v>
      </c>
      <c r="V224" s="16">
        <f t="shared" si="17"/>
        <v>627351520.72000003</v>
      </c>
      <c r="W224" s="16">
        <f t="shared" si="17"/>
        <v>581992483.36000013</v>
      </c>
      <c r="X224" s="16">
        <f t="shared" si="17"/>
        <v>568646627.93000019</v>
      </c>
      <c r="Y224" s="16">
        <f t="shared" si="17"/>
        <v>564898302.93000031</v>
      </c>
      <c r="Z224" s="16">
        <f t="shared" si="17"/>
        <v>545503151.01000035</v>
      </c>
      <c r="AA224" s="16">
        <f t="shared" si="17"/>
        <v>589942594.01000035</v>
      </c>
      <c r="AB224" s="16">
        <f t="shared" si="17"/>
        <v>595195704.5600003</v>
      </c>
      <c r="AC224" s="16">
        <f t="shared" si="17"/>
        <v>657404418.92000031</v>
      </c>
      <c r="AD224" s="16">
        <f t="shared" si="17"/>
        <v>719696325.13000023</v>
      </c>
      <c r="AE224" s="16">
        <f t="shared" si="17"/>
        <v>725931750.36000025</v>
      </c>
      <c r="AF224" s="16">
        <f t="shared" si="17"/>
        <v>759677623.59000027</v>
      </c>
      <c r="AG224" s="16">
        <f t="shared" si="17"/>
        <v>745917081.17000031</v>
      </c>
      <c r="AH224" s="16">
        <f t="shared" si="17"/>
        <v>786358987.73000038</v>
      </c>
      <c r="AI224" s="16">
        <f t="shared" si="17"/>
        <v>795632975.22000039</v>
      </c>
      <c r="AJ224" s="16">
        <f t="shared" ref="AJ224:AN224" si="18">AI224+AJ220-AJ222</f>
        <v>836251057.73000038</v>
      </c>
      <c r="AK224" s="16">
        <f t="shared" si="18"/>
        <v>840486716.48000038</v>
      </c>
      <c r="AL224" s="16">
        <f t="shared" si="18"/>
        <v>708091470.53000116</v>
      </c>
      <c r="AM224" s="16">
        <f>AL224+AM220-AM222</f>
        <v>791444998.54000115</v>
      </c>
      <c r="AN224" s="16">
        <f t="shared" si="18"/>
        <v>775059738.52000105</v>
      </c>
      <c r="AO224" s="16">
        <f t="shared" ref="AO224:AR224" si="19">AN224+AO220-AO222</f>
        <v>740062265.99000096</v>
      </c>
      <c r="AP224" s="16">
        <f t="shared" si="19"/>
        <v>767624166.13000107</v>
      </c>
      <c r="AQ224" s="35">
        <f t="shared" si="19"/>
        <v>827418663.99000108</v>
      </c>
      <c r="AR224" s="35">
        <f t="shared" si="19"/>
        <v>846373398.64000106</v>
      </c>
      <c r="AS224" s="35">
        <f t="shared" ref="AS224:AV224" si="20">AR224+AS220-AS222</f>
        <v>883910238.88000107</v>
      </c>
      <c r="AT224" s="35">
        <f t="shared" si="20"/>
        <v>849876895.71000111</v>
      </c>
      <c r="AU224" s="35">
        <f t="shared" si="20"/>
        <v>895117432.49000108</v>
      </c>
      <c r="AV224" s="35">
        <f t="shared" si="20"/>
        <v>801809513.03000104</v>
      </c>
      <c r="AW224" s="35">
        <f>AV224+AW220-AW222</f>
        <v>826728665.63000095</v>
      </c>
      <c r="AX224" s="35">
        <f>AW224+AX220-AX222</f>
        <v>774075997.09000099</v>
      </c>
      <c r="AY224" s="35">
        <f t="shared" ref="AY224:BA224" si="21">AX224+AY220-AY222</f>
        <v>800324470.47000098</v>
      </c>
      <c r="AZ224" s="50">
        <f t="shared" si="21"/>
        <v>826176916.74980092</v>
      </c>
      <c r="BA224" s="50">
        <f t="shared" si="21"/>
        <v>854128931.40280092</v>
      </c>
      <c r="BB224" s="35"/>
      <c r="BC224" s="35"/>
      <c r="BD224" s="35"/>
      <c r="BE224" s="35"/>
      <c r="BF224" s="35"/>
      <c r="BG224" s="35"/>
      <c r="BH224" s="35"/>
      <c r="BI224" s="35"/>
      <c r="BJ224" s="35"/>
    </row>
    <row r="225" spans="15:52" ht="15.75" x14ac:dyDescent="0.25">
      <c r="AS225" s="12"/>
      <c r="AV225" s="24"/>
      <c r="AW225" s="45"/>
      <c r="AY225" s="24"/>
    </row>
    <row r="226" spans="15:52" x14ac:dyDescent="0.25">
      <c r="O226" s="24">
        <f>Z224-N224</f>
        <v>45047762.010000348</v>
      </c>
      <c r="AA226" s="24"/>
      <c r="AL226" s="26"/>
      <c r="AM226" s="24"/>
      <c r="AN226" s="24"/>
      <c r="AO226" s="24"/>
      <c r="AP226" s="24"/>
      <c r="AQ226" s="36"/>
      <c r="AS226" s="39"/>
      <c r="AU226" s="46"/>
      <c r="AV226" s="24"/>
      <c r="AW226" s="24"/>
      <c r="AX226" s="26"/>
      <c r="AY226" s="24"/>
    </row>
    <row r="227" spans="15:52" x14ac:dyDescent="0.25">
      <c r="AM227" s="24"/>
      <c r="AN227" s="24"/>
      <c r="AO227" s="24"/>
      <c r="AP227" s="24"/>
      <c r="AQ227" s="36"/>
      <c r="AS227" s="24"/>
      <c r="AU227" s="24"/>
      <c r="AV227" s="24"/>
      <c r="AW227" s="24"/>
      <c r="AY227" s="24"/>
    </row>
    <row r="228" spans="15:52" x14ac:dyDescent="0.25">
      <c r="AO228" s="24"/>
      <c r="AP228" s="24"/>
      <c r="AQ228" s="36"/>
      <c r="AY228" s="24"/>
      <c r="AZ228" s="24"/>
    </row>
    <row r="229" spans="15:52" x14ac:dyDescent="0.25">
      <c r="AQ229" s="2"/>
      <c r="AR229" s="2"/>
      <c r="AT229" s="2"/>
      <c r="AU229" s="49"/>
      <c r="AX229" s="48"/>
    </row>
    <row r="230" spans="15:52" x14ac:dyDescent="0.25">
      <c r="AQ230" s="2"/>
      <c r="AR230" s="2"/>
      <c r="AT230" s="2"/>
      <c r="AU230" s="49"/>
      <c r="AX230" s="48"/>
    </row>
    <row r="232" spans="15:52" x14ac:dyDescent="0.25">
      <c r="AU232" s="28"/>
    </row>
    <row r="233" spans="15:52" x14ac:dyDescent="0.25">
      <c r="AU233" s="28"/>
    </row>
    <row r="235" spans="15:52" x14ac:dyDescent="0.25">
      <c r="AU235" s="49"/>
    </row>
  </sheetData>
  <autoFilter ref="A17:A215" xr:uid="{00000000-0009-0000-0000-000000000000}"/>
  <conditionalFormatting sqref="A207">
    <cfRule type="duplicateValues" dxfId="12" priority="23"/>
  </conditionalFormatting>
  <conditionalFormatting sqref="A207">
    <cfRule type="duplicateValues" dxfId="11" priority="22"/>
  </conditionalFormatting>
  <conditionalFormatting sqref="A207">
    <cfRule type="duplicateValues" dxfId="10" priority="24"/>
  </conditionalFormatting>
  <conditionalFormatting sqref="A207">
    <cfRule type="duplicateValues" dxfId="9" priority="21"/>
  </conditionalFormatting>
  <conditionalFormatting sqref="A207">
    <cfRule type="duplicateValues" dxfId="8" priority="20"/>
  </conditionalFormatting>
  <conditionalFormatting sqref="A213">
    <cfRule type="duplicateValues" dxfId="7" priority="11"/>
  </conditionalFormatting>
  <conditionalFormatting sqref="A213">
    <cfRule type="duplicateValues" dxfId="6" priority="10"/>
  </conditionalFormatting>
  <conditionalFormatting sqref="A213">
    <cfRule type="duplicateValues" dxfId="5" priority="12"/>
  </conditionalFormatting>
  <conditionalFormatting sqref="A213">
    <cfRule type="duplicateValues" dxfId="4" priority="9"/>
  </conditionalFormatting>
  <conditionalFormatting sqref="A213">
    <cfRule type="duplicateValues" dxfId="3" priority="8"/>
  </conditionalFormatting>
  <conditionalFormatting sqref="A213">
    <cfRule type="duplicateValues" dxfId="2" priority="7"/>
  </conditionalFormatting>
  <conditionalFormatting sqref="A214">
    <cfRule type="duplicateValues" dxfId="1" priority="47"/>
  </conditionalFormatting>
  <conditionalFormatting sqref="A208:A212">
    <cfRule type="duplicateValues" dxfId="0" priority="4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F2E9-9E2D-47CA-925E-E7004F70A355}">
  <dimension ref="A2:G39"/>
  <sheetViews>
    <sheetView workbookViewId="0">
      <selection activeCell="M34" sqref="M34"/>
    </sheetView>
  </sheetViews>
  <sheetFormatPr defaultRowHeight="15" x14ac:dyDescent="0.25"/>
  <sheetData>
    <row r="2" spans="1:7" x14ac:dyDescent="0.25">
      <c r="A2" t="s">
        <v>31</v>
      </c>
      <c r="C2" t="s">
        <v>32</v>
      </c>
      <c r="G2">
        <v>139349.21</v>
      </c>
    </row>
    <row r="3" spans="1:7" x14ac:dyDescent="0.25">
      <c r="A3" t="s">
        <v>43</v>
      </c>
      <c r="C3" t="s">
        <v>44</v>
      </c>
      <c r="G3">
        <v>659574.77</v>
      </c>
    </row>
    <row r="4" spans="1:7" x14ac:dyDescent="0.25">
      <c r="A4" t="s">
        <v>355</v>
      </c>
      <c r="C4" t="s">
        <v>361</v>
      </c>
      <c r="G4">
        <v>16360</v>
      </c>
    </row>
    <row r="5" spans="1:7" x14ac:dyDescent="0.25">
      <c r="A5" t="s">
        <v>356</v>
      </c>
      <c r="C5" t="s">
        <v>362</v>
      </c>
      <c r="G5">
        <v>1098796</v>
      </c>
    </row>
    <row r="6" spans="1:7" x14ac:dyDescent="0.25">
      <c r="A6" t="s">
        <v>67</v>
      </c>
      <c r="C6" t="s">
        <v>68</v>
      </c>
      <c r="G6">
        <v>30651</v>
      </c>
    </row>
    <row r="7" spans="1:7" x14ac:dyDescent="0.25">
      <c r="A7" t="s">
        <v>69</v>
      </c>
      <c r="C7" t="s">
        <v>70</v>
      </c>
      <c r="G7">
        <v>20593.190000000002</v>
      </c>
    </row>
    <row r="8" spans="1:7" x14ac:dyDescent="0.25">
      <c r="A8" t="s">
        <v>71</v>
      </c>
      <c r="C8" t="s">
        <v>72</v>
      </c>
      <c r="G8">
        <v>77526.48</v>
      </c>
    </row>
    <row r="9" spans="1:7" x14ac:dyDescent="0.25">
      <c r="A9" t="s">
        <v>73</v>
      </c>
      <c r="C9" t="s">
        <v>74</v>
      </c>
      <c r="G9">
        <v>38250</v>
      </c>
    </row>
    <row r="10" spans="1:7" x14ac:dyDescent="0.25">
      <c r="A10" t="s">
        <v>113</v>
      </c>
      <c r="C10" t="s">
        <v>114</v>
      </c>
      <c r="G10">
        <v>299322.8</v>
      </c>
    </row>
    <row r="11" spans="1:7" x14ac:dyDescent="0.25">
      <c r="A11" t="s">
        <v>117</v>
      </c>
      <c r="C11" t="s">
        <v>118</v>
      </c>
      <c r="G11">
        <v>7225829.6799999997</v>
      </c>
    </row>
    <row r="12" spans="1:7" x14ac:dyDescent="0.25">
      <c r="A12" t="s">
        <v>127</v>
      </c>
      <c r="C12" t="s">
        <v>128</v>
      </c>
      <c r="G12">
        <v>23050</v>
      </c>
    </row>
    <row r="13" spans="1:7" x14ac:dyDescent="0.25">
      <c r="A13" t="s">
        <v>147</v>
      </c>
      <c r="C13" t="s">
        <v>148</v>
      </c>
      <c r="G13">
        <v>2599385.9500000002</v>
      </c>
    </row>
    <row r="14" spans="1:7" x14ac:dyDescent="0.25">
      <c r="A14" t="s">
        <v>149</v>
      </c>
      <c r="C14" t="s">
        <v>150</v>
      </c>
      <c r="G14">
        <v>503174.85000000003</v>
      </c>
    </row>
    <row r="15" spans="1:7" x14ac:dyDescent="0.25">
      <c r="A15" t="s">
        <v>151</v>
      </c>
      <c r="C15" t="s">
        <v>152</v>
      </c>
      <c r="G15">
        <v>1604348.77</v>
      </c>
    </row>
    <row r="16" spans="1:7" x14ac:dyDescent="0.25">
      <c r="A16" t="s">
        <v>153</v>
      </c>
      <c r="C16" t="s">
        <v>154</v>
      </c>
      <c r="G16">
        <v>1174983.21</v>
      </c>
    </row>
    <row r="17" spans="1:7" x14ac:dyDescent="0.25">
      <c r="A17" t="s">
        <v>161</v>
      </c>
      <c r="C17" t="s">
        <v>384</v>
      </c>
      <c r="G17">
        <v>52914</v>
      </c>
    </row>
    <row r="18" spans="1:7" x14ac:dyDescent="0.25">
      <c r="A18" t="s">
        <v>175</v>
      </c>
      <c r="C18" t="s">
        <v>176</v>
      </c>
      <c r="G18">
        <v>2526719.2599999998</v>
      </c>
    </row>
    <row r="19" spans="1:7" x14ac:dyDescent="0.25">
      <c r="A19" t="s">
        <v>185</v>
      </c>
      <c r="C19" t="s">
        <v>186</v>
      </c>
      <c r="G19">
        <v>851221.55</v>
      </c>
    </row>
    <row r="20" spans="1:7" x14ac:dyDescent="0.25">
      <c r="A20" t="s">
        <v>187</v>
      </c>
      <c r="C20" t="s">
        <v>188</v>
      </c>
      <c r="G20">
        <v>771299.81</v>
      </c>
    </row>
    <row r="21" spans="1:7" x14ac:dyDescent="0.25">
      <c r="A21" t="s">
        <v>193</v>
      </c>
      <c r="C21" t="s">
        <v>194</v>
      </c>
      <c r="G21">
        <v>567922.69999999995</v>
      </c>
    </row>
    <row r="22" spans="1:7" x14ac:dyDescent="0.25">
      <c r="A22" t="s">
        <v>199</v>
      </c>
      <c r="C22" t="s">
        <v>200</v>
      </c>
      <c r="G22">
        <v>1740</v>
      </c>
    </row>
    <row r="23" spans="1:7" x14ac:dyDescent="0.25">
      <c r="A23" t="s">
        <v>203</v>
      </c>
      <c r="C23" t="s">
        <v>204</v>
      </c>
      <c r="G23">
        <v>4335254.46</v>
      </c>
    </row>
    <row r="24" spans="1:7" x14ac:dyDescent="0.25">
      <c r="A24" t="s">
        <v>207</v>
      </c>
      <c r="C24" t="s">
        <v>208</v>
      </c>
      <c r="G24">
        <v>1690623.44</v>
      </c>
    </row>
    <row r="25" spans="1:7" x14ac:dyDescent="0.25">
      <c r="A25" t="s">
        <v>358</v>
      </c>
      <c r="C25" t="s">
        <v>385</v>
      </c>
      <c r="G25">
        <v>6727343.6299999999</v>
      </c>
    </row>
    <row r="26" spans="1:7" x14ac:dyDescent="0.25">
      <c r="A26" t="s">
        <v>350</v>
      </c>
      <c r="C26" t="s">
        <v>351</v>
      </c>
      <c r="G26">
        <v>2500</v>
      </c>
    </row>
    <row r="27" spans="1:7" x14ac:dyDescent="0.25">
      <c r="A27" t="s">
        <v>213</v>
      </c>
      <c r="C27" t="s">
        <v>386</v>
      </c>
      <c r="G27">
        <v>1430440.75</v>
      </c>
    </row>
    <row r="28" spans="1:7" x14ac:dyDescent="0.25">
      <c r="A28" t="s">
        <v>219</v>
      </c>
      <c r="C28" t="s">
        <v>220</v>
      </c>
      <c r="G28">
        <v>6361769.6799999997</v>
      </c>
    </row>
    <row r="29" spans="1:7" x14ac:dyDescent="0.25">
      <c r="A29" t="s">
        <v>231</v>
      </c>
      <c r="C29" t="s">
        <v>232</v>
      </c>
      <c r="G29">
        <v>3100</v>
      </c>
    </row>
    <row r="30" spans="1:7" x14ac:dyDescent="0.25">
      <c r="A30" t="s">
        <v>239</v>
      </c>
      <c r="C30" t="s">
        <v>240</v>
      </c>
      <c r="G30">
        <v>6750</v>
      </c>
    </row>
    <row r="31" spans="1:7" x14ac:dyDescent="0.25">
      <c r="A31" t="s">
        <v>241</v>
      </c>
      <c r="C31" t="s">
        <v>242</v>
      </c>
      <c r="G31">
        <v>1990536.68</v>
      </c>
    </row>
    <row r="32" spans="1:7" x14ac:dyDescent="0.25">
      <c r="A32" t="s">
        <v>255</v>
      </c>
      <c r="C32" t="s">
        <v>256</v>
      </c>
      <c r="G32">
        <v>871735.29</v>
      </c>
    </row>
    <row r="33" spans="1:7" x14ac:dyDescent="0.25">
      <c r="A33" t="s">
        <v>263</v>
      </c>
      <c r="C33" t="s">
        <v>264</v>
      </c>
      <c r="G33">
        <v>5495686.71</v>
      </c>
    </row>
    <row r="34" spans="1:7" x14ac:dyDescent="0.25">
      <c r="A34" t="s">
        <v>281</v>
      </c>
      <c r="C34" t="s">
        <v>282</v>
      </c>
      <c r="G34">
        <v>2138813.06</v>
      </c>
    </row>
    <row r="35" spans="1:7" x14ac:dyDescent="0.25">
      <c r="A35" t="s">
        <v>293</v>
      </c>
      <c r="C35" t="s">
        <v>294</v>
      </c>
      <c r="G35">
        <v>27573</v>
      </c>
    </row>
    <row r="36" spans="1:7" x14ac:dyDescent="0.25">
      <c r="A36" t="s">
        <v>347</v>
      </c>
      <c r="C36" t="s">
        <v>346</v>
      </c>
      <c r="G36">
        <v>-3980</v>
      </c>
    </row>
    <row r="37" spans="1:7" x14ac:dyDescent="0.25">
      <c r="A37" t="s">
        <v>371</v>
      </c>
      <c r="C37" t="s">
        <v>372</v>
      </c>
      <c r="G37">
        <v>40360.559999999998</v>
      </c>
    </row>
    <row r="38" spans="1:7" x14ac:dyDescent="0.25">
      <c r="A38" t="s">
        <v>382</v>
      </c>
      <c r="C38" t="s">
        <v>383</v>
      </c>
      <c r="G38">
        <v>3500.34</v>
      </c>
    </row>
    <row r="39" spans="1:7" x14ac:dyDescent="0.25">
      <c r="A39" t="s">
        <v>387</v>
      </c>
      <c r="C39" t="s">
        <v>388</v>
      </c>
      <c r="G39">
        <v>474800.5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A20973C5C854CB0CDABB822144CE2" ma:contentTypeVersion="12" ma:contentTypeDescription="Create a new document." ma:contentTypeScope="" ma:versionID="773907d19d9bdb20077d953493640a60">
  <xsd:schema xmlns:xsd="http://www.w3.org/2001/XMLSchema" xmlns:xs="http://www.w3.org/2001/XMLSchema" xmlns:p="http://schemas.microsoft.com/office/2006/metadata/properties" xmlns:ns2="8df96d6c-65e4-41de-86a5-4274cebc0fb5" xmlns:ns3="0481714a-94ed-48f7-9ca4-3eb97ae35c4e" targetNamespace="http://schemas.microsoft.com/office/2006/metadata/properties" ma:root="true" ma:fieldsID="bd1e99eb5b5741ab284613b39c4c6c55" ns2:_="" ns3:_="">
    <xsd:import namespace="8df96d6c-65e4-41de-86a5-4274cebc0fb5"/>
    <xsd:import namespace="0481714a-94ed-48f7-9ca4-3eb97ae35c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96d6c-65e4-41de-86a5-4274cebc0f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1714a-94ed-48f7-9ca4-3eb97ae35c4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481714a-94ed-48f7-9ca4-3eb97ae35c4e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7101B9-A4C9-4826-8481-B23667558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f96d6c-65e4-41de-86a5-4274cebc0fb5"/>
    <ds:schemaRef ds:uri="0481714a-94ed-48f7-9ca4-3eb97ae35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C12770-8F76-4618-BF93-1F5C422D85CA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0481714a-94ed-48f7-9ca4-3eb97ae35c4e"/>
    <ds:schemaRef ds:uri="http://schemas.microsoft.com/office/infopath/2007/PartnerControls"/>
    <ds:schemaRef ds:uri="8df96d6c-65e4-41de-86a5-4274cebc0fb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4D6A28C-753A-4B1D-AF2F-3D96CFFC0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series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Ahmed Azyan Hameed</dc:creator>
  <cp:keywords/>
  <dc:description/>
  <cp:lastModifiedBy>Aishath Maanoo Moosa</cp:lastModifiedBy>
  <cp:revision/>
  <cp:lastPrinted>2022-03-29T09:12:01Z</cp:lastPrinted>
  <dcterms:created xsi:type="dcterms:W3CDTF">2021-03-16T10:12:54Z</dcterms:created>
  <dcterms:modified xsi:type="dcterms:W3CDTF">2023-04-30T05:06:36Z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0x0101009D0A20973C5C854CB0CDABB822144CE2</vt:lpwstr>
  </property>
  <property fmtid="{D5CDD505-2E9C-101B-9397-08002B2CF9AE}" pid="3" name="ComplianceAssetId">
    <vt:lpwstr/>
  </property>
  <property fmtid="{D5CDD505-2E9C-101B-9397-08002B2CF9AE}" pid="4" name="_ExtendedDescription">
    <vt:lpwstr/>
  </property>
</Properties>
</file>