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22 - Ministry of Home Affairs\"/>
    </mc:Choice>
  </mc:AlternateContent>
  <xr:revisionPtr revIDLastSave="0" documentId="13_ncr:1_{6ACE5955-D656-4F8F-B03E-FAAC80FF1DA2}" xr6:coauthVersionLast="36" xr6:coauthVersionMax="36" xr10:uidLastSave="{00000000-0000-0000-0000-000000000000}"/>
  <bookViews>
    <workbookView xWindow="0" yWindow="0" windowWidth="28800" windowHeight="12435" activeTab="2" xr2:uid="{00000000-000D-0000-FFFF-FFFF00000000}"/>
  </bookViews>
  <sheets>
    <sheet name="BA_Budget" sheetId="1" r:id="rId1"/>
    <sheet name="PSIP" sheetId="2" r:id="rId2"/>
    <sheet name="NPI-Programs" sheetId="3" r:id="rId3"/>
  </sheets>
  <definedNames>
    <definedName name="_xlnm._FilterDatabase" localSheetId="2" hidden="1">'NPI-Programs'!$A$2:$XEN$14</definedName>
    <definedName name="_xlnm._FilterDatabase" localSheetId="1" hidden="1">PSIP!$A$2:$P$9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A3" i="3"/>
  <c r="C3" i="3"/>
  <c r="C2" i="2" l="1"/>
  <c r="B2" i="2"/>
  <c r="A2" i="2"/>
  <c r="F245" i="1" l="1"/>
  <c r="F34" i="1" s="1"/>
  <c r="D245" i="1"/>
  <c r="D34" i="1" s="1"/>
  <c r="C245" i="1"/>
  <c r="C34" i="1" s="1"/>
  <c r="B245" i="1"/>
  <c r="B34" i="1" s="1"/>
  <c r="E245" i="1"/>
  <c r="F236" i="1"/>
  <c r="F33" i="1" s="1"/>
  <c r="D236" i="1"/>
  <c r="D33" i="1" s="1"/>
  <c r="C236" i="1"/>
  <c r="C33" i="1" s="1"/>
  <c r="B236" i="1"/>
  <c r="B33" i="1" s="1"/>
  <c r="E236" i="1"/>
  <c r="E230" i="1"/>
  <c r="E32" i="1" s="1"/>
  <c r="D230" i="1"/>
  <c r="D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F212" i="1"/>
  <c r="F30" i="1" s="1"/>
  <c r="B212" i="1"/>
  <c r="F209" i="1"/>
  <c r="F29" i="1" s="1"/>
  <c r="E209" i="1"/>
  <c r="E29" i="1" s="1"/>
  <c r="C209" i="1"/>
  <c r="C29" i="1" s="1"/>
  <c r="B209" i="1"/>
  <c r="B29" i="1" s="1"/>
  <c r="D209" i="1"/>
  <c r="F205" i="1"/>
  <c r="F28" i="1" s="1"/>
  <c r="E205" i="1"/>
  <c r="E28" i="1" s="1"/>
  <c r="D205" i="1"/>
  <c r="D28" i="1" s="1"/>
  <c r="B205" i="1"/>
  <c r="B28" i="1" s="1"/>
  <c r="C205" i="1"/>
  <c r="C28" i="1" s="1"/>
  <c r="F200" i="1"/>
  <c r="F25" i="1" s="1"/>
  <c r="E200" i="1"/>
  <c r="E25" i="1" s="1"/>
  <c r="D200" i="1"/>
  <c r="D25" i="1" s="1"/>
  <c r="B200" i="1"/>
  <c r="B25" i="1" s="1"/>
  <c r="C200" i="1"/>
  <c r="E175" i="1"/>
  <c r="E24" i="1" s="1"/>
  <c r="F175" i="1"/>
  <c r="F24" i="1" s="1"/>
  <c r="D175" i="1"/>
  <c r="D24" i="1" s="1"/>
  <c r="B175" i="1"/>
  <c r="B24" i="1" s="1"/>
  <c r="C175" i="1"/>
  <c r="F169" i="1"/>
  <c r="F23" i="1" s="1"/>
  <c r="B169" i="1"/>
  <c r="B23" i="1" s="1"/>
  <c r="E169" i="1"/>
  <c r="E23" i="1" s="1"/>
  <c r="C169" i="1"/>
  <c r="C23" i="1" s="1"/>
  <c r="D169" i="1"/>
  <c r="D150" i="1"/>
  <c r="D22" i="1" s="1"/>
  <c r="E150" i="1"/>
  <c r="E22" i="1" s="1"/>
  <c r="C150" i="1"/>
  <c r="C22" i="1" s="1"/>
  <c r="F150" i="1"/>
  <c r="B150" i="1"/>
  <c r="F142" i="1"/>
  <c r="F21" i="1" s="1"/>
  <c r="D142" i="1"/>
  <c r="D21" i="1" s="1"/>
  <c r="C142" i="1"/>
  <c r="C21" i="1" s="1"/>
  <c r="B142" i="1"/>
  <c r="B21" i="1" s="1"/>
  <c r="E142" i="1"/>
  <c r="E21" i="1" s="1"/>
  <c r="E135" i="1"/>
  <c r="E20" i="1" s="1"/>
  <c r="F135" i="1"/>
  <c r="F20" i="1" s="1"/>
  <c r="D135" i="1"/>
  <c r="D20" i="1" s="1"/>
  <c r="B135" i="1"/>
  <c r="B20" i="1" s="1"/>
  <c r="C135" i="1"/>
  <c r="C107" i="1"/>
  <c r="C19" i="1" s="1"/>
  <c r="D107" i="1"/>
  <c r="D19" i="1" s="1"/>
  <c r="E107" i="1"/>
  <c r="E19" i="1" s="1"/>
  <c r="F107" i="1"/>
  <c r="F19" i="1" s="1"/>
  <c r="B107" i="1"/>
  <c r="B19" i="1" s="1"/>
  <c r="D93" i="1"/>
  <c r="D18" i="1" s="1"/>
  <c r="E93" i="1"/>
  <c r="E18" i="1" s="1"/>
  <c r="F93" i="1"/>
  <c r="F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E78" i="1"/>
  <c r="E16" i="1" s="1"/>
  <c r="F78" i="1"/>
  <c r="F16" i="1" s="1"/>
  <c r="B78" i="1"/>
  <c r="B16" i="1" s="1"/>
  <c r="C78" i="1"/>
  <c r="C16" i="1" s="1"/>
  <c r="D78" i="1"/>
  <c r="F44" i="1"/>
  <c r="F38" i="1" s="1"/>
  <c r="C44" i="1"/>
  <c r="C38" i="1" s="1"/>
  <c r="D44" i="1"/>
  <c r="D38" i="1" s="1"/>
  <c r="B44" i="1"/>
  <c r="B38" i="1" s="1"/>
  <c r="E44" i="1"/>
  <c r="F40" i="1"/>
  <c r="F37" i="1" s="1"/>
  <c r="F36" i="1" s="1"/>
  <c r="F15" i="1" s="1"/>
  <c r="B40" i="1"/>
  <c r="B37" i="1" s="1"/>
  <c r="B36" i="1" s="1"/>
  <c r="B15" i="1" s="1"/>
  <c r="E40" i="1"/>
  <c r="E37" i="1" s="1"/>
  <c r="C40" i="1"/>
  <c r="C37" i="1" s="1"/>
  <c r="C36" i="1" s="1"/>
  <c r="C15" i="1" s="1"/>
  <c r="D40" i="1"/>
  <c r="D37" i="1" s="1"/>
  <c r="E38" i="1"/>
  <c r="E34" i="1"/>
  <c r="E33" i="1"/>
  <c r="F32" i="1"/>
  <c r="B32" i="1"/>
  <c r="D31" i="1"/>
  <c r="B30" i="1"/>
  <c r="D29" i="1"/>
  <c r="C25" i="1"/>
  <c r="C24" i="1"/>
  <c r="D23" i="1"/>
  <c r="F22" i="1"/>
  <c r="B22" i="1"/>
  <c r="C20" i="1"/>
  <c r="C18" i="1"/>
  <c r="F17" i="1"/>
  <c r="B17" i="1"/>
  <c r="D16" i="1"/>
  <c r="B27" i="1" l="1"/>
  <c r="B11" i="1" s="1"/>
  <c r="D27" i="1"/>
  <c r="D11" i="1" s="1"/>
  <c r="E27" i="1"/>
  <c r="E11" i="1" s="1"/>
  <c r="F14" i="1"/>
  <c r="F10" i="1" s="1"/>
  <c r="F27" i="1"/>
  <c r="F11" i="1" s="1"/>
  <c r="B14" i="1"/>
  <c r="B10" i="1" s="1"/>
  <c r="B12" i="1" s="1"/>
  <c r="C14" i="1"/>
  <c r="C10" i="1" s="1"/>
  <c r="C27" i="1"/>
  <c r="C11" i="1" s="1"/>
  <c r="E36" i="1"/>
  <c r="E15" i="1" s="1"/>
  <c r="E14" i="1" s="1"/>
  <c r="E10" i="1" s="1"/>
  <c r="E12" i="1" s="1"/>
  <c r="D36" i="1"/>
  <c r="D15" i="1" s="1"/>
  <c r="D14" i="1" s="1"/>
  <c r="D10" i="1" s="1"/>
  <c r="D12" i="1" s="1"/>
  <c r="C12" i="1" l="1"/>
  <c r="F12" i="1"/>
</calcChain>
</file>

<file path=xl/sharedStrings.xml><?xml version="1.0" encoding="utf-8"?>
<sst xmlns="http://schemas.openxmlformats.org/spreadsheetml/2006/main" count="337" uniqueCount="272">
  <si>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</si>
  <si>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</si>
  <si>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</si>
  <si>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</si>
  <si>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</si>
  <si>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</si>
  <si>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</si>
  <si>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</si>
  <si>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</si>
  <si>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</si>
  <si>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</si>
  <si>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</si>
  <si>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</si>
  <si>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</si>
  <si>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</si>
  <si>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</si>
  <si>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</si>
  <si>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</si>
  <si>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</si>
  <si>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</si>
  <si>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</si>
  <si>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</si>
  <si>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</si>
  <si>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</si>
  <si>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</si>
  <si>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</si>
  <si>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</si>
  <si>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</si>
  <si>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</si>
  <si>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</si>
  <si>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</si>
  <si>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</si>
  <si>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</si>
  <si>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</si>
  <si>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</si>
  <si>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</si>
  <si>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</si>
  <si>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</si>
  <si>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</si>
  <si>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</si>
  <si>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</si>
  <si>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</si>
  <si>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</si>
  <si>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</si>
  <si>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</si>
  <si>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</si>
  <si>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</si>
  <si>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</si>
  <si>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</si>
  <si>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</si>
  <si>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</si>
  <si>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</si>
  <si>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</si>
  <si>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</si>
  <si>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</si>
  <si>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</si>
  <si>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</si>
  <si>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</si>
  <si>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</si>
  <si>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</si>
  <si>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</si>
  <si>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</si>
  <si>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</si>
  <si>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</si>
  <si>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</si>
  <si>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</si>
  <si>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</si>
  <si>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</si>
  <si>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</si>
  <si>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</si>
  <si>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</si>
  <si>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</si>
  <si>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</si>
  <si>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</si>
  <si>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</si>
  <si>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</si>
  <si>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</si>
  <si>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</si>
  <si>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</si>
  <si>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</si>
  <si>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</si>
  <si>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</si>
  <si>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</si>
  <si>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</si>
  <si>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</si>
  <si>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</si>
  <si>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</si>
  <si>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</si>
  <si>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</si>
  <si>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</si>
  <si>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</si>
  <si>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</si>
  <si>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</si>
  <si>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</si>
  <si>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</si>
  <si>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</si>
  <si>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</si>
  <si>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</si>
  <si>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</si>
  <si>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</si>
  <si>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</si>
  <si>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</si>
  <si>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</si>
  <si>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</si>
  <si>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</si>
  <si>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</si>
  <si>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</si>
  <si>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</si>
  <si>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</si>
  <si>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</si>
  <si>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</si>
  <si>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</si>
  <si>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</si>
  <si>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</si>
  <si>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</si>
  <si>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</si>
  <si>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</si>
  <si>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</si>
  <si>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</si>
  <si>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</si>
  <si>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</si>
  <si>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</si>
  <si>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</si>
  <si>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</si>
  <si>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</si>
  <si>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</si>
  <si>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</si>
  <si>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</si>
  <si>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</si>
  <si>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</si>
  <si>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</si>
  <si>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</si>
  <si>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</si>
  <si>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</si>
  <si>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</si>
  <si>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</si>
  <si>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</si>
  <si>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</si>
  <si>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</si>
  <si>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</si>
  <si>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</si>
  <si>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</si>
  <si>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</si>
  <si>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</si>
  <si>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</si>
  <si>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</si>
  <si>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</si>
  <si>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</si>
  <si>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</si>
  <si>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</si>
  <si>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</si>
  <si>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</si>
  <si>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</si>
  <si>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</si>
  <si>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</si>
  <si>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</si>
  <si>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</si>
  <si>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</si>
  <si>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</si>
  <si>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</si>
  <si>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</si>
  <si>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</si>
  <si>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</si>
  <si>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</si>
  <si>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</si>
  <si>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</si>
  <si>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</si>
  <si>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</si>
  <si>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</si>
  <si>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</si>
  <si>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</si>
  <si>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</si>
  <si>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</si>
  <si>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</si>
  <si>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</si>
  <si>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</si>
  <si>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</si>
  <si>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</si>
  <si>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</si>
  <si>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</si>
  <si>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</si>
  <si>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</si>
  <si>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</si>
  <si>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</si>
  <si>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</si>
  <si>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</si>
  <si>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</si>
  <si>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</si>
  <si>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</si>
  <si>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</si>
  <si>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</si>
  <si>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</si>
  <si>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</si>
  <si>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</si>
  <si>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</si>
  <si>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</si>
  <si>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</si>
  <si>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</si>
  <si>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</si>
  <si>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</si>
  <si>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</si>
  <si>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</si>
  <si>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</si>
  <si>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</si>
  <si>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</si>
  <si>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</si>
  <si>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</si>
  <si>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</si>
  <si>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</si>
  <si>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</si>
  <si>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</si>
  <si>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މިނިސްޓްރީ އޮފް ހޯމް އެފެއާޒް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</si>
  <si>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</si>
  <si>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</si>
  <si>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</si>
  <si>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</si>
  <si>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</si>
  <si>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</si>
  <si>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</si>
  <si>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</si>
  <si>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</si>
  <si>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</si>
  <si>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</si>
  <si>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</si>
  <si>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</si>
  <si>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</si>
  <si>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ޑޮމެސްޓިކް</t>
  </si>
  <si>
    <t>P-GOM</t>
  </si>
  <si>
    <t>އެކި ދާއިރާތައް</t>
  </si>
  <si>
    <t>ކ</t>
  </si>
  <si>
    <t>ޕްރީޓެންޑަރިންގ</t>
  </si>
  <si>
    <t>ހދ</t>
  </si>
  <si>
    <t>ލ</t>
  </si>
  <si>
    <t>ހދ.ނޭކުރެންދޫ</t>
  </si>
  <si>
    <t>ހދ.ނޭކުރެންދޫ ކަރެކްޝަން ފެސިލިޓީ ގާއިމުކުރުން</t>
  </si>
  <si>
    <t>P-PEN012-001</t>
  </si>
  <si>
    <t>ޕެނިޓެންޝަރީ</t>
  </si>
  <si>
    <t>ބަންދުގައި ބޭތިއްބުމާއި އަދި ރިހެބިލިޓޭޝަންއަށް ކުރާ ޚަރަދު</t>
  </si>
  <si>
    <t>މަކުނުދޫ ދާއިރާ</t>
  </si>
  <si>
    <t>ދ</t>
  </si>
  <si>
    <t>ކުޑަހުވަދޫ ދާއިރާ</t>
  </si>
  <si>
    <t>ހއ</t>
  </si>
  <si>
    <t>ކ.ގުރައިދޫ ދާއިރާ</t>
  </si>
  <si>
    <t>ދ.ކުޑަހުވަދޫ</t>
  </si>
  <si>
    <t>ހޯރަފުށި ދާއިރާ</t>
  </si>
  <si>
    <t>ތުލުސްދޫ ދާއިރާ</t>
  </si>
  <si>
    <t>ރިހެބިލިޓޭޝަން</t>
  </si>
  <si>
    <t>ކ.މާފުށި</t>
  </si>
  <si>
    <t>ލ.ފޮނަދޫ</t>
  </si>
  <si>
    <t>ފޮނަދޫ ދާއިރާ</t>
  </si>
  <si>
    <t>ހއ.ހޯރަފުށި</t>
  </si>
  <si>
    <t>މާލެ ސިޓީ، ހުޅުމާލެ</t>
  </si>
  <si>
    <t>މާލެ ޖަލު ބަދަލުކުރުމާއި ހުޅުމާލޭ ޖަލު އަޕްގްރޭޑްކުރުން</t>
  </si>
  <si>
    <t>P-PEN011-002</t>
  </si>
  <si>
    <t>ކ.ހިންމަފުށި</t>
  </si>
  <si>
    <t>ޖަމާއަތުގެ ފައިދާއަށް ކުރާ ޚަރަދު</t>
  </si>
  <si>
    <t>ރިޓެންޝަން</t>
  </si>
  <si>
    <t>އިޖްތިމާއީ ދާއިރާ</t>
  </si>
  <si>
    <t>ދ.ކުޑަހުވަދޫ ކުޑަކުދިންގެ ރެޒިޑެންޝަލް މަރުކަޒު އިމާރާތްކުރުން</t>
  </si>
  <si>
    <t>P-SOC050-001</t>
  </si>
  <si>
    <t>ހއ.ހޯރަފުށި ޖުވެނައިލް ޖަސްޓިސް ޔުނިޓްގެ ގޮފި އިމާރާތް ކުރުން</t>
  </si>
  <si>
    <t>P-PEN013-001</t>
  </si>
  <si>
    <t>ލ.ފޮނަދޫ ޖުވެނައިލް ޖަސްޓިސް ޔުނިޓް ގާއިމުކުރުން</t>
  </si>
  <si>
    <t>P-PEN004-001</t>
  </si>
  <si>
    <t>ކ.ހިންމަފުށި ޑީ-ރެޑިކަލައިޒޭޝަން އެންޑް ރީހެބިލިޓޭޝަން ސެންޓަރ</t>
  </si>
  <si>
    <t>P-RHB003-001</t>
  </si>
  <si>
    <t>މާފުށީ ޖަލުގައި ހައި ސެކިއުރިޓީ ވިންގެއް ގާއިމުކުރުން</t>
  </si>
  <si>
    <t>P-PEN001-001</t>
  </si>
  <si>
    <t>ޖީއެލްކޯޑު</t>
  </si>
  <si>
    <t>ޖުމްލަ</t>
  </si>
  <si>
    <t>އިންޓަރ އޮޕަރެބަލް ކްރިމިނަލް ޖަސްޓިސް ޑޭޓާ ނިޒާމެއް ޤާއިމުކުރުން</t>
  </si>
  <si>
    <t>ނޭޝަނަލް ރީއިންޓަގްރޭޝަން އެންޑް ރީހެބިލިޓޭޝަން ސެންޓަރ އޮޕަރޭޝަނަލައިޒްކުރުން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</si>
</sst>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165" fontId="27" fillId="0" borderId="0" xfId="1" applyNumberFormat="1" applyFont="1" applyFill="1" applyBorder="1"/>
    <xf numFmtId="1" fontId="34" fillId="0" borderId="9" xfId="6" applyNumberFormat="1" applyFont="1" applyFill="1" applyBorder="1" applyAlignment="1">
      <alignment horizontal="right" vertical="center"/>
    </xf>
    <xf numFmtId="1" fontId="34" fillId="0" borderId="16" xfId="6" applyNumberFormat="1" applyFont="1" applyFill="1" applyBorder="1" applyAlignment="1">
      <alignment horizontal="right" vertical="center"/>
    </xf>
    <xf numFmtId="0" fontId="33" fillId="0" borderId="16" xfId="1" applyFont="1" applyFill="1" applyBorder="1" applyAlignment="1">
      <alignment horizontal="center" vertical="center"/>
    </xf>
    <xf numFmtId="1" fontId="34" fillId="0" borderId="21" xfId="6" applyNumberFormat="1" applyFont="1" applyFill="1" applyBorder="1" applyAlignment="1">
      <alignment horizontal="right" vertical="center"/>
    </xf>
    <xf numFmtId="0" fontId="33" fillId="0" borderId="21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right" vertical="center"/>
    </xf>
    <xf numFmtId="165" fontId="33" fillId="0" borderId="9" xfId="6" applyNumberFormat="1" applyFont="1" applyFill="1" applyBorder="1" applyAlignment="1">
      <alignment horizontal="right" vertical="center"/>
    </xf>
    <xf numFmtId="0" fontId="33" fillId="0" borderId="9" xfId="1" applyFont="1" applyFill="1" applyBorder="1" applyAlignment="1">
      <alignment horizontal="center" vertical="center"/>
    </xf>
    <xf numFmtId="165" fontId="33" fillId="0" borderId="16" xfId="6" applyNumberFormat="1" applyFont="1" applyFill="1" applyBorder="1" applyAlignment="1">
      <alignment horizontal="right" vertical="center"/>
    </xf>
    <xf numFmtId="165" fontId="33" fillId="0" borderId="21" xfId="6" applyNumberFormat="1" applyFont="1" applyFill="1" applyBorder="1" applyAlignment="1">
      <alignment horizontal="right" vertical="center"/>
    </xf>
    <xf numFmtId="0" fontId="1" fillId="0" borderId="0" xfId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7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768E1E5E-23E9-458F-9EB4-EFE892466CAD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F48" sqref="F48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1016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43005971</v>
      </c>
      <c r="C10" s="17">
        <f t="shared" si="0"/>
        <v>43680920</v>
      </c>
      <c r="D10" s="17">
        <f t="shared" si="0"/>
        <v>41230949</v>
      </c>
      <c r="E10" s="17">
        <f t="shared" si="0"/>
        <v>24438923</v>
      </c>
      <c r="F10" s="17">
        <f>F14</f>
        <v>36357526</v>
      </c>
      <c r="G10" s="18" t="s">
        <v>18</v>
      </c>
    </row>
    <row r="11" spans="1:10" ht="22.5" customHeight="1" thickBot="1">
      <c r="B11" s="19">
        <f t="shared" ref="B11:E11" si="1">B27</f>
        <v>2669509</v>
      </c>
      <c r="C11" s="19">
        <f t="shared" si="1"/>
        <v>7881372</v>
      </c>
      <c r="D11" s="19">
        <f t="shared" si="1"/>
        <v>7710337</v>
      </c>
      <c r="E11" s="19">
        <f t="shared" si="1"/>
        <v>461976</v>
      </c>
      <c r="F11" s="19">
        <f>F27</f>
        <v>729265</v>
      </c>
      <c r="G11" s="20" t="s">
        <v>19</v>
      </c>
      <c r="J11"/>
    </row>
    <row r="12" spans="1:10" ht="22.5" customHeight="1" thickBot="1">
      <c r="B12" s="21">
        <f t="shared" ref="B12:E12" si="2">SUM(B10:B11)</f>
        <v>45675480</v>
      </c>
      <c r="C12" s="21">
        <f t="shared" si="2"/>
        <v>51562292</v>
      </c>
      <c r="D12" s="21">
        <f t="shared" si="2"/>
        <v>48941286</v>
      </c>
      <c r="E12" s="21">
        <f t="shared" si="2"/>
        <v>24900899</v>
      </c>
      <c r="F12" s="21">
        <f>SUM(F10:F11)</f>
        <v>37086791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43005971</v>
      </c>
      <c r="C14" s="21">
        <f t="shared" si="3"/>
        <v>43680920</v>
      </c>
      <c r="D14" s="21">
        <f t="shared" si="3"/>
        <v>41230949</v>
      </c>
      <c r="E14" s="21">
        <f t="shared" si="3"/>
        <v>24438923</v>
      </c>
      <c r="F14" s="21">
        <f>SUM(F15:F25)</f>
        <v>36357526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21789792</v>
      </c>
      <c r="C15" s="27">
        <f t="shared" si="4"/>
        <v>21789792</v>
      </c>
      <c r="D15" s="27">
        <f t="shared" si="4"/>
        <v>21789792</v>
      </c>
      <c r="E15" s="27">
        <f t="shared" si="4"/>
        <v>17119687</v>
      </c>
      <c r="F15" s="27">
        <f t="shared" si="4"/>
        <v>16101796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888613</v>
      </c>
      <c r="C16" s="28">
        <f t="shared" si="5"/>
        <v>888613</v>
      </c>
      <c r="D16" s="28">
        <f t="shared" si="5"/>
        <v>888613</v>
      </c>
      <c r="E16" s="28">
        <f t="shared" si="5"/>
        <v>715212</v>
      </c>
      <c r="F16" s="28">
        <f>F78</f>
        <v>585137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2290940</v>
      </c>
      <c r="C17" s="28">
        <f t="shared" si="6"/>
        <v>2142712</v>
      </c>
      <c r="D17" s="28">
        <f t="shared" si="6"/>
        <v>1883484</v>
      </c>
      <c r="E17" s="28">
        <f t="shared" si="6"/>
        <v>211525</v>
      </c>
      <c r="F17" s="28">
        <f>F85</f>
        <v>554124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717776</v>
      </c>
      <c r="C18" s="28">
        <f t="shared" si="7"/>
        <v>696868</v>
      </c>
      <c r="D18" s="28">
        <f t="shared" si="7"/>
        <v>676571</v>
      </c>
      <c r="E18" s="28">
        <f t="shared" si="7"/>
        <v>1156767</v>
      </c>
      <c r="F18" s="28">
        <f>F93</f>
        <v>762626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11050527</v>
      </c>
      <c r="C19" s="28">
        <f t="shared" si="8"/>
        <v>13127476</v>
      </c>
      <c r="D19" s="28">
        <f t="shared" si="8"/>
        <v>12242140</v>
      </c>
      <c r="E19" s="28">
        <f t="shared" si="8"/>
        <v>2346020</v>
      </c>
      <c r="F19" s="28">
        <f>F107</f>
        <v>9664831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4294019</v>
      </c>
      <c r="C20" s="28">
        <f t="shared" si="9"/>
        <v>3233755</v>
      </c>
      <c r="D20" s="28">
        <f t="shared" si="9"/>
        <v>2105754</v>
      </c>
      <c r="E20" s="28">
        <f t="shared" si="9"/>
        <v>50000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282881</v>
      </c>
      <c r="C21" s="28">
        <f t="shared" si="10"/>
        <v>264046</v>
      </c>
      <c r="D21" s="28">
        <f t="shared" si="10"/>
        <v>246724</v>
      </c>
      <c r="E21" s="28">
        <f t="shared" si="10"/>
        <v>43562</v>
      </c>
      <c r="F21" s="28">
        <f>F142</f>
        <v>1340440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1691423</v>
      </c>
      <c r="C22" s="28">
        <f t="shared" si="11"/>
        <v>1537658</v>
      </c>
      <c r="D22" s="28">
        <f t="shared" si="11"/>
        <v>1397871</v>
      </c>
      <c r="E22" s="28">
        <f t="shared" si="11"/>
        <v>2562257</v>
      </c>
      <c r="F22" s="28">
        <f>F150</f>
        <v>2355244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4993328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233893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2669509</v>
      </c>
      <c r="C27" s="21">
        <f>SUM(C28:C34)</f>
        <v>7881372</v>
      </c>
      <c r="D27" s="21">
        <f>SUM(D28:D34)</f>
        <v>7710337</v>
      </c>
      <c r="E27" s="21">
        <f>SUM(E28:E34)</f>
        <v>461976</v>
      </c>
      <c r="F27" s="21">
        <f>SUM(F28:F34)</f>
        <v>729265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2669509</v>
      </c>
      <c r="C31" s="28">
        <f t="shared" si="18"/>
        <v>7881372</v>
      </c>
      <c r="D31" s="28">
        <f t="shared" si="18"/>
        <v>7710337</v>
      </c>
      <c r="E31" s="28">
        <f t="shared" si="18"/>
        <v>461976</v>
      </c>
      <c r="F31" s="28">
        <f>F215</f>
        <v>729265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21789792</v>
      </c>
      <c r="C36" s="21">
        <f t="shared" si="22"/>
        <v>21789792</v>
      </c>
      <c r="D36" s="21">
        <f t="shared" si="22"/>
        <v>21789792</v>
      </c>
      <c r="E36" s="21">
        <f t="shared" si="22"/>
        <v>17119687</v>
      </c>
      <c r="F36" s="21">
        <f>SUM(F37:F38)</f>
        <v>16101796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13994640</v>
      </c>
      <c r="C37" s="31">
        <f t="shared" si="23"/>
        <v>13994640</v>
      </c>
      <c r="D37" s="31">
        <f t="shared" si="23"/>
        <v>13994640</v>
      </c>
      <c r="E37" s="31">
        <f t="shared" si="23"/>
        <v>11331046</v>
      </c>
      <c r="F37" s="31">
        <f>F40</f>
        <v>10780308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7795152</v>
      </c>
      <c r="C38" s="28">
        <f t="shared" si="24"/>
        <v>7795152</v>
      </c>
      <c r="D38" s="28">
        <f t="shared" si="24"/>
        <v>7795152</v>
      </c>
      <c r="E38" s="28">
        <f t="shared" si="24"/>
        <v>5788641</v>
      </c>
      <c r="F38" s="28">
        <f>F44</f>
        <v>5321488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13994640</v>
      </c>
      <c r="C40" s="21">
        <f t="shared" si="25"/>
        <v>13994640</v>
      </c>
      <c r="D40" s="21">
        <f t="shared" si="25"/>
        <v>13994640</v>
      </c>
      <c r="E40" s="21">
        <f t="shared" si="25"/>
        <v>11331046</v>
      </c>
      <c r="F40" s="21">
        <f>SUM(F41:F42)</f>
        <v>10780308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12618936</v>
      </c>
      <c r="C41" s="31">
        <v>12618936</v>
      </c>
      <c r="D41" s="31">
        <v>12618936</v>
      </c>
      <c r="E41" s="31">
        <v>10560383</v>
      </c>
      <c r="F41" s="31">
        <v>8577325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1375704</v>
      </c>
      <c r="C42" s="28">
        <v>1375704</v>
      </c>
      <c r="D42" s="28">
        <v>1375704</v>
      </c>
      <c r="E42" s="28">
        <v>770663</v>
      </c>
      <c r="F42" s="28">
        <v>2202983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7795152</v>
      </c>
      <c r="C44" s="21">
        <f t="shared" si="26"/>
        <v>7795152</v>
      </c>
      <c r="D44" s="21">
        <f t="shared" si="26"/>
        <v>7795152</v>
      </c>
      <c r="E44" s="21">
        <f t="shared" si="26"/>
        <v>5788641</v>
      </c>
      <c r="F44" s="21">
        <f>SUM(F45:F76)</f>
        <v>5321488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456000</v>
      </c>
      <c r="C48" s="28">
        <v>456000</v>
      </c>
      <c r="D48" s="28">
        <v>456000</v>
      </c>
      <c r="E48" s="28">
        <v>379400</v>
      </c>
      <c r="F48" s="28">
        <v>229800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90000</v>
      </c>
      <c r="C52" s="28">
        <v>90000</v>
      </c>
      <c r="D52" s="28">
        <v>90000</v>
      </c>
      <c r="E52" s="28">
        <v>90000</v>
      </c>
      <c r="F52" s="28">
        <v>90000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57600</v>
      </c>
      <c r="C56" s="28">
        <v>57600</v>
      </c>
      <c r="D56" s="28">
        <v>57600</v>
      </c>
      <c r="E56" s="28">
        <v>15093</v>
      </c>
      <c r="F56" s="28">
        <v>9933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1764000</v>
      </c>
      <c r="C57" s="28">
        <v>1764000</v>
      </c>
      <c r="D57" s="28">
        <v>1764000</v>
      </c>
      <c r="E57" s="28">
        <v>1707889</v>
      </c>
      <c r="F57" s="28">
        <v>1289167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28800</v>
      </c>
      <c r="C65" s="28">
        <v>28800</v>
      </c>
      <c r="D65" s="28">
        <v>28800</v>
      </c>
      <c r="E65" s="28">
        <v>7240</v>
      </c>
      <c r="F65" s="28">
        <v>9700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323533</v>
      </c>
      <c r="C66" s="28">
        <v>323533</v>
      </c>
      <c r="D66" s="28">
        <v>323533</v>
      </c>
      <c r="E66" s="28">
        <v>308009</v>
      </c>
      <c r="F66" s="28">
        <v>306258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264600</v>
      </c>
      <c r="C67" s="28">
        <v>264600</v>
      </c>
      <c r="D67" s="28">
        <v>264600</v>
      </c>
      <c r="E67" s="28">
        <v>231333</v>
      </c>
      <c r="F67" s="28">
        <v>189879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108000</v>
      </c>
      <c r="C68" s="28">
        <v>108000</v>
      </c>
      <c r="D68" s="28">
        <v>108000</v>
      </c>
      <c r="E68" s="28">
        <v>10400</v>
      </c>
      <c r="F68" s="28">
        <v>20850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2584800</v>
      </c>
      <c r="C70" s="28">
        <v>2584800</v>
      </c>
      <c r="D70" s="28">
        <v>2584800</v>
      </c>
      <c r="E70" s="28">
        <v>2100867</v>
      </c>
      <c r="F70" s="28">
        <v>1644237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1275600</v>
      </c>
      <c r="C74" s="28">
        <v>1275600</v>
      </c>
      <c r="D74" s="28">
        <v>1275600</v>
      </c>
      <c r="E74" s="28">
        <v>597489</v>
      </c>
      <c r="F74" s="28">
        <v>644827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842219</v>
      </c>
      <c r="C75" s="28">
        <v>842219</v>
      </c>
      <c r="D75" s="28">
        <v>842219</v>
      </c>
      <c r="E75" s="28">
        <v>340921</v>
      </c>
      <c r="F75" s="28">
        <v>112837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774000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888613</v>
      </c>
      <c r="C78" s="21">
        <f>SUM(C79:C83)</f>
        <v>888613</v>
      </c>
      <c r="D78" s="21">
        <f>SUM(D79:D83)</f>
        <v>888613</v>
      </c>
      <c r="E78" s="21">
        <f>SUM(E79:E83)</f>
        <v>715212</v>
      </c>
      <c r="F78" s="21">
        <f>SUM(F79:F83)</f>
        <v>585137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888613</v>
      </c>
      <c r="C83" s="28">
        <v>888613</v>
      </c>
      <c r="D83" s="28">
        <v>888613</v>
      </c>
      <c r="E83" s="28">
        <v>715212</v>
      </c>
      <c r="F83" s="28">
        <v>585137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2290940</v>
      </c>
      <c r="C85" s="21">
        <f t="shared" si="27"/>
        <v>2142712</v>
      </c>
      <c r="D85" s="21">
        <f t="shared" si="27"/>
        <v>1883484</v>
      </c>
      <c r="E85" s="21">
        <f t="shared" si="27"/>
        <v>211525</v>
      </c>
      <c r="F85" s="21">
        <f>SUM(F86:F91)</f>
        <v>554124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1425229</v>
      </c>
      <c r="C86" s="31">
        <v>1302217</v>
      </c>
      <c r="D86" s="31">
        <v>1067470</v>
      </c>
      <c r="E86" s="31">
        <v>28688</v>
      </c>
      <c r="F86" s="31">
        <v>77303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5305</v>
      </c>
      <c r="C87" s="28">
        <v>5150</v>
      </c>
      <c r="D87" s="28">
        <v>5000</v>
      </c>
      <c r="E87" s="28">
        <v>0</v>
      </c>
      <c r="F87" s="28">
        <v>50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415370</v>
      </c>
      <c r="C88" s="28">
        <v>403272</v>
      </c>
      <c r="D88" s="28">
        <v>391526</v>
      </c>
      <c r="E88" s="28">
        <v>132158</v>
      </c>
      <c r="F88" s="28">
        <v>418645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439731</v>
      </c>
      <c r="C89" s="28">
        <v>426923</v>
      </c>
      <c r="D89" s="28">
        <v>414488</v>
      </c>
      <c r="E89" s="28">
        <v>50679</v>
      </c>
      <c r="F89" s="28">
        <v>58126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5305</v>
      </c>
      <c r="C91" s="28">
        <v>5150</v>
      </c>
      <c r="D91" s="28">
        <v>5000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717776</v>
      </c>
      <c r="C93" s="21">
        <f t="shared" si="28"/>
        <v>696868</v>
      </c>
      <c r="D93" s="21">
        <f t="shared" si="28"/>
        <v>676571</v>
      </c>
      <c r="E93" s="21">
        <f t="shared" si="28"/>
        <v>1156767</v>
      </c>
      <c r="F93" s="21">
        <f>SUM(F94:F105)</f>
        <v>762626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244007</v>
      </c>
      <c r="C94" s="31">
        <v>236900</v>
      </c>
      <c r="D94" s="31">
        <v>230000</v>
      </c>
      <c r="E94" s="31">
        <v>190958</v>
      </c>
      <c r="F94" s="31">
        <v>329887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46442</v>
      </c>
      <c r="C95" s="28">
        <v>45089</v>
      </c>
      <c r="D95" s="28">
        <v>43776</v>
      </c>
      <c r="E95" s="28">
        <v>33913</v>
      </c>
      <c r="F95" s="28">
        <v>32357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159135</v>
      </c>
      <c r="C96" s="28">
        <v>154500</v>
      </c>
      <c r="D96" s="28">
        <v>150000</v>
      </c>
      <c r="E96" s="28">
        <v>308724</v>
      </c>
      <c r="F96" s="28">
        <v>275886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15277</v>
      </c>
      <c r="C97" s="28">
        <v>14832</v>
      </c>
      <c r="D97" s="28">
        <v>14400</v>
      </c>
      <c r="E97" s="28">
        <v>16697</v>
      </c>
      <c r="F97" s="28">
        <v>19206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50923</v>
      </c>
      <c r="C98" s="28">
        <v>49440</v>
      </c>
      <c r="D98" s="28">
        <v>48000</v>
      </c>
      <c r="E98" s="28">
        <v>36509</v>
      </c>
      <c r="F98" s="28">
        <v>42730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53045</v>
      </c>
      <c r="C99" s="28">
        <v>51500</v>
      </c>
      <c r="D99" s="28">
        <v>50000</v>
      </c>
      <c r="E99" s="28">
        <v>45000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20105</v>
      </c>
      <c r="C100" s="28">
        <v>19519</v>
      </c>
      <c r="D100" s="28">
        <v>18950</v>
      </c>
      <c r="E100" s="28">
        <v>12866</v>
      </c>
      <c r="F100" s="28">
        <v>13335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48783</v>
      </c>
      <c r="C101" s="28">
        <v>47362</v>
      </c>
      <c r="D101" s="28">
        <v>45983</v>
      </c>
      <c r="E101" s="28">
        <v>41790</v>
      </c>
      <c r="F101" s="28">
        <v>44804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3143</v>
      </c>
      <c r="C102" s="28">
        <v>3051</v>
      </c>
      <c r="D102" s="28">
        <v>2962</v>
      </c>
      <c r="E102" s="28">
        <v>0</v>
      </c>
      <c r="F102" s="28">
        <v>2160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5305</v>
      </c>
      <c r="C103" s="28">
        <v>5150</v>
      </c>
      <c r="D103" s="28">
        <v>5000</v>
      </c>
      <c r="E103" s="28">
        <v>80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53045</v>
      </c>
      <c r="C104" s="28">
        <v>51500</v>
      </c>
      <c r="D104" s="28">
        <v>50000</v>
      </c>
      <c r="E104" s="28">
        <v>450000</v>
      </c>
      <c r="F104" s="28">
        <v>827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18566</v>
      </c>
      <c r="C105" s="28">
        <v>18025</v>
      </c>
      <c r="D105" s="28">
        <v>17500</v>
      </c>
      <c r="E105" s="28">
        <v>20230</v>
      </c>
      <c r="F105" s="28">
        <v>1434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11050527</v>
      </c>
      <c r="C107" s="21">
        <f t="shared" si="29"/>
        <v>13127476</v>
      </c>
      <c r="D107" s="21">
        <f t="shared" si="29"/>
        <v>12242140</v>
      </c>
      <c r="E107" s="21">
        <f t="shared" si="29"/>
        <v>2346020</v>
      </c>
      <c r="F107" s="21">
        <f>SUM(F108:F133)</f>
        <v>9664831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106090</v>
      </c>
      <c r="C108" s="31">
        <v>103000</v>
      </c>
      <c r="D108" s="31">
        <v>100000</v>
      </c>
      <c r="E108" s="31">
        <v>127723</v>
      </c>
      <c r="F108" s="31">
        <v>96067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21218</v>
      </c>
      <c r="C109" s="28">
        <v>20600</v>
      </c>
      <c r="D109" s="28">
        <v>20000</v>
      </c>
      <c r="E109" s="28">
        <v>42324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42436</v>
      </c>
      <c r="C110" s="28">
        <v>41200</v>
      </c>
      <c r="D110" s="28">
        <v>40000</v>
      </c>
      <c r="E110" s="28">
        <v>40099</v>
      </c>
      <c r="F110" s="28">
        <v>35534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714244</v>
      </c>
      <c r="C111" s="28">
        <v>693441</v>
      </c>
      <c r="D111" s="28">
        <v>673244</v>
      </c>
      <c r="E111" s="28">
        <v>600000</v>
      </c>
      <c r="F111" s="28">
        <v>454546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2469831</v>
      </c>
      <c r="C112" s="28">
        <v>2245301</v>
      </c>
      <c r="D112" s="28">
        <v>1886638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5500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44558</v>
      </c>
      <c r="C115" s="28">
        <v>43260</v>
      </c>
      <c r="D115" s="28">
        <v>42000</v>
      </c>
      <c r="E115" s="28">
        <v>75000</v>
      </c>
      <c r="F115" s="28">
        <v>51387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5305</v>
      </c>
      <c r="C116" s="28">
        <v>5150</v>
      </c>
      <c r="D116" s="28">
        <v>5000</v>
      </c>
      <c r="E116" s="28">
        <v>7500</v>
      </c>
      <c r="F116" s="28">
        <v>188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21218</v>
      </c>
      <c r="C117" s="28">
        <v>20600</v>
      </c>
      <c r="D117" s="28">
        <v>20000</v>
      </c>
      <c r="E117" s="28">
        <v>25000</v>
      </c>
      <c r="F117" s="28">
        <v>18000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1061</v>
      </c>
      <c r="C118" s="28">
        <v>1030</v>
      </c>
      <c r="D118" s="28">
        <v>1000</v>
      </c>
      <c r="E118" s="28">
        <v>43591</v>
      </c>
      <c r="F118" s="28">
        <v>3389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784552</v>
      </c>
      <c r="C119" s="28">
        <v>761701</v>
      </c>
      <c r="D119" s="28">
        <v>739516</v>
      </c>
      <c r="E119" s="28">
        <v>194366</v>
      </c>
      <c r="F119" s="28">
        <v>1179553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3076610</v>
      </c>
      <c r="C120" s="28">
        <v>2987000</v>
      </c>
      <c r="D120" s="28">
        <v>2900000</v>
      </c>
      <c r="E120" s="28">
        <v>365346</v>
      </c>
      <c r="F120" s="28">
        <v>6736927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636540</v>
      </c>
      <c r="C121" s="28">
        <v>618000</v>
      </c>
      <c r="D121" s="28">
        <v>600000</v>
      </c>
      <c r="E121" s="28">
        <v>587022</v>
      </c>
      <c r="F121" s="28">
        <v>1010838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623500</v>
      </c>
      <c r="C123" s="28">
        <v>1565000</v>
      </c>
      <c r="D123" s="28">
        <v>830000</v>
      </c>
      <c r="E123" s="28">
        <v>119099</v>
      </c>
      <c r="F123" s="28">
        <v>20000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371315</v>
      </c>
      <c r="C124" s="28">
        <v>360500</v>
      </c>
      <c r="D124" s="28">
        <v>350000</v>
      </c>
      <c r="E124" s="28">
        <v>25000</v>
      </c>
      <c r="F124" s="28">
        <v>4900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36535</v>
      </c>
      <c r="C126" s="28">
        <v>35471</v>
      </c>
      <c r="D126" s="28">
        <v>34438</v>
      </c>
      <c r="E126" s="28">
        <v>34438</v>
      </c>
      <c r="F126" s="28">
        <v>17773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6000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43285</v>
      </c>
      <c r="C132" s="28">
        <v>42024</v>
      </c>
      <c r="D132" s="28">
        <v>40800</v>
      </c>
      <c r="E132" s="28">
        <v>40800</v>
      </c>
      <c r="F132" s="28">
        <v>22499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2052229</v>
      </c>
      <c r="C133" s="28">
        <v>3584198</v>
      </c>
      <c r="D133" s="28">
        <v>3959504</v>
      </c>
      <c r="E133" s="28">
        <v>7212</v>
      </c>
      <c r="F133" s="28">
        <v>13230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4294019</v>
      </c>
      <c r="C135" s="21">
        <f t="shared" si="30"/>
        <v>3233755</v>
      </c>
      <c r="D135" s="21">
        <f t="shared" si="30"/>
        <v>2105754</v>
      </c>
      <c r="E135" s="21">
        <f t="shared" si="30"/>
        <v>50000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4294019</v>
      </c>
      <c r="C138" s="28">
        <v>3233755</v>
      </c>
      <c r="D138" s="28">
        <v>2105754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50000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282881</v>
      </c>
      <c r="C142" s="21">
        <f t="shared" si="31"/>
        <v>264046</v>
      </c>
      <c r="D142" s="21">
        <f t="shared" si="31"/>
        <v>246724</v>
      </c>
      <c r="E142" s="21">
        <f t="shared" si="31"/>
        <v>43562</v>
      </c>
      <c r="F142" s="21">
        <f>SUM(F143:F148)</f>
        <v>1340440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53045</v>
      </c>
      <c r="C144" s="28">
        <v>51500</v>
      </c>
      <c r="D144" s="28">
        <v>50000</v>
      </c>
      <c r="E144" s="28">
        <v>442</v>
      </c>
      <c r="F144" s="28">
        <v>61553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53045</v>
      </c>
      <c r="C145" s="28">
        <v>51500</v>
      </c>
      <c r="D145" s="28">
        <v>50000</v>
      </c>
      <c r="E145" s="28">
        <v>43120</v>
      </c>
      <c r="F145" s="28">
        <v>1237887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171486</v>
      </c>
      <c r="C146" s="28">
        <v>155896</v>
      </c>
      <c r="D146" s="28">
        <v>141724</v>
      </c>
      <c r="E146" s="28">
        <v>0</v>
      </c>
      <c r="F146" s="28">
        <v>29000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12000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5305</v>
      </c>
      <c r="C148" s="28">
        <v>5150</v>
      </c>
      <c r="D148" s="28">
        <v>5000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1691423</v>
      </c>
      <c r="C150" s="21">
        <f>SUM(C151:C167)</f>
        <v>1537658</v>
      </c>
      <c r="D150" s="21">
        <f>SUM(D151:D167)</f>
        <v>1397871</v>
      </c>
      <c r="E150" s="21">
        <f>SUM(E151:E167)</f>
        <v>2562257</v>
      </c>
      <c r="F150" s="21">
        <f>SUM(F151:F167)</f>
        <v>2355244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568296</v>
      </c>
      <c r="F151" s="31">
        <v>1501203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1210000</v>
      </c>
      <c r="C152" s="28">
        <v>1100000</v>
      </c>
      <c r="D152" s="28">
        <v>1000000</v>
      </c>
      <c r="E152" s="28">
        <v>1691596</v>
      </c>
      <c r="F152" s="28">
        <v>98303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59294</v>
      </c>
      <c r="C157" s="28">
        <v>53904</v>
      </c>
      <c r="D157" s="28">
        <v>49004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4840</v>
      </c>
      <c r="C159" s="28">
        <v>4400</v>
      </c>
      <c r="D159" s="28">
        <v>4000</v>
      </c>
      <c r="E159" s="28">
        <v>0</v>
      </c>
      <c r="F159" s="28">
        <v>615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96252</v>
      </c>
      <c r="C160" s="28">
        <v>87502</v>
      </c>
      <c r="D160" s="28">
        <v>79547</v>
      </c>
      <c r="E160" s="28">
        <v>175717</v>
      </c>
      <c r="F160" s="28">
        <v>55717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2420</v>
      </c>
      <c r="C162" s="28">
        <v>2200</v>
      </c>
      <c r="D162" s="28">
        <v>2000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92347</v>
      </c>
      <c r="C163" s="28">
        <v>83952</v>
      </c>
      <c r="D163" s="28">
        <v>76320</v>
      </c>
      <c r="E163" s="28">
        <v>62010</v>
      </c>
      <c r="F163" s="28">
        <v>82680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25410</v>
      </c>
      <c r="C164" s="28">
        <v>23100</v>
      </c>
      <c r="D164" s="28">
        <v>21000</v>
      </c>
      <c r="E164" s="28">
        <v>0</v>
      </c>
      <c r="F164" s="28">
        <v>400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60500</v>
      </c>
      <c r="C166" s="28">
        <v>55000</v>
      </c>
      <c r="D166" s="28">
        <v>50000</v>
      </c>
      <c r="E166" s="28">
        <v>14764</v>
      </c>
      <c r="F166" s="28">
        <v>157582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140360</v>
      </c>
      <c r="C167" s="28">
        <v>127600</v>
      </c>
      <c r="D167" s="28">
        <v>116000</v>
      </c>
      <c r="E167" s="28">
        <v>49874</v>
      </c>
      <c r="F167" s="28">
        <v>458744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4993328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4993328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233893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233893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2669509</v>
      </c>
      <c r="C215" s="21">
        <f>SUM(C216:C228)</f>
        <v>7881372</v>
      </c>
      <c r="D215" s="21">
        <f>SUM(D216:D228)</f>
        <v>7710337</v>
      </c>
      <c r="E215" s="21">
        <f>SUM(E216:E228)</f>
        <v>461976</v>
      </c>
      <c r="F215" s="21">
        <f>SUM(F216:F228)</f>
        <v>729265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1310974</v>
      </c>
      <c r="C216" s="31">
        <v>1191795</v>
      </c>
      <c r="D216" s="31">
        <v>1083449</v>
      </c>
      <c r="E216" s="31">
        <v>337811</v>
      </c>
      <c r="F216" s="31">
        <v>146547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114979</v>
      </c>
      <c r="C217" s="28">
        <v>104526</v>
      </c>
      <c r="D217" s="28">
        <v>95024</v>
      </c>
      <c r="E217" s="28">
        <v>11878</v>
      </c>
      <c r="F217" s="28">
        <v>38221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23827</v>
      </c>
      <c r="C219" s="28">
        <v>21661</v>
      </c>
      <c r="D219" s="28">
        <v>19692</v>
      </c>
      <c r="E219" s="28">
        <v>2462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186340</v>
      </c>
      <c r="C221" s="28">
        <v>169400</v>
      </c>
      <c r="D221" s="28">
        <v>154000</v>
      </c>
      <c r="E221" s="28">
        <v>24354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358487</v>
      </c>
      <c r="C222" s="28">
        <v>3053170</v>
      </c>
      <c r="D222" s="28">
        <v>3048336</v>
      </c>
      <c r="E222" s="28">
        <v>13872</v>
      </c>
      <c r="F222" s="28">
        <v>20511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674902</v>
      </c>
      <c r="C223" s="28">
        <v>3340820</v>
      </c>
      <c r="D223" s="28">
        <v>3309836</v>
      </c>
      <c r="E223" s="28">
        <v>71599</v>
      </c>
      <c r="F223" s="28">
        <v>490172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33814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7CB56-86C7-4C34-A67F-2997BAA70185}">
  <sheetPr>
    <tabColor theme="8" tint="0.79998168889431442"/>
  </sheetPr>
  <dimension ref="A1:P9"/>
  <sheetViews>
    <sheetView showGridLines="0" zoomScale="85" zoomScaleNormal="85" workbookViewId="0">
      <pane ySplit="2" topLeftCell="A3" activePane="bottomLeft" state="frozen"/>
      <selection pane="bottomLeft" activeCell="L9" sqref="L9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SUBTOTAL(9,A3:A9)</f>
        <v>5550000</v>
      </c>
      <c r="B2" s="38">
        <f>SUBTOTAL(9,B3:B9)</f>
        <v>66086089</v>
      </c>
      <c r="C2" s="38">
        <f>SUBTOTAL(9,C3:C9)</f>
        <v>44041521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4200000</v>
      </c>
      <c r="B3" s="42">
        <v>47496089</v>
      </c>
      <c r="C3" s="42">
        <v>17400000</v>
      </c>
      <c r="D3" s="43" t="s">
        <v>230</v>
      </c>
      <c r="E3" s="43" t="s">
        <v>233</v>
      </c>
      <c r="F3" s="44" t="s">
        <v>234</v>
      </c>
      <c r="G3" s="45" t="s">
        <v>235</v>
      </c>
      <c r="H3" s="46">
        <v>1016</v>
      </c>
      <c r="I3" s="43" t="s">
        <v>226</v>
      </c>
      <c r="J3" s="43" t="s">
        <v>236</v>
      </c>
      <c r="K3" s="47" t="s">
        <v>227</v>
      </c>
      <c r="L3" s="46">
        <v>421003</v>
      </c>
      <c r="M3" s="46">
        <v>7034</v>
      </c>
      <c r="N3" s="43" t="s">
        <v>237</v>
      </c>
      <c r="O3" s="43" t="s">
        <v>231</v>
      </c>
      <c r="P3" s="43" t="s">
        <v>238</v>
      </c>
    </row>
    <row r="4" spans="1:16" ht="26.25" customHeight="1">
      <c r="A4" s="42">
        <v>1000000</v>
      </c>
      <c r="B4" s="42">
        <v>14000000</v>
      </c>
      <c r="C4" s="42">
        <v>12200000</v>
      </c>
      <c r="D4" s="43" t="s">
        <v>225</v>
      </c>
      <c r="E4" s="43" t="s">
        <v>251</v>
      </c>
      <c r="F4" s="44" t="s">
        <v>252</v>
      </c>
      <c r="G4" s="45" t="s">
        <v>253</v>
      </c>
      <c r="H4" s="46">
        <v>1016</v>
      </c>
      <c r="I4" s="43" t="s">
        <v>226</v>
      </c>
      <c r="J4" s="43" t="s">
        <v>236</v>
      </c>
      <c r="K4" s="47" t="s">
        <v>227</v>
      </c>
      <c r="L4" s="46">
        <v>421003</v>
      </c>
      <c r="M4" s="46">
        <v>7034</v>
      </c>
      <c r="N4" s="43" t="s">
        <v>237</v>
      </c>
      <c r="O4" s="43" t="s">
        <v>229</v>
      </c>
      <c r="P4" s="43" t="s">
        <v>228</v>
      </c>
    </row>
    <row r="5" spans="1:16" ht="26.25" customHeight="1">
      <c r="A5" s="42">
        <v>0</v>
      </c>
      <c r="B5" s="42">
        <v>2940000</v>
      </c>
      <c r="C5" s="42">
        <v>4410000</v>
      </c>
      <c r="D5" s="43" t="s">
        <v>225</v>
      </c>
      <c r="E5" s="43" t="s">
        <v>243</v>
      </c>
      <c r="F5" s="44" t="s">
        <v>258</v>
      </c>
      <c r="G5" s="45" t="s">
        <v>259</v>
      </c>
      <c r="H5" s="46">
        <v>1016</v>
      </c>
      <c r="I5" s="43" t="s">
        <v>226</v>
      </c>
      <c r="J5" s="43" t="s">
        <v>257</v>
      </c>
      <c r="K5" s="47" t="s">
        <v>227</v>
      </c>
      <c r="L5" s="46">
        <v>421002</v>
      </c>
      <c r="M5" s="46">
        <v>7062</v>
      </c>
      <c r="N5" s="43" t="s">
        <v>255</v>
      </c>
      <c r="O5" s="43" t="s">
        <v>239</v>
      </c>
      <c r="P5" s="43" t="s">
        <v>240</v>
      </c>
    </row>
    <row r="6" spans="1:16" ht="26.25" customHeight="1">
      <c r="A6" s="42">
        <v>350000</v>
      </c>
      <c r="B6" s="42">
        <v>1500000</v>
      </c>
      <c r="C6" s="42">
        <v>2900000</v>
      </c>
      <c r="D6" s="43" t="s">
        <v>225</v>
      </c>
      <c r="E6" s="43" t="s">
        <v>250</v>
      </c>
      <c r="F6" s="44" t="s">
        <v>260</v>
      </c>
      <c r="G6" s="45" t="s">
        <v>261</v>
      </c>
      <c r="H6" s="46">
        <v>1016</v>
      </c>
      <c r="I6" s="43" t="s">
        <v>226</v>
      </c>
      <c r="J6" s="43" t="s">
        <v>236</v>
      </c>
      <c r="K6" s="47" t="s">
        <v>227</v>
      </c>
      <c r="L6" s="46">
        <v>421003</v>
      </c>
      <c r="M6" s="46">
        <v>7034</v>
      </c>
      <c r="N6" s="43" t="s">
        <v>237</v>
      </c>
      <c r="O6" s="43" t="s">
        <v>241</v>
      </c>
      <c r="P6" s="43" t="s">
        <v>244</v>
      </c>
    </row>
    <row r="7" spans="1:16" ht="26.25" customHeight="1">
      <c r="A7" s="42">
        <v>0</v>
      </c>
      <c r="B7" s="42">
        <v>150000</v>
      </c>
      <c r="C7" s="42">
        <v>2850000</v>
      </c>
      <c r="D7" s="43" t="s">
        <v>230</v>
      </c>
      <c r="E7" s="43" t="s">
        <v>248</v>
      </c>
      <c r="F7" s="44" t="s">
        <v>262</v>
      </c>
      <c r="G7" s="45" t="s">
        <v>263</v>
      </c>
      <c r="H7" s="46">
        <v>1016</v>
      </c>
      <c r="I7" s="43" t="s">
        <v>226</v>
      </c>
      <c r="J7" s="43" t="s">
        <v>236</v>
      </c>
      <c r="K7" s="47" t="s">
        <v>227</v>
      </c>
      <c r="L7" s="46">
        <v>421003</v>
      </c>
      <c r="M7" s="46">
        <v>7034</v>
      </c>
      <c r="N7" s="43" t="s">
        <v>237</v>
      </c>
      <c r="O7" s="43" t="s">
        <v>232</v>
      </c>
      <c r="P7" s="43" t="s">
        <v>249</v>
      </c>
    </row>
    <row r="8" spans="1:16" ht="26.25" customHeight="1">
      <c r="A8" s="42">
        <v>0</v>
      </c>
      <c r="B8" s="42">
        <v>0</v>
      </c>
      <c r="C8" s="42">
        <v>2881522</v>
      </c>
      <c r="D8" s="43" t="s">
        <v>256</v>
      </c>
      <c r="E8" s="43" t="s">
        <v>254</v>
      </c>
      <c r="F8" s="44" t="s">
        <v>264</v>
      </c>
      <c r="G8" s="45" t="s">
        <v>265</v>
      </c>
      <c r="H8" s="46">
        <v>1016</v>
      </c>
      <c r="I8" s="43" t="s">
        <v>226</v>
      </c>
      <c r="J8" s="43" t="s">
        <v>246</v>
      </c>
      <c r="K8" s="47" t="s">
        <v>227</v>
      </c>
      <c r="L8" s="46">
        <v>421003</v>
      </c>
      <c r="M8" s="46">
        <v>7034</v>
      </c>
      <c r="N8" s="43" t="s">
        <v>237</v>
      </c>
      <c r="O8" s="43" t="s">
        <v>229</v>
      </c>
      <c r="P8" s="43" t="s">
        <v>245</v>
      </c>
    </row>
    <row r="9" spans="1:16" ht="26.25" customHeight="1">
      <c r="A9" s="42">
        <v>0</v>
      </c>
      <c r="B9" s="42">
        <v>0</v>
      </c>
      <c r="C9" s="42">
        <v>1399999</v>
      </c>
      <c r="D9" s="43" t="s">
        <v>256</v>
      </c>
      <c r="E9" s="43" t="s">
        <v>247</v>
      </c>
      <c r="F9" s="44" t="s">
        <v>266</v>
      </c>
      <c r="G9" s="45" t="s">
        <v>267</v>
      </c>
      <c r="H9" s="46">
        <v>1016</v>
      </c>
      <c r="I9" s="43" t="s">
        <v>226</v>
      </c>
      <c r="J9" s="43" t="s">
        <v>236</v>
      </c>
      <c r="K9" s="47" t="s">
        <v>227</v>
      </c>
      <c r="L9" s="46">
        <v>421003</v>
      </c>
      <c r="M9" s="46">
        <v>7034</v>
      </c>
      <c r="N9" s="43" t="s">
        <v>237</v>
      </c>
      <c r="O9" s="43" t="s">
        <v>229</v>
      </c>
      <c r="P9" s="43" t="s">
        <v>242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070D7-096B-49BA-A05C-2527F390D51B}">
  <sheetPr>
    <tabColor theme="8" tint="0.79998168889431442"/>
  </sheetPr>
  <dimension ref="A1:G14"/>
  <sheetViews>
    <sheetView showGridLines="0" tabSelected="1" zoomScale="130" zoomScaleNormal="130" workbookViewId="0">
      <pane ySplit="2" topLeftCell="A3" activePane="bottomLeft" state="frozen"/>
      <selection pane="bottomLeft" activeCell="C8" sqref="C8"/>
    </sheetView>
  </sheetViews>
  <sheetFormatPr defaultColWidth="8" defaultRowHeight="15.75"/>
  <cols>
    <col min="1" max="2" width="11.875" style="75" bestFit="1" customWidth="1"/>
    <col min="3" max="3" width="12.625" style="75" bestFit="1" customWidth="1"/>
    <col min="4" max="4" width="49.125" style="77" customWidth="1"/>
    <col min="5" max="5" width="10.25" style="75" customWidth="1"/>
    <col min="6" max="6" width="14.25" style="76" bestFit="1" customWidth="1"/>
    <col min="7" max="7" width="10.75" style="75" bestFit="1" customWidth="1"/>
    <col min="8" max="16384" width="8" style="75"/>
  </cols>
  <sheetData>
    <row r="1" spans="1:7" s="55" customFormat="1" ht="20.25" customHeight="1">
      <c r="A1" s="51"/>
      <c r="B1" s="51"/>
      <c r="C1" s="51"/>
      <c r="D1" s="52"/>
      <c r="E1" s="53"/>
      <c r="F1" s="54"/>
    </row>
    <row r="2" spans="1:7" s="55" customFormat="1" ht="18.75" customHeight="1">
      <c r="A2" s="56">
        <v>2023</v>
      </c>
      <c r="B2" s="56">
        <v>2022</v>
      </c>
      <c r="C2" s="56">
        <v>2021</v>
      </c>
      <c r="D2" s="57" t="s">
        <v>268</v>
      </c>
      <c r="E2" s="58" t="s">
        <v>214</v>
      </c>
      <c r="F2" s="54"/>
    </row>
    <row r="3" spans="1:7" s="55" customFormat="1" ht="18.75" customHeight="1">
      <c r="A3" s="59">
        <f t="shared" ref="A3:B3" si="0">A4+A8</f>
        <v>12329542</v>
      </c>
      <c r="B3" s="59">
        <f t="shared" si="0"/>
        <v>18709542</v>
      </c>
      <c r="C3" s="59">
        <f>C4+C8</f>
        <v>16550767</v>
      </c>
      <c r="D3" s="60" t="s">
        <v>269</v>
      </c>
      <c r="E3" s="61"/>
      <c r="F3" s="54"/>
    </row>
    <row r="4" spans="1:7" s="55" customFormat="1" ht="19.5" customHeight="1">
      <c r="A4" s="70">
        <v>800000</v>
      </c>
      <c r="B4" s="70">
        <v>7180000</v>
      </c>
      <c r="C4" s="70">
        <v>6480000</v>
      </c>
      <c r="D4" s="62"/>
      <c r="E4" s="63" t="s">
        <v>270</v>
      </c>
      <c r="F4" s="54"/>
      <c r="G4" s="64"/>
    </row>
    <row r="5" spans="1:7" s="55" customFormat="1" ht="19.5" customHeight="1">
      <c r="A5" s="71">
        <v>300000</v>
      </c>
      <c r="B5" s="71">
        <v>3000000</v>
      </c>
      <c r="C5" s="71">
        <v>3000000</v>
      </c>
      <c r="D5" s="65" t="s">
        <v>191</v>
      </c>
      <c r="E5" s="72">
        <v>423007</v>
      </c>
      <c r="F5" s="54"/>
    </row>
    <row r="6" spans="1:7" s="55" customFormat="1" ht="19.5" customHeight="1">
      <c r="A6" s="73">
        <v>300000</v>
      </c>
      <c r="B6" s="73">
        <v>3000000</v>
      </c>
      <c r="C6" s="73">
        <v>3000000</v>
      </c>
      <c r="D6" s="66" t="s">
        <v>192</v>
      </c>
      <c r="E6" s="67">
        <v>423008</v>
      </c>
      <c r="F6" s="54"/>
    </row>
    <row r="7" spans="1:7" s="55" customFormat="1" ht="19.5" customHeight="1">
      <c r="A7" s="74">
        <v>200000</v>
      </c>
      <c r="B7" s="74">
        <v>1180000</v>
      </c>
      <c r="C7" s="74">
        <v>480000</v>
      </c>
      <c r="D7" s="68" t="s">
        <v>113</v>
      </c>
      <c r="E7" s="69">
        <v>223016</v>
      </c>
      <c r="F7" s="54"/>
    </row>
    <row r="8" spans="1:7" s="55" customFormat="1" ht="19.5" customHeight="1">
      <c r="A8" s="70">
        <v>11529542</v>
      </c>
      <c r="B8" s="70">
        <v>11529542</v>
      </c>
      <c r="C8" s="70">
        <v>10070767</v>
      </c>
      <c r="D8" s="62"/>
      <c r="E8" s="63" t="s">
        <v>271</v>
      </c>
      <c r="F8" s="54"/>
      <c r="G8" s="64"/>
    </row>
    <row r="9" spans="1:7" s="55" customFormat="1" ht="19.5" customHeight="1">
      <c r="A9" s="71">
        <v>2044196</v>
      </c>
      <c r="B9" s="71">
        <v>3576399</v>
      </c>
      <c r="C9" s="71">
        <v>3951932</v>
      </c>
      <c r="D9" s="65" t="s">
        <v>123</v>
      </c>
      <c r="E9" s="72">
        <v>223999</v>
      </c>
      <c r="F9" s="54"/>
    </row>
    <row r="10" spans="1:7" s="55" customFormat="1" ht="19.5" customHeight="1">
      <c r="A10" s="73">
        <v>1319139</v>
      </c>
      <c r="B10" s="73">
        <v>1199217</v>
      </c>
      <c r="C10" s="73">
        <v>967470</v>
      </c>
      <c r="D10" s="66" t="s">
        <v>80</v>
      </c>
      <c r="E10" s="67">
        <v>221001</v>
      </c>
      <c r="F10" s="54"/>
    </row>
    <row r="11" spans="1:7" s="55" customFormat="1" ht="19.5" customHeight="1">
      <c r="A11" s="73">
        <v>2469831</v>
      </c>
      <c r="B11" s="73">
        <v>2245301</v>
      </c>
      <c r="C11" s="73">
        <v>1886638</v>
      </c>
      <c r="D11" s="66" t="s">
        <v>102</v>
      </c>
      <c r="E11" s="67">
        <v>223005</v>
      </c>
      <c r="F11" s="54"/>
    </row>
    <row r="12" spans="1:7" s="55" customFormat="1" ht="19.5" customHeight="1">
      <c r="A12" s="73">
        <v>4294019</v>
      </c>
      <c r="B12" s="73">
        <v>3233755</v>
      </c>
      <c r="C12" s="73">
        <v>2105754</v>
      </c>
      <c r="D12" s="66" t="s">
        <v>126</v>
      </c>
      <c r="E12" s="67">
        <v>224021</v>
      </c>
      <c r="F12" s="54"/>
    </row>
    <row r="13" spans="1:7" s="55" customFormat="1" ht="19.5" customHeight="1">
      <c r="A13" s="73">
        <v>171486</v>
      </c>
      <c r="B13" s="73">
        <v>155896</v>
      </c>
      <c r="C13" s="73">
        <v>141724</v>
      </c>
      <c r="D13" s="66" t="s">
        <v>132</v>
      </c>
      <c r="E13" s="67">
        <v>225004</v>
      </c>
      <c r="F13" s="54"/>
    </row>
    <row r="14" spans="1:7" s="55" customFormat="1" ht="19.5" customHeight="1">
      <c r="A14" s="74">
        <v>1230872</v>
      </c>
      <c r="B14" s="74">
        <v>1118975</v>
      </c>
      <c r="C14" s="74">
        <v>1017249</v>
      </c>
      <c r="D14" s="68" t="s">
        <v>185</v>
      </c>
      <c r="E14" s="69">
        <v>423001</v>
      </c>
      <c r="F14" s="5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2020-12-01T08:23:12Z</dcterms:created>
  <dcterms:modified xsi:type="dcterms:W3CDTF">2020-12-02T10:37:49Z</dcterms:modified>
</cp:coreProperties>
</file>