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0 - Ministry of Finance\"/>
    </mc:Choice>
  </mc:AlternateContent>
  <xr:revisionPtr revIDLastSave="0" documentId="13_ncr:1_{E3043821-3FA8-4B55-B506-54D29DE984D9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PSIP" sheetId="2" r:id="rId2"/>
  </sheets>
  <definedNames>
    <definedName name="_xlnm._FilterDatabase" localSheetId="1" hidden="1">PSIP!$A$2:$P$9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B2" i="2"/>
  <c r="A2" i="2"/>
  <c r="C245" i="1" l="1"/>
  <c r="C34" i="1" s="1"/>
  <c r="B245" i="1"/>
  <c r="B34" i="1" s="1"/>
  <c r="F245" i="1"/>
  <c r="E245" i="1"/>
  <c r="D245" i="1"/>
  <c r="F236" i="1"/>
  <c r="F33" i="1" s="1"/>
  <c r="C236" i="1"/>
  <c r="C33" i="1" s="1"/>
  <c r="B236" i="1"/>
  <c r="B33" i="1" s="1"/>
  <c r="E236" i="1"/>
  <c r="E33" i="1" s="1"/>
  <c r="D236" i="1"/>
  <c r="D33" i="1" s="1"/>
  <c r="D230" i="1"/>
  <c r="D32" i="1" s="1"/>
  <c r="C230" i="1"/>
  <c r="C32" i="1" s="1"/>
  <c r="F230" i="1"/>
  <c r="E230" i="1"/>
  <c r="B230" i="1"/>
  <c r="D215" i="1"/>
  <c r="D31" i="1" s="1"/>
  <c r="E215" i="1"/>
  <c r="E31" i="1" s="1"/>
  <c r="B215" i="1"/>
  <c r="B31" i="1" s="1"/>
  <c r="F215" i="1"/>
  <c r="C215" i="1"/>
  <c r="D212" i="1"/>
  <c r="D30" i="1" s="1"/>
  <c r="C212" i="1"/>
  <c r="C30" i="1" s="1"/>
  <c r="F212" i="1"/>
  <c r="F30" i="1" s="1"/>
  <c r="E212" i="1"/>
  <c r="B212" i="1"/>
  <c r="F209" i="1"/>
  <c r="F29" i="1" s="1"/>
  <c r="E209" i="1"/>
  <c r="E29" i="1" s="1"/>
  <c r="B209" i="1"/>
  <c r="B29" i="1" s="1"/>
  <c r="D209" i="1"/>
  <c r="C209" i="1"/>
  <c r="C29" i="1" s="1"/>
  <c r="E205" i="1"/>
  <c r="E28" i="1" s="1"/>
  <c r="D205" i="1"/>
  <c r="D28" i="1" s="1"/>
  <c r="F205" i="1"/>
  <c r="F28" i="1" s="1"/>
  <c r="C205" i="1"/>
  <c r="C28" i="1" s="1"/>
  <c r="B205" i="1"/>
  <c r="B28" i="1" s="1"/>
  <c r="C200" i="1"/>
  <c r="C25" i="1" s="1"/>
  <c r="E200" i="1"/>
  <c r="E25" i="1" s="1"/>
  <c r="D200" i="1"/>
  <c r="D25" i="1" s="1"/>
  <c r="F200" i="1"/>
  <c r="B200" i="1"/>
  <c r="E175" i="1"/>
  <c r="E24" i="1" s="1"/>
  <c r="D175" i="1"/>
  <c r="D24" i="1" s="1"/>
  <c r="F175" i="1"/>
  <c r="C175" i="1"/>
  <c r="B175" i="1"/>
  <c r="E169" i="1"/>
  <c r="E23" i="1" s="1"/>
  <c r="B169" i="1"/>
  <c r="B23" i="1" s="1"/>
  <c r="F169" i="1"/>
  <c r="D169" i="1"/>
  <c r="C169" i="1"/>
  <c r="E150" i="1"/>
  <c r="E22" i="1" s="1"/>
  <c r="D150" i="1"/>
  <c r="D22" i="1" s="1"/>
  <c r="C150" i="1"/>
  <c r="C22" i="1" s="1"/>
  <c r="F150" i="1"/>
  <c r="F22" i="1" s="1"/>
  <c r="B150" i="1"/>
  <c r="B22" i="1" s="1"/>
  <c r="F142" i="1"/>
  <c r="F21" i="1" s="1"/>
  <c r="C142" i="1"/>
  <c r="C21" i="1" s="1"/>
  <c r="B142" i="1"/>
  <c r="B21" i="1" s="1"/>
  <c r="E142" i="1"/>
  <c r="E21" i="1" s="1"/>
  <c r="D142" i="1"/>
  <c r="D21" i="1" s="1"/>
  <c r="E135" i="1"/>
  <c r="E20" i="1" s="1"/>
  <c r="D135" i="1"/>
  <c r="D20" i="1" s="1"/>
  <c r="B135" i="1"/>
  <c r="B20" i="1" s="1"/>
  <c r="F135" i="1"/>
  <c r="C135" i="1"/>
  <c r="E107" i="1"/>
  <c r="E19" i="1" s="1"/>
  <c r="D107" i="1"/>
  <c r="D19" i="1" s="1"/>
  <c r="C107" i="1"/>
  <c r="C19" i="1" s="1"/>
  <c r="F107" i="1"/>
  <c r="B107" i="1"/>
  <c r="F93" i="1"/>
  <c r="F18" i="1" s="1"/>
  <c r="E93" i="1"/>
  <c r="E18" i="1" s="1"/>
  <c r="D93" i="1"/>
  <c r="D18" i="1" s="1"/>
  <c r="B93" i="1"/>
  <c r="B18" i="1" s="1"/>
  <c r="C93" i="1"/>
  <c r="E85" i="1"/>
  <c r="E17" i="1" s="1"/>
  <c r="D85" i="1"/>
  <c r="D17" i="1" s="1"/>
  <c r="C85" i="1"/>
  <c r="C17" i="1" s="1"/>
  <c r="F85" i="1"/>
  <c r="B85" i="1"/>
  <c r="B17" i="1" s="1"/>
  <c r="F78" i="1"/>
  <c r="F16" i="1" s="1"/>
  <c r="E78" i="1"/>
  <c r="E16" i="1" s="1"/>
  <c r="C78" i="1"/>
  <c r="C16" i="1" s="1"/>
  <c r="B78" i="1"/>
  <c r="B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E40" i="1"/>
  <c r="E37" i="1" s="1"/>
  <c r="C40" i="1"/>
  <c r="C37" i="1" s="1"/>
  <c r="C36" i="1" s="1"/>
  <c r="C15" i="1" s="1"/>
  <c r="B40" i="1"/>
  <c r="B37" i="1" s="1"/>
  <c r="B36" i="1" s="1"/>
  <c r="B15" i="1" s="1"/>
  <c r="D40" i="1"/>
  <c r="D37" i="1" s="1"/>
  <c r="D36" i="1" s="1"/>
  <c r="D15" i="1" s="1"/>
  <c r="E38" i="1"/>
  <c r="F34" i="1"/>
  <c r="E34" i="1"/>
  <c r="D34" i="1"/>
  <c r="F32" i="1"/>
  <c r="E32" i="1"/>
  <c r="B32" i="1"/>
  <c r="F31" i="1"/>
  <c r="C31" i="1"/>
  <c r="E30" i="1"/>
  <c r="B30" i="1"/>
  <c r="D29" i="1"/>
  <c r="F25" i="1"/>
  <c r="B25" i="1"/>
  <c r="F24" i="1"/>
  <c r="C24" i="1"/>
  <c r="B24" i="1"/>
  <c r="F23" i="1"/>
  <c r="D23" i="1"/>
  <c r="C23" i="1"/>
  <c r="F20" i="1"/>
  <c r="C20" i="1"/>
  <c r="F19" i="1"/>
  <c r="B19" i="1"/>
  <c r="C18" i="1"/>
  <c r="F17" i="1"/>
  <c r="D16" i="1"/>
  <c r="D14" i="1" l="1"/>
  <c r="D10" i="1" s="1"/>
  <c r="D27" i="1"/>
  <c r="D11" i="1" s="1"/>
  <c r="C14" i="1"/>
  <c r="C10" i="1" s="1"/>
  <c r="E36" i="1"/>
  <c r="E15" i="1" s="1"/>
  <c r="E14" i="1" s="1"/>
  <c r="E10" i="1" s="1"/>
  <c r="F14" i="1"/>
  <c r="F10" i="1" s="1"/>
  <c r="B27" i="1"/>
  <c r="B11" i="1" s="1"/>
  <c r="E27" i="1"/>
  <c r="E11" i="1" s="1"/>
  <c r="F27" i="1"/>
  <c r="F11" i="1" s="1"/>
  <c r="B14" i="1"/>
  <c r="B10" i="1" s="1"/>
  <c r="B12" i="1" s="1"/>
  <c r="C27" i="1"/>
  <c r="C11" i="1" s="1"/>
  <c r="F12" i="1" l="1"/>
  <c r="C12" i="1"/>
  <c r="E12" i="1"/>
  <c r="D12" i="1"/>
</calcChain>
</file>

<file path=xl/sharedStrings.xml><?xml version="1.0" encoding="utf-8"?>
<sst xmlns="http://schemas.openxmlformats.org/spreadsheetml/2006/main" count="323" uniqueCount="255">
  <si>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</si>
  <si>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</si>
  <si>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</si>
  <si>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</si>
  <si>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</si>
  <si>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</si>
  <si>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</si>
  <si>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</si>
  <si>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</si>
  <si>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</si>
  <si>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</si>
  <si>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</si>
  <si>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</si>
  <si>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</si>
  <si>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</si>
  <si>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</si>
  <si>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</si>
  <si>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</si>
  <si>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</si>
  <si>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</si>
  <si>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</si>
  <si>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</si>
  <si>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</si>
  <si>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</si>
  <si>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</si>
  <si>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</si>
  <si>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</si>
  <si>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</si>
  <si>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</si>
  <si>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</si>
  <si>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</si>
  <si>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</si>
  <si>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</si>
  <si>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</si>
  <si>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</si>
  <si>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</si>
  <si>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</si>
  <si>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</si>
  <si>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</si>
  <si>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</si>
  <si>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</si>
  <si>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</si>
  <si>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</si>
  <si>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</si>
  <si>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</si>
  <si>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</si>
  <si>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</si>
  <si>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</si>
  <si>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</si>
  <si>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</si>
  <si>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</si>
  <si>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</si>
  <si>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</si>
  <si>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</si>
  <si>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</si>
  <si>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</si>
  <si>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</si>
  <si>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</si>
  <si>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</si>
  <si>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</si>
  <si>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</si>
  <si>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</si>
  <si>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</si>
  <si>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</si>
  <si>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</si>
  <si>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</si>
  <si>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</si>
  <si>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</si>
  <si>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</si>
  <si>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</si>
  <si>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</si>
  <si>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</si>
  <si>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</si>
  <si>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</si>
  <si>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</si>
  <si>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</si>
  <si>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</si>
  <si>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</si>
  <si>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</si>
  <si>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</si>
  <si>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</si>
  <si>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</si>
  <si>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</si>
  <si>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</si>
  <si>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</si>
  <si>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</si>
  <si>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</si>
  <si>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</si>
  <si>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</si>
  <si>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</si>
  <si>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</si>
  <si>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</si>
  <si>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</si>
  <si>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</si>
  <si>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</si>
  <si>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</si>
  <si>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</si>
  <si>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</si>
  <si>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</si>
  <si>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</si>
  <si>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</si>
  <si>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</si>
  <si>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</si>
  <si>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</si>
  <si>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</si>
  <si>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</si>
  <si>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</si>
  <si>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</si>
  <si>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</si>
  <si>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</si>
  <si>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</si>
  <si>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</si>
  <si>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</si>
  <si>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</si>
  <si>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</si>
  <si>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</si>
  <si>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</si>
  <si>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</si>
  <si>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</si>
  <si>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</si>
  <si>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</si>
  <si>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</si>
  <si>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</si>
  <si>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</si>
  <si>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</si>
  <si>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</si>
  <si>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</si>
  <si>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</si>
  <si>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</si>
  <si>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</si>
  <si>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</si>
  <si>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</si>
  <si>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</si>
  <si>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</si>
  <si>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</si>
  <si>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</si>
  <si>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</si>
  <si>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</si>
  <si>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</si>
  <si>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</si>
  <si>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</si>
  <si>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</si>
  <si>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</si>
  <si>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</si>
  <si>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</si>
  <si>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</si>
  <si>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</si>
  <si>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</si>
  <si>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</si>
  <si>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</si>
  <si>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</si>
  <si>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</si>
  <si>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</si>
  <si>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</si>
  <si>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</si>
  <si>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</si>
  <si>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</si>
  <si>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</si>
  <si>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</si>
  <si>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</si>
  <si>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</si>
  <si>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</si>
  <si>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</si>
  <si>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</si>
  <si>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</si>
  <si>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</si>
  <si>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</si>
  <si>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</si>
  <si>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</si>
  <si>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</si>
  <si>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</si>
  <si>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</si>
  <si>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</si>
  <si>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</si>
  <si>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</si>
  <si>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</si>
  <si>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</si>
  <si>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</si>
  <si>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</si>
  <si>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</si>
  <si>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</si>
  <si>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</si>
  <si>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</si>
  <si>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</si>
  <si>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</si>
  <si>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</si>
  <si>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</si>
  <si>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</si>
  <si>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</si>
  <si>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</si>
  <si>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</si>
  <si>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</si>
  <si>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</si>
  <si>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</si>
  <si>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</si>
  <si>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</si>
  <si>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</si>
  <si>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</si>
  <si>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</si>
  <si>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</si>
  <si>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</si>
  <si>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</si>
  <si>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</si>
  <si>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</si>
  <si>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</si>
  <si>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</si>
  <si>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</si>
  <si>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</si>
  <si>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</si>
  <si>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</si>
  <si>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</si>
  <si>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ފިނޭންސް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</si>
  <si>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</si>
  <si>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</si>
  <si>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</si>
  <si>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</si>
  <si>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</si>
  <si>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</si>
  <si>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</si>
  <si>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</si>
  <si>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</si>
  <si>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</si>
  <si>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</si>
  <si>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</si>
  <si>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</si>
  <si>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ޑޮމެސްޓިކް</t>
  </si>
  <si>
    <t>P-GOM</t>
  </si>
  <si>
    <t>ހިނގަމުންދާ</t>
  </si>
  <si>
    <t>ލޯނު</t>
  </si>
  <si>
    <t>ކ</t>
  </si>
  <si>
    <t>ދާއިރާ ކަނޑަނާޅާ</t>
  </si>
  <si>
    <t>ހުޅުލެ</t>
  </si>
  <si>
    <t>ވެލާނާ އިންޓަރނޭޝަނަލް ޑިވެލޮޕްމަންޓް ޕްރޮޖެކްޓް (ޓާރމިނަލް)</t>
  </si>
  <si>
    <t>P-MFT010-100</t>
  </si>
  <si>
    <t>ވައިގެ ބަނދަރު</t>
  </si>
  <si>
    <t>X-ABU</t>
  </si>
  <si>
    <t>ދަތުރުފަތުރު</t>
  </si>
  <si>
    <t>X-KSA</t>
  </si>
  <si>
    <t>މާލެ ސިޓީ</t>
  </si>
  <si>
    <t>މާލެ ސިޓީ ދާއިރާތައް</t>
  </si>
  <si>
    <t>ވެލާނާ އިންޓަރނޭޝަނަލް ޑިވެލޮޕްމަންޓް ޕްރޮޖެކްޓް (ރަންވޭ)</t>
  </si>
  <si>
    <t>P-MFT010-101</t>
  </si>
  <si>
    <t>L-CNEX</t>
  </si>
  <si>
    <t>ފެނާއި ނަރުދަމާ</t>
  </si>
  <si>
    <t>ނަރުދަމާގެ ނިޒާމް</t>
  </si>
  <si>
    <t>X-KWT</t>
  </si>
  <si>
    <t>X-OFID</t>
  </si>
  <si>
    <t>ހުޅުމާލެ</t>
  </si>
  <si>
    <t>ހުޅުމާލޭ އައިލަންޑް ޑިވެލޮޕްމަންޓް ޕްރޮޖެކްޓް</t>
  </si>
  <si>
    <t>P-HDC001-102</t>
  </si>
  <si>
    <t>ހުޅުހެންވޭރު ދާއިރާ</t>
  </si>
  <si>
    <t>އެހެނިހެން</t>
  </si>
  <si>
    <t>ޑިޖިޓަލް ޓެރެސްޓީރިއަލް ނެޓްވޯރކް ޑިވެލޮޕްމަންޓް ޕްރޮޖެކްޓް (ލޯކަލް ކޮމްޕޮނަންޓް)</t>
  </si>
  <si>
    <t>P-MFT008-003</t>
  </si>
  <si>
    <t>މުވާސަލާތު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</si>
</sst>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</cellXfs>
  <cellStyles count="6">
    <cellStyle name="Comma" xfId="5" builtinId="3"/>
    <cellStyle name="Comma 2" xfId="4" xr:uid="{00000000-0005-0000-0000-000000000000}"/>
    <cellStyle name="Comma 3" xfId="3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N13" sqref="N1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53552944</v>
      </c>
      <c r="C10" s="17">
        <f t="shared" si="0"/>
        <v>52930127</v>
      </c>
      <c r="D10" s="17">
        <f t="shared" si="0"/>
        <v>52657996</v>
      </c>
      <c r="E10" s="17">
        <f t="shared" si="0"/>
        <v>46788322</v>
      </c>
      <c r="F10" s="17">
        <f>F14</f>
        <v>52893035</v>
      </c>
      <c r="G10" s="18" t="s">
        <v>18</v>
      </c>
    </row>
    <row r="11" spans="1:10" ht="22.5" customHeight="1" thickBot="1">
      <c r="B11" s="19">
        <f t="shared" ref="B11:E11" si="1">B27</f>
        <v>2812289</v>
      </c>
      <c r="C11" s="19">
        <f t="shared" si="1"/>
        <v>2556626</v>
      </c>
      <c r="D11" s="19">
        <f t="shared" si="1"/>
        <v>2324205</v>
      </c>
      <c r="E11" s="19">
        <f t="shared" si="1"/>
        <v>2297993</v>
      </c>
      <c r="F11" s="19">
        <f>F27</f>
        <v>8784621</v>
      </c>
      <c r="G11" s="20" t="s">
        <v>19</v>
      </c>
      <c r="J11"/>
    </row>
    <row r="12" spans="1:10" ht="22.5" customHeight="1" thickBot="1">
      <c r="B12" s="21">
        <f t="shared" ref="B12:E12" si="2">SUM(B10:B11)</f>
        <v>56365233</v>
      </c>
      <c r="C12" s="21">
        <f t="shared" si="2"/>
        <v>55486753</v>
      </c>
      <c r="D12" s="21">
        <f t="shared" si="2"/>
        <v>54982201</v>
      </c>
      <c r="E12" s="21">
        <f t="shared" si="2"/>
        <v>49086315</v>
      </c>
      <c r="F12" s="21">
        <f>SUM(F10:F11)</f>
        <v>61677656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53552944</v>
      </c>
      <c r="C14" s="21">
        <f t="shared" si="3"/>
        <v>52930127</v>
      </c>
      <c r="D14" s="21">
        <f t="shared" si="3"/>
        <v>52657996</v>
      </c>
      <c r="E14" s="21">
        <f t="shared" si="3"/>
        <v>46788322</v>
      </c>
      <c r="F14" s="21">
        <f>SUM(F15:F25)</f>
        <v>52893035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37442177</v>
      </c>
      <c r="C15" s="27">
        <f t="shared" si="4"/>
        <v>37442177</v>
      </c>
      <c r="D15" s="27">
        <f t="shared" si="4"/>
        <v>37442177</v>
      </c>
      <c r="E15" s="27">
        <f t="shared" si="4"/>
        <v>32892318</v>
      </c>
      <c r="F15" s="27">
        <f t="shared" si="4"/>
        <v>30139221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1380758</v>
      </c>
      <c r="C16" s="28">
        <f t="shared" si="5"/>
        <v>1380758</v>
      </c>
      <c r="D16" s="28">
        <f t="shared" si="5"/>
        <v>1380758</v>
      </c>
      <c r="E16" s="28">
        <f t="shared" si="5"/>
        <v>1258649</v>
      </c>
      <c r="F16" s="28">
        <f>F78</f>
        <v>1142906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716109</v>
      </c>
      <c r="C17" s="28">
        <f t="shared" si="6"/>
        <v>695250</v>
      </c>
      <c r="D17" s="28">
        <f t="shared" si="6"/>
        <v>675000</v>
      </c>
      <c r="E17" s="28">
        <f t="shared" si="6"/>
        <v>146103</v>
      </c>
      <c r="F17" s="28">
        <f>F85</f>
        <v>2897562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915560</v>
      </c>
      <c r="C18" s="28">
        <f t="shared" si="7"/>
        <v>888890</v>
      </c>
      <c r="D18" s="28">
        <f t="shared" si="7"/>
        <v>863000</v>
      </c>
      <c r="E18" s="28">
        <f t="shared" si="7"/>
        <v>564761</v>
      </c>
      <c r="F18" s="28">
        <f>F93</f>
        <v>1087006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10452288</v>
      </c>
      <c r="C19" s="28">
        <f t="shared" si="8"/>
        <v>10108047</v>
      </c>
      <c r="D19" s="28">
        <f t="shared" si="8"/>
        <v>9722375</v>
      </c>
      <c r="E19" s="28">
        <f t="shared" si="8"/>
        <v>10521585</v>
      </c>
      <c r="F19" s="28">
        <f>F107</f>
        <v>11652370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153831</v>
      </c>
      <c r="C21" s="28">
        <f t="shared" si="10"/>
        <v>149350</v>
      </c>
      <c r="D21" s="28">
        <f t="shared" si="10"/>
        <v>145000</v>
      </c>
      <c r="E21" s="28">
        <f t="shared" si="10"/>
        <v>100000</v>
      </c>
      <c r="F21" s="28">
        <f>F142</f>
        <v>63793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2492221</v>
      </c>
      <c r="C22" s="28">
        <f t="shared" si="11"/>
        <v>2265655</v>
      </c>
      <c r="D22" s="28">
        <f t="shared" si="11"/>
        <v>2059686</v>
      </c>
      <c r="E22" s="28">
        <f t="shared" si="11"/>
        <v>828906</v>
      </c>
      <c r="F22" s="28">
        <f>F150</f>
        <v>5910177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370000</v>
      </c>
      <c r="E24" s="28">
        <f t="shared" si="13"/>
        <v>476000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2812289</v>
      </c>
      <c r="C27" s="21">
        <f>SUM(C28:C34)</f>
        <v>2556626</v>
      </c>
      <c r="D27" s="21">
        <f>SUM(D28:D34)</f>
        <v>2324205</v>
      </c>
      <c r="E27" s="21">
        <f>SUM(E28:E34)</f>
        <v>2297993</v>
      </c>
      <c r="F27" s="21">
        <f>SUM(F28:F34)</f>
        <v>8784621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2812289</v>
      </c>
      <c r="C31" s="28">
        <f t="shared" si="18"/>
        <v>2556626</v>
      </c>
      <c r="D31" s="28">
        <f t="shared" si="18"/>
        <v>2324205</v>
      </c>
      <c r="E31" s="28">
        <f t="shared" si="18"/>
        <v>2297993</v>
      </c>
      <c r="F31" s="28">
        <f>F215</f>
        <v>8784621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37442177</v>
      </c>
      <c r="C36" s="21">
        <f t="shared" si="22"/>
        <v>37442177</v>
      </c>
      <c r="D36" s="21">
        <f t="shared" si="22"/>
        <v>37442177</v>
      </c>
      <c r="E36" s="21">
        <f t="shared" si="22"/>
        <v>32892318</v>
      </c>
      <c r="F36" s="21">
        <f>SUM(F37:F38)</f>
        <v>30139221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21896604</v>
      </c>
      <c r="C37" s="31">
        <f t="shared" si="23"/>
        <v>21896604</v>
      </c>
      <c r="D37" s="31">
        <f t="shared" si="23"/>
        <v>21896604</v>
      </c>
      <c r="E37" s="31">
        <f t="shared" si="23"/>
        <v>19164069</v>
      </c>
      <c r="F37" s="31">
        <f>F40</f>
        <v>18352719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15545573</v>
      </c>
      <c r="C38" s="28">
        <f t="shared" si="24"/>
        <v>15545573</v>
      </c>
      <c r="D38" s="28">
        <f t="shared" si="24"/>
        <v>15545573</v>
      </c>
      <c r="E38" s="28">
        <f t="shared" si="24"/>
        <v>13728249</v>
      </c>
      <c r="F38" s="28">
        <f>F44</f>
        <v>11786502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21896604</v>
      </c>
      <c r="C40" s="21">
        <f t="shared" si="25"/>
        <v>21896604</v>
      </c>
      <c r="D40" s="21">
        <f t="shared" si="25"/>
        <v>21896604</v>
      </c>
      <c r="E40" s="21">
        <f t="shared" si="25"/>
        <v>19164069</v>
      </c>
      <c r="F40" s="21">
        <f>SUM(F41:F42)</f>
        <v>18352719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20113920</v>
      </c>
      <c r="C41" s="31">
        <v>20113920</v>
      </c>
      <c r="D41" s="31">
        <v>20113920</v>
      </c>
      <c r="E41" s="31">
        <v>18145345</v>
      </c>
      <c r="F41" s="31">
        <v>16792870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1782684</v>
      </c>
      <c r="C42" s="28">
        <v>1782684</v>
      </c>
      <c r="D42" s="28">
        <v>1782684</v>
      </c>
      <c r="E42" s="28">
        <v>1018724</v>
      </c>
      <c r="F42" s="28">
        <v>1559849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15545573</v>
      </c>
      <c r="C44" s="21">
        <f t="shared" si="26"/>
        <v>15545573</v>
      </c>
      <c r="D44" s="21">
        <f t="shared" si="26"/>
        <v>15545573</v>
      </c>
      <c r="E44" s="21">
        <f t="shared" si="26"/>
        <v>13728249</v>
      </c>
      <c r="F44" s="21">
        <f>SUM(F45:F76)</f>
        <v>11786502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522000</v>
      </c>
      <c r="C48" s="28">
        <v>522000</v>
      </c>
      <c r="D48" s="28">
        <v>522000</v>
      </c>
      <c r="E48" s="28">
        <v>484000</v>
      </c>
      <c r="F48" s="28">
        <v>444505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2880000</v>
      </c>
      <c r="C54" s="28">
        <v>2880000</v>
      </c>
      <c r="D54" s="28">
        <v>2880000</v>
      </c>
      <c r="E54" s="28">
        <v>2183333</v>
      </c>
      <c r="F54" s="28">
        <v>1771133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47400</v>
      </c>
      <c r="C56" s="28">
        <v>47400</v>
      </c>
      <c r="D56" s="28">
        <v>47400</v>
      </c>
      <c r="E56" s="28">
        <v>46780</v>
      </c>
      <c r="F56" s="28">
        <v>28305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2058000</v>
      </c>
      <c r="C57" s="28">
        <v>2058000</v>
      </c>
      <c r="D57" s="28">
        <v>2058000</v>
      </c>
      <c r="E57" s="28">
        <v>2107333</v>
      </c>
      <c r="F57" s="28">
        <v>1697517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60681</v>
      </c>
      <c r="F60" s="28">
        <v>32217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3995418</v>
      </c>
      <c r="C66" s="28">
        <v>3995418</v>
      </c>
      <c r="D66" s="28">
        <v>3995418</v>
      </c>
      <c r="E66" s="28">
        <v>3514028</v>
      </c>
      <c r="F66" s="28">
        <v>3114420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345600</v>
      </c>
      <c r="C67" s="28">
        <v>345600</v>
      </c>
      <c r="D67" s="28">
        <v>345600</v>
      </c>
      <c r="E67" s="28">
        <v>320957</v>
      </c>
      <c r="F67" s="28">
        <v>261710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33000</v>
      </c>
      <c r="C68" s="28">
        <v>33000</v>
      </c>
      <c r="D68" s="28">
        <v>33000</v>
      </c>
      <c r="E68" s="28">
        <v>16733</v>
      </c>
      <c r="F68" s="28">
        <v>27085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3432912</v>
      </c>
      <c r="C70" s="28">
        <v>3432912</v>
      </c>
      <c r="D70" s="28">
        <v>3432912</v>
      </c>
      <c r="E70" s="28">
        <v>3065776</v>
      </c>
      <c r="F70" s="28">
        <v>2733909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938400</v>
      </c>
      <c r="C74" s="28">
        <v>938400</v>
      </c>
      <c r="D74" s="28">
        <v>938400</v>
      </c>
      <c r="E74" s="28">
        <v>911044</v>
      </c>
      <c r="F74" s="28">
        <v>843287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1105643</v>
      </c>
      <c r="C75" s="28">
        <v>1105643</v>
      </c>
      <c r="D75" s="28">
        <v>1105643</v>
      </c>
      <c r="E75" s="28">
        <v>835419</v>
      </c>
      <c r="F75" s="28">
        <v>663993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97200</v>
      </c>
      <c r="C76" s="28">
        <v>97200</v>
      </c>
      <c r="D76" s="28">
        <v>97200</v>
      </c>
      <c r="E76" s="28">
        <v>92165</v>
      </c>
      <c r="F76" s="28">
        <v>78421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1380758</v>
      </c>
      <c r="C78" s="21">
        <f>SUM(C79:C83)</f>
        <v>1380758</v>
      </c>
      <c r="D78" s="21">
        <f>SUM(D79:D83)</f>
        <v>1380758</v>
      </c>
      <c r="E78" s="21">
        <f>SUM(E79:E83)</f>
        <v>1258649</v>
      </c>
      <c r="F78" s="21">
        <f>SUM(F79:F83)</f>
        <v>1142906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1380758</v>
      </c>
      <c r="C83" s="28">
        <v>1380758</v>
      </c>
      <c r="D83" s="28">
        <v>1380758</v>
      </c>
      <c r="E83" s="28">
        <v>1258649</v>
      </c>
      <c r="F83" s="28">
        <v>1142906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716109</v>
      </c>
      <c r="C85" s="21">
        <f t="shared" si="27"/>
        <v>695250</v>
      </c>
      <c r="D85" s="21">
        <f t="shared" si="27"/>
        <v>675000</v>
      </c>
      <c r="E85" s="21">
        <f t="shared" si="27"/>
        <v>146103</v>
      </c>
      <c r="F85" s="21">
        <f>SUM(F86:F91)</f>
        <v>2897562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79568</v>
      </c>
      <c r="C86" s="31">
        <v>77250</v>
      </c>
      <c r="D86" s="31">
        <v>75000</v>
      </c>
      <c r="E86" s="31">
        <v>47961</v>
      </c>
      <c r="F86" s="31">
        <v>660981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79568</v>
      </c>
      <c r="C87" s="28">
        <v>77250</v>
      </c>
      <c r="D87" s="28">
        <v>75000</v>
      </c>
      <c r="E87" s="28">
        <v>23322</v>
      </c>
      <c r="F87" s="28">
        <v>77930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79568</v>
      </c>
      <c r="C88" s="28">
        <v>77250</v>
      </c>
      <c r="D88" s="28">
        <v>75000</v>
      </c>
      <c r="E88" s="28">
        <v>51387</v>
      </c>
      <c r="F88" s="28">
        <v>82513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477405</v>
      </c>
      <c r="C89" s="28">
        <v>463500</v>
      </c>
      <c r="D89" s="28">
        <v>450000</v>
      </c>
      <c r="E89" s="28">
        <v>23433</v>
      </c>
      <c r="F89" s="28">
        <v>2076138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915560</v>
      </c>
      <c r="C93" s="21">
        <f t="shared" si="28"/>
        <v>888890</v>
      </c>
      <c r="D93" s="21">
        <f t="shared" si="28"/>
        <v>863000</v>
      </c>
      <c r="E93" s="21">
        <f t="shared" si="28"/>
        <v>564761</v>
      </c>
      <c r="F93" s="21">
        <f>SUM(F94:F105)</f>
        <v>1087006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689585</v>
      </c>
      <c r="C94" s="31">
        <v>669500</v>
      </c>
      <c r="D94" s="31">
        <v>650000</v>
      </c>
      <c r="E94" s="31">
        <v>335459</v>
      </c>
      <c r="F94" s="31">
        <v>939750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37132</v>
      </c>
      <c r="C95" s="28">
        <v>36050</v>
      </c>
      <c r="D95" s="28">
        <v>35000</v>
      </c>
      <c r="E95" s="28">
        <v>29801</v>
      </c>
      <c r="F95" s="28">
        <v>45617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15914</v>
      </c>
      <c r="C96" s="28">
        <v>15450</v>
      </c>
      <c r="D96" s="28">
        <v>15000</v>
      </c>
      <c r="E96" s="28">
        <v>7239</v>
      </c>
      <c r="F96" s="28">
        <v>9393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26523</v>
      </c>
      <c r="C97" s="28">
        <v>25750</v>
      </c>
      <c r="D97" s="28">
        <v>25000</v>
      </c>
      <c r="E97" s="28">
        <v>6097</v>
      </c>
      <c r="F97" s="28">
        <v>13044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47741</v>
      </c>
      <c r="C98" s="28">
        <v>46350</v>
      </c>
      <c r="D98" s="28">
        <v>45000</v>
      </c>
      <c r="E98" s="28">
        <v>53500</v>
      </c>
      <c r="F98" s="28">
        <v>9924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37132</v>
      </c>
      <c r="C99" s="28">
        <v>36050</v>
      </c>
      <c r="D99" s="28">
        <v>35000</v>
      </c>
      <c r="E99" s="28">
        <v>27009</v>
      </c>
      <c r="F99" s="28">
        <v>32065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47741</v>
      </c>
      <c r="C101" s="28">
        <v>46350</v>
      </c>
      <c r="D101" s="28">
        <v>45000</v>
      </c>
      <c r="E101" s="28">
        <v>100156</v>
      </c>
      <c r="F101" s="28">
        <v>35620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3183</v>
      </c>
      <c r="C102" s="28">
        <v>3090</v>
      </c>
      <c r="D102" s="28">
        <v>3000</v>
      </c>
      <c r="E102" s="28">
        <v>100</v>
      </c>
      <c r="F102" s="28">
        <v>1116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477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</v>
      </c>
      <c r="C105" s="28">
        <v>10300</v>
      </c>
      <c r="D105" s="28">
        <v>10000</v>
      </c>
      <c r="E105" s="28">
        <v>5400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10452288</v>
      </c>
      <c r="C107" s="21">
        <f t="shared" si="29"/>
        <v>10108047</v>
      </c>
      <c r="D107" s="21">
        <f t="shared" si="29"/>
        <v>9722375</v>
      </c>
      <c r="E107" s="21">
        <f t="shared" si="29"/>
        <v>10521585</v>
      </c>
      <c r="F107" s="21">
        <f>SUM(F108:F133)</f>
        <v>11652370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254616</v>
      </c>
      <c r="C108" s="31">
        <v>247200</v>
      </c>
      <c r="D108" s="31">
        <v>240000</v>
      </c>
      <c r="E108" s="31">
        <v>229214</v>
      </c>
      <c r="F108" s="31">
        <v>247128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3713150</v>
      </c>
      <c r="C109" s="28">
        <v>3605000</v>
      </c>
      <c r="D109" s="28">
        <v>3500000</v>
      </c>
      <c r="E109" s="28">
        <v>4117291</v>
      </c>
      <c r="F109" s="28">
        <v>4549037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212180</v>
      </c>
      <c r="C110" s="28">
        <v>206000</v>
      </c>
      <c r="D110" s="28">
        <v>200000</v>
      </c>
      <c r="E110" s="28">
        <v>175493</v>
      </c>
      <c r="F110" s="28">
        <v>179759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1543388</v>
      </c>
      <c r="C111" s="28">
        <v>1498435</v>
      </c>
      <c r="D111" s="28">
        <v>1454791</v>
      </c>
      <c r="E111" s="28">
        <v>1538248</v>
      </c>
      <c r="F111" s="28">
        <v>868808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566640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294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3127092</v>
      </c>
      <c r="C114" s="28">
        <v>3036012</v>
      </c>
      <c r="D114" s="28">
        <v>2947584</v>
      </c>
      <c r="E114" s="28">
        <v>2947584</v>
      </c>
      <c r="F114" s="28">
        <v>2446056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551668</v>
      </c>
      <c r="C115" s="28">
        <v>535600</v>
      </c>
      <c r="D115" s="28">
        <v>520000</v>
      </c>
      <c r="E115" s="28">
        <v>540000</v>
      </c>
      <c r="F115" s="28">
        <v>523930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106090</v>
      </c>
      <c r="C116" s="28">
        <v>103000</v>
      </c>
      <c r="D116" s="28">
        <v>100000</v>
      </c>
      <c r="E116" s="28">
        <v>95887</v>
      </c>
      <c r="F116" s="28">
        <v>93097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72500</v>
      </c>
      <c r="F117" s="28">
        <v>16000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106090</v>
      </c>
      <c r="C118" s="28">
        <v>103000</v>
      </c>
      <c r="D118" s="28">
        <v>100000</v>
      </c>
      <c r="E118" s="28">
        <v>112500</v>
      </c>
      <c r="F118" s="28">
        <v>110580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106090</v>
      </c>
      <c r="C119" s="28">
        <v>103000</v>
      </c>
      <c r="D119" s="28">
        <v>100000</v>
      </c>
      <c r="E119" s="28">
        <v>60137</v>
      </c>
      <c r="F119" s="28">
        <v>533654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350000</v>
      </c>
      <c r="C123" s="28">
        <v>300000</v>
      </c>
      <c r="D123" s="28">
        <v>200000</v>
      </c>
      <c r="E123" s="28">
        <v>362626</v>
      </c>
      <c r="F123" s="28">
        <v>5000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106090</v>
      </c>
      <c r="C124" s="28">
        <v>103000</v>
      </c>
      <c r="D124" s="28">
        <v>100000</v>
      </c>
      <c r="E124" s="28">
        <v>103266</v>
      </c>
      <c r="F124" s="28">
        <v>1331206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28500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106090</v>
      </c>
      <c r="C126" s="28">
        <v>103000</v>
      </c>
      <c r="D126" s="28">
        <v>100000</v>
      </c>
      <c r="E126" s="28">
        <v>100000</v>
      </c>
      <c r="F126" s="28">
        <v>14844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1317</v>
      </c>
      <c r="F131" s="28">
        <v>9215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137917</v>
      </c>
      <c r="C132" s="28">
        <v>133900</v>
      </c>
      <c r="D132" s="28">
        <v>130000</v>
      </c>
      <c r="E132" s="28">
        <v>30000</v>
      </c>
      <c r="F132" s="28">
        <v>128485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31827</v>
      </c>
      <c r="C133" s="28">
        <v>30900</v>
      </c>
      <c r="D133" s="28">
        <v>30000</v>
      </c>
      <c r="E133" s="28">
        <v>7022</v>
      </c>
      <c r="F133" s="28">
        <v>28637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153831</v>
      </c>
      <c r="C142" s="21">
        <f t="shared" si="31"/>
        <v>149350</v>
      </c>
      <c r="D142" s="21">
        <f t="shared" si="31"/>
        <v>145000</v>
      </c>
      <c r="E142" s="21">
        <f t="shared" si="31"/>
        <v>100000</v>
      </c>
      <c r="F142" s="21">
        <f>SUM(F143:F148)</f>
        <v>63793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2307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106090</v>
      </c>
      <c r="C146" s="28">
        <v>103000</v>
      </c>
      <c r="D146" s="28">
        <v>100000</v>
      </c>
      <c r="E146" s="28">
        <v>100000</v>
      </c>
      <c r="F146" s="28">
        <v>15000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46486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47741</v>
      </c>
      <c r="C148" s="28">
        <v>46350</v>
      </c>
      <c r="D148" s="28">
        <v>45000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2492221</v>
      </c>
      <c r="C150" s="21">
        <f>SUM(C151:C167)</f>
        <v>2265655</v>
      </c>
      <c r="D150" s="21">
        <f>SUM(D151:D167)</f>
        <v>2059686</v>
      </c>
      <c r="E150" s="21">
        <f>SUM(E151:E167)</f>
        <v>828906</v>
      </c>
      <c r="F150" s="21">
        <f>SUM(F151:F167)</f>
        <v>5910177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423500</v>
      </c>
      <c r="C151" s="31">
        <v>385000</v>
      </c>
      <c r="D151" s="31">
        <v>350000</v>
      </c>
      <c r="E151" s="31">
        <v>122500</v>
      </c>
      <c r="F151" s="31">
        <v>251012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556600</v>
      </c>
      <c r="C152" s="28">
        <v>506000</v>
      </c>
      <c r="D152" s="28">
        <v>460000</v>
      </c>
      <c r="E152" s="28">
        <v>358427</v>
      </c>
      <c r="F152" s="28">
        <v>3293832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60500</v>
      </c>
      <c r="C156" s="28">
        <v>55000</v>
      </c>
      <c r="D156" s="28">
        <v>50000</v>
      </c>
      <c r="E156" s="28">
        <v>1800</v>
      </c>
      <c r="F156" s="28">
        <v>131090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447321</v>
      </c>
      <c r="C158" s="28">
        <v>406655</v>
      </c>
      <c r="D158" s="28">
        <v>369686</v>
      </c>
      <c r="E158" s="28">
        <v>0</v>
      </c>
      <c r="F158" s="28">
        <v>25197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605000</v>
      </c>
      <c r="C160" s="28">
        <v>550000</v>
      </c>
      <c r="D160" s="28">
        <v>500000</v>
      </c>
      <c r="E160" s="28">
        <v>339289</v>
      </c>
      <c r="F160" s="28">
        <v>765857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60500</v>
      </c>
      <c r="C162" s="28">
        <v>55000</v>
      </c>
      <c r="D162" s="28">
        <v>50000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217800</v>
      </c>
      <c r="C163" s="28">
        <v>198000</v>
      </c>
      <c r="D163" s="28">
        <v>180000</v>
      </c>
      <c r="E163" s="28">
        <v>0</v>
      </c>
      <c r="F163" s="28">
        <v>1393370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121000</v>
      </c>
      <c r="C166" s="28">
        <v>110000</v>
      </c>
      <c r="D166" s="28">
        <v>100000</v>
      </c>
      <c r="E166" s="28">
        <v>6890</v>
      </c>
      <c r="F166" s="28">
        <v>49819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370000</v>
      </c>
      <c r="E175" s="21">
        <f t="shared" si="33"/>
        <v>476000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370000</v>
      </c>
      <c r="E182" s="28">
        <v>476000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2812289</v>
      </c>
      <c r="C215" s="21">
        <f>SUM(C216:C228)</f>
        <v>2556626</v>
      </c>
      <c r="D215" s="21">
        <f>SUM(D216:D228)</f>
        <v>2324205</v>
      </c>
      <c r="E215" s="21">
        <f>SUM(E216:E228)</f>
        <v>2297993</v>
      </c>
      <c r="F215" s="21">
        <f>SUM(F216:F228)</f>
        <v>8784621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1390539</v>
      </c>
      <c r="C216" s="31">
        <v>1264126</v>
      </c>
      <c r="D216" s="31">
        <v>1149205</v>
      </c>
      <c r="E216" s="31">
        <v>97162</v>
      </c>
      <c r="F216" s="31">
        <v>1453512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90750</v>
      </c>
      <c r="C217" s="28">
        <v>82500</v>
      </c>
      <c r="D217" s="28">
        <v>75000</v>
      </c>
      <c r="E217" s="28">
        <v>147135</v>
      </c>
      <c r="F217" s="28">
        <v>3092031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35000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112522</v>
      </c>
      <c r="F222" s="28">
        <v>886552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1331000</v>
      </c>
      <c r="C223" s="28">
        <v>1210000</v>
      </c>
      <c r="D223" s="28">
        <v>1100000</v>
      </c>
      <c r="E223" s="28">
        <v>1906174</v>
      </c>
      <c r="F223" s="28">
        <v>3352526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3596-A5F3-442F-8AC4-0587C38F7B36}">
  <sheetPr>
    <tabColor theme="8" tint="0.79998168889431442"/>
  </sheetPr>
  <dimension ref="A1:V9"/>
  <sheetViews>
    <sheetView showGridLines="0" tabSelected="1" zoomScale="85" zoomScaleNormal="85" workbookViewId="0">
      <pane ySplit="2" topLeftCell="A3" activePane="bottomLeft" state="frozen"/>
      <selection pane="bottomLeft" activeCell="J3" sqref="J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SUBTOTAL(9,A3:A9)</f>
        <v>2290134675</v>
      </c>
      <c r="B2" s="38">
        <f>SUBTOTAL(9,B3:B9)</f>
        <v>1312776789</v>
      </c>
      <c r="C2" s="38">
        <f>SUBTOTAL(9,C3:C9)</f>
        <v>1172943187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345669400</v>
      </c>
      <c r="B3" s="42">
        <v>329638600</v>
      </c>
      <c r="C3" s="42">
        <v>260254170</v>
      </c>
      <c r="D3" s="43" t="s">
        <v>227</v>
      </c>
      <c r="E3" s="43" t="s">
        <v>231</v>
      </c>
      <c r="F3" s="44" t="s">
        <v>232</v>
      </c>
      <c r="G3" s="45" t="s">
        <v>233</v>
      </c>
      <c r="H3" s="46">
        <v>1272</v>
      </c>
      <c r="I3" s="43" t="s">
        <v>228</v>
      </c>
      <c r="J3" s="43" t="s">
        <v>234</v>
      </c>
      <c r="K3" s="47" t="s">
        <v>235</v>
      </c>
      <c r="L3" s="46">
        <v>422002</v>
      </c>
      <c r="M3" s="46">
        <v>7045</v>
      </c>
      <c r="N3" s="43" t="s">
        <v>236</v>
      </c>
      <c r="O3" s="43" t="s">
        <v>229</v>
      </c>
      <c r="P3" s="43" t="s">
        <v>230</v>
      </c>
    </row>
    <row r="4" spans="1:16" ht="26.25" customHeight="1">
      <c r="A4" s="42">
        <v>793843246</v>
      </c>
      <c r="B4" s="42">
        <v>322061600</v>
      </c>
      <c r="C4" s="42">
        <v>261000000</v>
      </c>
      <c r="D4" s="43" t="s">
        <v>227</v>
      </c>
      <c r="E4" s="43" t="s">
        <v>231</v>
      </c>
      <c r="F4" s="44" t="s">
        <v>232</v>
      </c>
      <c r="G4" s="45" t="s">
        <v>233</v>
      </c>
      <c r="H4" s="46">
        <v>1272</v>
      </c>
      <c r="I4" s="43" t="s">
        <v>228</v>
      </c>
      <c r="J4" s="43" t="s">
        <v>234</v>
      </c>
      <c r="K4" s="47" t="s">
        <v>237</v>
      </c>
      <c r="L4" s="46">
        <v>422002</v>
      </c>
      <c r="M4" s="46">
        <v>7045</v>
      </c>
      <c r="N4" s="43" t="s">
        <v>236</v>
      </c>
      <c r="O4" s="43" t="s">
        <v>229</v>
      </c>
      <c r="P4" s="43" t="s">
        <v>230</v>
      </c>
    </row>
    <row r="5" spans="1:16" ht="26.25" customHeight="1">
      <c r="A5" s="42">
        <v>175000000</v>
      </c>
      <c r="B5" s="42">
        <v>300000000</v>
      </c>
      <c r="C5" s="42">
        <v>270000000</v>
      </c>
      <c r="D5" s="43" t="s">
        <v>227</v>
      </c>
      <c r="E5" s="43" t="s">
        <v>231</v>
      </c>
      <c r="F5" s="44" t="s">
        <v>240</v>
      </c>
      <c r="G5" s="45" t="s">
        <v>241</v>
      </c>
      <c r="H5" s="46">
        <v>1272</v>
      </c>
      <c r="I5" s="43" t="s">
        <v>228</v>
      </c>
      <c r="J5" s="43" t="s">
        <v>234</v>
      </c>
      <c r="K5" s="47" t="s">
        <v>242</v>
      </c>
      <c r="L5" s="46">
        <v>422002</v>
      </c>
      <c r="M5" s="46">
        <v>7045</v>
      </c>
      <c r="N5" s="43" t="s">
        <v>236</v>
      </c>
      <c r="O5" s="43" t="s">
        <v>229</v>
      </c>
      <c r="P5" s="43" t="s">
        <v>230</v>
      </c>
    </row>
    <row r="6" spans="1:16" ht="26.25" customHeight="1">
      <c r="A6" s="42">
        <v>290509644</v>
      </c>
      <c r="B6" s="42">
        <v>130231656</v>
      </c>
      <c r="C6" s="42">
        <v>144960000</v>
      </c>
      <c r="D6" s="43" t="s">
        <v>227</v>
      </c>
      <c r="E6" s="43" t="s">
        <v>231</v>
      </c>
      <c r="F6" s="44" t="s">
        <v>232</v>
      </c>
      <c r="G6" s="45" t="s">
        <v>233</v>
      </c>
      <c r="H6" s="46">
        <v>1272</v>
      </c>
      <c r="I6" s="43" t="s">
        <v>228</v>
      </c>
      <c r="J6" s="43" t="s">
        <v>234</v>
      </c>
      <c r="K6" s="47" t="s">
        <v>245</v>
      </c>
      <c r="L6" s="46">
        <v>422002</v>
      </c>
      <c r="M6" s="46">
        <v>7045</v>
      </c>
      <c r="N6" s="43" t="s">
        <v>236</v>
      </c>
      <c r="O6" s="43" t="s">
        <v>229</v>
      </c>
      <c r="P6" s="43" t="s">
        <v>230</v>
      </c>
    </row>
    <row r="7" spans="1:16" ht="26.25" customHeight="1">
      <c r="A7" s="42">
        <v>452617088</v>
      </c>
      <c r="B7" s="42">
        <v>107744933</v>
      </c>
      <c r="C7" s="42">
        <v>151799902</v>
      </c>
      <c r="D7" s="43" t="s">
        <v>227</v>
      </c>
      <c r="E7" s="43" t="s">
        <v>231</v>
      </c>
      <c r="F7" s="44" t="s">
        <v>232</v>
      </c>
      <c r="G7" s="45" t="s">
        <v>233</v>
      </c>
      <c r="H7" s="46">
        <v>1272</v>
      </c>
      <c r="I7" s="43" t="s">
        <v>228</v>
      </c>
      <c r="J7" s="43" t="s">
        <v>234</v>
      </c>
      <c r="K7" s="47" t="s">
        <v>246</v>
      </c>
      <c r="L7" s="46">
        <v>422002</v>
      </c>
      <c r="M7" s="46">
        <v>7045</v>
      </c>
      <c r="N7" s="43" t="s">
        <v>236</v>
      </c>
      <c r="O7" s="43" t="s">
        <v>229</v>
      </c>
      <c r="P7" s="43" t="s">
        <v>230</v>
      </c>
    </row>
    <row r="8" spans="1:16" ht="26.25" customHeight="1">
      <c r="A8" s="42">
        <v>231095297</v>
      </c>
      <c r="B8" s="42">
        <v>102100000</v>
      </c>
      <c r="C8" s="42">
        <v>79329115</v>
      </c>
      <c r="D8" s="43" t="s">
        <v>227</v>
      </c>
      <c r="E8" s="43" t="s">
        <v>247</v>
      </c>
      <c r="F8" s="44" t="s">
        <v>248</v>
      </c>
      <c r="G8" s="45" t="s">
        <v>249</v>
      </c>
      <c r="H8" s="46">
        <v>1272</v>
      </c>
      <c r="I8" s="43" t="s">
        <v>228</v>
      </c>
      <c r="J8" s="43" t="s">
        <v>243</v>
      </c>
      <c r="K8" s="47" t="s">
        <v>237</v>
      </c>
      <c r="L8" s="46">
        <v>422004</v>
      </c>
      <c r="M8" s="46">
        <v>7052</v>
      </c>
      <c r="N8" s="43" t="s">
        <v>244</v>
      </c>
      <c r="O8" s="43" t="s">
        <v>229</v>
      </c>
      <c r="P8" s="43" t="s">
        <v>250</v>
      </c>
    </row>
    <row r="9" spans="1:16" ht="26.25" customHeight="1">
      <c r="A9" s="42">
        <v>1400000</v>
      </c>
      <c r="B9" s="42">
        <v>21000000</v>
      </c>
      <c r="C9" s="42">
        <v>5600000</v>
      </c>
      <c r="D9" s="43" t="s">
        <v>227</v>
      </c>
      <c r="E9" s="43" t="s">
        <v>238</v>
      </c>
      <c r="F9" s="44" t="s">
        <v>252</v>
      </c>
      <c r="G9" s="45" t="s">
        <v>253</v>
      </c>
      <c r="H9" s="46">
        <v>1272</v>
      </c>
      <c r="I9" s="43" t="s">
        <v>225</v>
      </c>
      <c r="J9" s="43" t="s">
        <v>251</v>
      </c>
      <c r="K9" s="47" t="s">
        <v>226</v>
      </c>
      <c r="L9" s="46">
        <v>422999</v>
      </c>
      <c r="M9" s="46">
        <v>7046</v>
      </c>
      <c r="N9" s="43" t="s">
        <v>254</v>
      </c>
      <c r="O9" s="43" t="s">
        <v>229</v>
      </c>
      <c r="P9" s="43" t="s">
        <v>239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PSIP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2020-12-01T08:16:22Z</dcterms:created>
  <dcterms:modified xsi:type="dcterms:W3CDTF">2020-12-02T10:12:55Z</dcterms:modified>
</cp:coreProperties>
</file>