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big book\2021 Approved Budgets\S25 - Maldives National University\"/>
    </mc:Choice>
  </mc:AlternateContent>
  <xr:revisionPtr revIDLastSave="0" documentId="13_ncr:1_{841360EE-1B30-42D9-A3D6-231962A2ECD9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BA_Budget" sheetId="1" r:id="rId1"/>
    <sheet name="PSIP" sheetId="2" r:id="rId2"/>
  </sheets>
  <definedNames>
    <definedName name="_xlnm._FilterDatabase" localSheetId="1" hidden="1">PSIP!$A$1:$P$1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B2" i="2"/>
  <c r="A2" i="2"/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B236" i="1"/>
  <c r="B33" i="1" s="1"/>
  <c r="D236" i="1"/>
  <c r="C236" i="1"/>
  <c r="C33" i="1" s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F30" i="1" s="1"/>
  <c r="E212" i="1"/>
  <c r="E30" i="1" s="1"/>
  <c r="B212" i="1"/>
  <c r="F209" i="1"/>
  <c r="F29" i="1" s="1"/>
  <c r="E209" i="1"/>
  <c r="E29" i="1" s="1"/>
  <c r="B209" i="1"/>
  <c r="B29" i="1" s="1"/>
  <c r="D209" i="1"/>
  <c r="C209" i="1"/>
  <c r="E205" i="1"/>
  <c r="E28" i="1" s="1"/>
  <c r="D205" i="1"/>
  <c r="D28" i="1" s="1"/>
  <c r="F205" i="1"/>
  <c r="C205" i="1"/>
  <c r="C28" i="1" s="1"/>
  <c r="C27" i="1" s="1"/>
  <c r="C11" i="1" s="1"/>
  <c r="B205" i="1"/>
  <c r="B28" i="1" s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F24" i="1" s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D150" i="1"/>
  <c r="D22" i="1" s="1"/>
  <c r="C150" i="1"/>
  <c r="C22" i="1" s="1"/>
  <c r="B150" i="1"/>
  <c r="B22" i="1" s="1"/>
  <c r="E150" i="1"/>
  <c r="F142" i="1"/>
  <c r="F21" i="1" s="1"/>
  <c r="E142" i="1"/>
  <c r="E21" i="1" s="1"/>
  <c r="C142" i="1"/>
  <c r="C21" i="1" s="1"/>
  <c r="B142" i="1"/>
  <c r="B21" i="1" s="1"/>
  <c r="D142" i="1"/>
  <c r="D21" i="1" s="1"/>
  <c r="C135" i="1"/>
  <c r="C20" i="1" s="1"/>
  <c r="E135" i="1"/>
  <c r="E20" i="1" s="1"/>
  <c r="D135" i="1"/>
  <c r="D20" i="1" s="1"/>
  <c r="F135" i="1"/>
  <c r="B135" i="1"/>
  <c r="F107" i="1"/>
  <c r="F19" i="1" s="1"/>
  <c r="D107" i="1"/>
  <c r="D19" i="1" s="1"/>
  <c r="C107" i="1"/>
  <c r="C19" i="1" s="1"/>
  <c r="B107" i="1"/>
  <c r="B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E17" i="1" s="1"/>
  <c r="F78" i="1"/>
  <c r="F16" i="1" s="1"/>
  <c r="E78" i="1"/>
  <c r="E16" i="1" s="1"/>
  <c r="D78" i="1"/>
  <c r="D16" i="1" s="1"/>
  <c r="B78" i="1"/>
  <c r="B16" i="1" s="1"/>
  <c r="C78" i="1"/>
  <c r="F44" i="1"/>
  <c r="F38" i="1" s="1"/>
  <c r="B44" i="1"/>
  <c r="B38" i="1" s="1"/>
  <c r="E44" i="1"/>
  <c r="E38" i="1" s="1"/>
  <c r="C44" i="1"/>
  <c r="C38" i="1" s="1"/>
  <c r="D44" i="1"/>
  <c r="E40" i="1"/>
  <c r="E37" i="1" s="1"/>
  <c r="E36" i="1" s="1"/>
  <c r="E15" i="1" s="1"/>
  <c r="F40" i="1"/>
  <c r="F37" i="1" s="1"/>
  <c r="F36" i="1" s="1"/>
  <c r="F15" i="1" s="1"/>
  <c r="D40" i="1"/>
  <c r="D37" i="1" s="1"/>
  <c r="B40" i="1"/>
  <c r="B37" i="1" s="1"/>
  <c r="B36" i="1" s="1"/>
  <c r="B15" i="1" s="1"/>
  <c r="C40" i="1"/>
  <c r="C37" i="1" s="1"/>
  <c r="D38" i="1"/>
  <c r="E34" i="1"/>
  <c r="D34" i="1"/>
  <c r="D33" i="1"/>
  <c r="E32" i="1"/>
  <c r="C31" i="1"/>
  <c r="B30" i="1"/>
  <c r="D29" i="1"/>
  <c r="C29" i="1"/>
  <c r="F28" i="1"/>
  <c r="F25" i="1"/>
  <c r="B25" i="1"/>
  <c r="B24" i="1"/>
  <c r="C23" i="1"/>
  <c r="E22" i="1"/>
  <c r="F20" i="1"/>
  <c r="B20" i="1"/>
  <c r="E19" i="1"/>
  <c r="F18" i="1"/>
  <c r="B18" i="1"/>
  <c r="C16" i="1"/>
  <c r="B14" i="1" l="1"/>
  <c r="B10" i="1" s="1"/>
  <c r="B12" i="1" s="1"/>
  <c r="D36" i="1"/>
  <c r="D15" i="1" s="1"/>
  <c r="D14" i="1" s="1"/>
  <c r="D10" i="1" s="1"/>
  <c r="D12" i="1" s="1"/>
  <c r="D27" i="1"/>
  <c r="D11" i="1" s="1"/>
  <c r="E27" i="1"/>
  <c r="E11" i="1" s="1"/>
  <c r="B27" i="1"/>
  <c r="B11" i="1" s="1"/>
  <c r="F14" i="1"/>
  <c r="F10" i="1" s="1"/>
  <c r="E14" i="1"/>
  <c r="E10" i="1" s="1"/>
  <c r="E12" i="1" s="1"/>
  <c r="C36" i="1"/>
  <c r="C15" i="1" s="1"/>
  <c r="C14" i="1" s="1"/>
  <c r="C10" i="1" s="1"/>
  <c r="C12" i="1" s="1"/>
  <c r="F27" i="1"/>
  <c r="F11" i="1" s="1"/>
  <c r="F12" i="1" s="1"/>
</calcChain>
</file>

<file path=xl/sharedStrings.xml><?xml version="1.0" encoding="utf-8"?>
<sst xmlns="http://schemas.openxmlformats.org/spreadsheetml/2006/main" count="333" uniqueCount="262">
  <si>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</si>
  <si>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</si>
  <si>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</si>
  <si>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</si>
  <si>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</si>
  <si>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</si>
  <si>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</si>
  <si>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</si>
  <si>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</si>
  <si>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</si>
  <si>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</si>
  <si>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</si>
  <si>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</si>
  <si>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</si>
  <si>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</si>
  <si>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</si>
  <si>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</si>
  <si>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</si>
  <si>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</si>
  <si>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</si>
  <si>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</si>
  <si>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</si>
  <si>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</si>
  <si>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</si>
  <si>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</si>
  <si>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</si>
  <si>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</si>
  <si>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</si>
  <si>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</si>
  <si>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</si>
  <si>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</si>
  <si>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</si>
  <si>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</si>
  <si>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</si>
  <si>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</si>
  <si>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</si>
  <si>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</si>
  <si>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</si>
  <si>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</si>
  <si>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</si>
  <si>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</si>
  <si>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</si>
  <si>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</si>
  <si>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</si>
  <si>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</si>
  <si>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</si>
  <si>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</si>
  <si>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</si>
  <si>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</si>
  <si>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</si>
  <si>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</si>
  <si>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</si>
  <si>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</si>
  <si>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</si>
  <si>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</si>
  <si>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</si>
  <si>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</si>
  <si>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</si>
  <si>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</si>
  <si>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</si>
  <si>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</si>
  <si>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</si>
  <si>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</si>
  <si>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</si>
  <si>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</si>
  <si>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</si>
  <si>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</si>
  <si>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</si>
  <si>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</si>
  <si>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</si>
  <si>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</si>
  <si>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</si>
  <si>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</si>
  <si>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</si>
  <si>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</si>
  <si>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</si>
  <si>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</si>
  <si>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</si>
  <si>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</si>
  <si>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</si>
  <si>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</si>
  <si>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</si>
  <si>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</si>
  <si>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</si>
  <si>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</si>
  <si>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</si>
  <si>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</si>
  <si>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</si>
  <si>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</si>
  <si>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</si>
  <si>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</si>
  <si>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</si>
  <si>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</si>
  <si>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</si>
  <si>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</si>
  <si>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</si>
  <si>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</si>
  <si>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</si>
  <si>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</si>
  <si>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</si>
  <si>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</si>
  <si>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</si>
  <si>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</si>
  <si>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</si>
  <si>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</si>
  <si>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</si>
  <si>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</si>
  <si>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</si>
  <si>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</si>
  <si>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</si>
  <si>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</si>
  <si>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</si>
  <si>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</si>
  <si>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</si>
  <si>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</si>
  <si>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</si>
  <si>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</si>
  <si>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</si>
  <si>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</si>
  <si>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</si>
  <si>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</si>
  <si>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</si>
  <si>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</si>
  <si>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</si>
  <si>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</si>
  <si>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</si>
  <si>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</si>
  <si>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</si>
  <si>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</si>
  <si>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</si>
  <si>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</si>
  <si>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</si>
  <si>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</si>
  <si>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</si>
  <si>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</si>
  <si>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</si>
  <si>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</si>
  <si>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</si>
  <si>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</si>
  <si>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</si>
  <si>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</si>
  <si>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</si>
  <si>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</si>
  <si>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</si>
  <si>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</si>
  <si>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</si>
  <si>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</si>
  <si>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</si>
  <si>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</si>
  <si>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</si>
  <si>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</si>
  <si>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</si>
  <si>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</si>
  <si>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</si>
  <si>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</si>
  <si>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</si>
  <si>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</si>
  <si>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</si>
  <si>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</si>
  <si>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</si>
  <si>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</si>
  <si>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</si>
  <si>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</si>
  <si>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</si>
  <si>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</si>
  <si>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</si>
  <si>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</si>
  <si>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</si>
  <si>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</si>
  <si>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</si>
  <si>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</si>
  <si>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</si>
  <si>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</si>
  <si>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</si>
  <si>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</si>
  <si>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</si>
  <si>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</si>
  <si>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</si>
  <si>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</si>
  <si>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</si>
  <si>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</si>
  <si>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</si>
  <si>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</si>
  <si>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</si>
  <si>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</si>
  <si>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</si>
  <si>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</si>
  <si>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</si>
  <si>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</si>
  <si>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</si>
  <si>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</si>
  <si>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</si>
  <si>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</si>
  <si>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</si>
  <si>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</si>
  <si>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</si>
  <si>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</si>
  <si>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</si>
  <si>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</si>
  <si>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</si>
  <si>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</si>
  <si>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</si>
  <si>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</si>
  <si>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</si>
  <si>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</si>
  <si>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</si>
  <si>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</si>
  <si>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</si>
  <si>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</si>
  <si>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</si>
  <si>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</si>
  <si>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ދިވެހިރާއްޖޭގެ ޤައުމީ ޔުނިވަރސިޓީ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</si>
  <si>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</si>
  <si>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</si>
  <si>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</si>
  <si>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</si>
  <si>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</si>
  <si>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</si>
  <si>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</si>
  <si>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</si>
  <si>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</si>
  <si>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</si>
  <si>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</si>
  <si>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</si>
  <si>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</si>
  <si>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</si>
  <si>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</si>
  <si>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</si>
  <si>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ހިނގަމުންދާ</t>
  </si>
  <si>
    <t>ކ</t>
  </si>
  <si>
    <t>މާލެ ސިޓީ</t>
  </si>
  <si>
    <t>މާލެ ސިޓީ ދާއިރާތައް</t>
  </si>
  <si>
    <t>ސ</t>
  </si>
  <si>
    <t>ހިލޭ އެހީ</t>
  </si>
  <si>
    <t>ލ.ގަން</t>
  </si>
  <si>
    <t>ލ</t>
  </si>
  <si>
    <t>ގަމު ދާއިރާ</t>
  </si>
  <si>
    <t>ފުވައްމުލައް ސިޓީ</t>
  </si>
  <si>
    <t>ޏ</t>
  </si>
  <si>
    <t>ފުވައްމުލައް ސިޓީ ދާއިރާތައް</t>
  </si>
  <si>
    <t>ގދ.ތިނަދޫ</t>
  </si>
  <si>
    <t>ގދ</t>
  </si>
  <si>
    <t>ތިނަދޫ ދާއިރާތައް</t>
  </si>
  <si>
    <t>ލ.އަތޮޅުގައި ޓުއަރިޒަމް ޓްރެއިނިންގ ފެސިލިޓީއެއް ގާއިމުކުރުން</t>
  </si>
  <si>
    <t>P-UNI013-001</t>
  </si>
  <si>
    <t>ޔުނިވަރސިޓީ</t>
  </si>
  <si>
    <t>މަތީ ތައުލީމު</t>
  </si>
  <si>
    <t>ސ.ހިތަދޫ</t>
  </si>
  <si>
    <t>ހިތަދޫ ދާއިރާތައް</t>
  </si>
  <si>
    <t xml:space="preserve">ގދ.ތިނަދޫ އެމް.އެން.ޔޫ ކެމްޕަސްގެ އެކްސްޓެންޝަން އިމާރާތް </t>
  </si>
  <si>
    <t>P-UNI010-001</t>
  </si>
  <si>
    <t>ގދ.ތިނަދޫ އެމް.އެން.ޔޫ ކެމްޕަސްގެ ދަރިވަރުންގެ އެކަމަޑޭޝަން ބްލޮކް</t>
  </si>
  <si>
    <t>P-CHE003-001</t>
  </si>
  <si>
    <t>ފުވައްމުލަކުގައި އައި.ސީ.ޓީ ފެކަލްޓީ އިމާރާތް ގާއިމްކުރުން</t>
  </si>
  <si>
    <t>P-UNI011-001</t>
  </si>
  <si>
    <t xml:space="preserve">ގދ.ތިނަދޫ އެމް.އެން.ޔޫ ކެމްޕަސްގެ ސްޓާފް އެކަމަޑޭޝަން ބްލޮކް </t>
  </si>
  <si>
    <t>P-CHE003-002</t>
  </si>
  <si>
    <t>ސ.ހިތަދޫގައި އެމް.އެން.ޔޫ ގްރީން ހައުސް އިމާރާތްކުރުން</t>
  </si>
  <si>
    <t>P-UNI009-001</t>
  </si>
  <si>
    <t>މެޑިކަލް ސްކޫލް ގާއިމުކުރުން</t>
  </si>
  <si>
    <t>P-CHE001-006</t>
  </si>
  <si>
    <t>D-PAK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</si>
</sst>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</cellXfs>
  <cellStyles count="6">
    <cellStyle name="Comma" xfId="5" builtinId="3"/>
    <cellStyle name="Comma 2" xfId="4" xr:uid="{00000000-0005-0000-0000-000000000000}"/>
    <cellStyle name="Comma 3" xfId="3" xr:uid="{00000000-0005-0000-0000-000001000000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G11" sqref="G11:G1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30547940</v>
      </c>
      <c r="C10" s="17">
        <f t="shared" si="0"/>
        <v>30308206</v>
      </c>
      <c r="D10" s="17">
        <f t="shared" si="0"/>
        <v>30078724</v>
      </c>
      <c r="E10" s="17">
        <f t="shared" si="0"/>
        <v>30756375</v>
      </c>
      <c r="F10" s="17">
        <f>F14</f>
        <v>33703972</v>
      </c>
      <c r="G10" s="18" t="s">
        <v>18</v>
      </c>
    </row>
    <row r="11" spans="1:10" ht="22.5" customHeight="1" thickBot="1">
      <c r="B11" s="19">
        <f t="shared" ref="B11:E11" si="1">B27</f>
        <v>272250</v>
      </c>
      <c r="C11" s="19">
        <f t="shared" si="1"/>
        <v>247500</v>
      </c>
      <c r="D11" s="19">
        <f t="shared" si="1"/>
        <v>225000</v>
      </c>
      <c r="E11" s="19">
        <f t="shared" si="1"/>
        <v>189348</v>
      </c>
      <c r="F11" s="19">
        <f>F27</f>
        <v>1749441</v>
      </c>
      <c r="G11" s="20" t="s">
        <v>19</v>
      </c>
      <c r="J11"/>
    </row>
    <row r="12" spans="1:10" ht="22.5" customHeight="1" thickBot="1">
      <c r="B12" s="21">
        <f t="shared" ref="B12:E12" si="2">SUM(B10:B11)</f>
        <v>30820190</v>
      </c>
      <c r="C12" s="21">
        <f t="shared" si="2"/>
        <v>30555706</v>
      </c>
      <c r="D12" s="21">
        <f t="shared" si="2"/>
        <v>30303724</v>
      </c>
      <c r="E12" s="21">
        <f t="shared" si="2"/>
        <v>30945723</v>
      </c>
      <c r="F12" s="21">
        <f>SUM(F10:F11)</f>
        <v>35453413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30547940</v>
      </c>
      <c r="C14" s="21">
        <f t="shared" si="3"/>
        <v>30308206</v>
      </c>
      <c r="D14" s="21">
        <f t="shared" si="3"/>
        <v>30078724</v>
      </c>
      <c r="E14" s="21">
        <f t="shared" si="3"/>
        <v>30756375</v>
      </c>
      <c r="F14" s="21">
        <f>SUM(F15:F25)</f>
        <v>33703972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20788565</v>
      </c>
      <c r="C15" s="27">
        <f t="shared" si="4"/>
        <v>20788565</v>
      </c>
      <c r="D15" s="27">
        <f t="shared" si="4"/>
        <v>20788565</v>
      </c>
      <c r="E15" s="27">
        <f t="shared" si="4"/>
        <v>21515557</v>
      </c>
      <c r="F15" s="27">
        <f t="shared" si="4"/>
        <v>21956541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854000</v>
      </c>
      <c r="C16" s="28">
        <f t="shared" si="5"/>
        <v>853160</v>
      </c>
      <c r="D16" s="28">
        <f t="shared" si="5"/>
        <v>853160</v>
      </c>
      <c r="E16" s="28">
        <f t="shared" si="5"/>
        <v>921140</v>
      </c>
      <c r="F16" s="28">
        <f>F78</f>
        <v>840794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188363</v>
      </c>
      <c r="C17" s="28">
        <f t="shared" si="6"/>
        <v>182877</v>
      </c>
      <c r="D17" s="28">
        <f t="shared" si="6"/>
        <v>177550</v>
      </c>
      <c r="E17" s="28">
        <f t="shared" si="6"/>
        <v>106653</v>
      </c>
      <c r="F17" s="28">
        <f>F85</f>
        <v>365760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717540</v>
      </c>
      <c r="C18" s="28">
        <f t="shared" si="7"/>
        <v>696642</v>
      </c>
      <c r="D18" s="28">
        <f t="shared" si="7"/>
        <v>676350</v>
      </c>
      <c r="E18" s="28">
        <f t="shared" si="7"/>
        <v>681216</v>
      </c>
      <c r="F18" s="28">
        <f>F93</f>
        <v>1243018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6212776</v>
      </c>
      <c r="C19" s="28">
        <f t="shared" si="8"/>
        <v>6031432</v>
      </c>
      <c r="D19" s="28">
        <f t="shared" si="8"/>
        <v>5856090</v>
      </c>
      <c r="E19" s="28">
        <f t="shared" si="8"/>
        <v>5039243</v>
      </c>
      <c r="F19" s="28">
        <f>F107</f>
        <v>6618003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14320</v>
      </c>
      <c r="F20" s="28">
        <f>F135</f>
        <v>9720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106091</v>
      </c>
      <c r="C21" s="28">
        <f t="shared" si="10"/>
        <v>103000</v>
      </c>
      <c r="D21" s="28">
        <f t="shared" si="10"/>
        <v>100000</v>
      </c>
      <c r="E21" s="28">
        <f t="shared" si="10"/>
        <v>50325</v>
      </c>
      <c r="F21" s="28">
        <f>F142</f>
        <v>112879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308806</v>
      </c>
      <c r="C22" s="28">
        <f t="shared" si="11"/>
        <v>280731</v>
      </c>
      <c r="D22" s="28">
        <f t="shared" si="11"/>
        <v>255210</v>
      </c>
      <c r="E22" s="28">
        <f t="shared" si="11"/>
        <v>1052974</v>
      </c>
      <c r="F22" s="28">
        <f>F150</f>
        <v>1588100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1371799</v>
      </c>
      <c r="C24" s="28">
        <f t="shared" si="13"/>
        <v>1371799</v>
      </c>
      <c r="D24" s="28">
        <f t="shared" si="13"/>
        <v>1371799</v>
      </c>
      <c r="E24" s="28">
        <f t="shared" si="13"/>
        <v>1374947</v>
      </c>
      <c r="F24" s="28">
        <f>F175</f>
        <v>969157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272250</v>
      </c>
      <c r="C27" s="21">
        <f>SUM(C28:C34)</f>
        <v>247500</v>
      </c>
      <c r="D27" s="21">
        <f>SUM(D28:D34)</f>
        <v>225000</v>
      </c>
      <c r="E27" s="21">
        <f>SUM(E28:E34)</f>
        <v>189348</v>
      </c>
      <c r="F27" s="21">
        <f>SUM(F28:F34)</f>
        <v>1749441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272250</v>
      </c>
      <c r="C31" s="28">
        <f t="shared" si="18"/>
        <v>247500</v>
      </c>
      <c r="D31" s="28">
        <f t="shared" si="18"/>
        <v>225000</v>
      </c>
      <c r="E31" s="28">
        <f t="shared" si="18"/>
        <v>189348</v>
      </c>
      <c r="F31" s="28">
        <f>F215</f>
        <v>1749441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20788565</v>
      </c>
      <c r="C36" s="21">
        <f t="shared" si="22"/>
        <v>20788565</v>
      </c>
      <c r="D36" s="21">
        <f t="shared" si="22"/>
        <v>20788565</v>
      </c>
      <c r="E36" s="21">
        <f t="shared" si="22"/>
        <v>21515557</v>
      </c>
      <c r="F36" s="21">
        <f>SUM(F37:F38)</f>
        <v>21956541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13770497</v>
      </c>
      <c r="C37" s="31">
        <f t="shared" si="23"/>
        <v>13770497</v>
      </c>
      <c r="D37" s="31">
        <f t="shared" si="23"/>
        <v>13770497</v>
      </c>
      <c r="E37" s="31">
        <f t="shared" si="23"/>
        <v>14104681</v>
      </c>
      <c r="F37" s="31">
        <f>F40</f>
        <v>14977804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7018068</v>
      </c>
      <c r="C38" s="28">
        <f t="shared" si="24"/>
        <v>7018068</v>
      </c>
      <c r="D38" s="28">
        <f t="shared" si="24"/>
        <v>7018068</v>
      </c>
      <c r="E38" s="28">
        <f t="shared" si="24"/>
        <v>7410876</v>
      </c>
      <c r="F38" s="28">
        <f>F44</f>
        <v>6978737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13770497</v>
      </c>
      <c r="C40" s="21">
        <f t="shared" si="25"/>
        <v>13770497</v>
      </c>
      <c r="D40" s="21">
        <f t="shared" si="25"/>
        <v>13770497</v>
      </c>
      <c r="E40" s="21">
        <f t="shared" si="25"/>
        <v>14104681</v>
      </c>
      <c r="F40" s="21">
        <f>SUM(F41:F42)</f>
        <v>14977804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13140474</v>
      </c>
      <c r="C41" s="31">
        <v>13140474</v>
      </c>
      <c r="D41" s="31">
        <v>13140474</v>
      </c>
      <c r="E41" s="31">
        <v>13125609</v>
      </c>
      <c r="F41" s="31">
        <v>13471511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630023</v>
      </c>
      <c r="C42" s="28">
        <v>630023</v>
      </c>
      <c r="D42" s="28">
        <v>630023</v>
      </c>
      <c r="E42" s="28">
        <v>979072</v>
      </c>
      <c r="F42" s="28">
        <v>1506293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7018068</v>
      </c>
      <c r="C44" s="21">
        <f t="shared" si="26"/>
        <v>7018068</v>
      </c>
      <c r="D44" s="21">
        <f t="shared" si="26"/>
        <v>7018068</v>
      </c>
      <c r="E44" s="21">
        <f t="shared" si="26"/>
        <v>7410876</v>
      </c>
      <c r="F44" s="21">
        <f>SUM(F45:F76)</f>
        <v>6978737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396000</v>
      </c>
      <c r="C48" s="28">
        <v>396000</v>
      </c>
      <c r="D48" s="28">
        <v>396000</v>
      </c>
      <c r="E48" s="28">
        <v>401760</v>
      </c>
      <c r="F48" s="28">
        <v>393700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1212000</v>
      </c>
      <c r="C52" s="28">
        <v>1212000</v>
      </c>
      <c r="D52" s="28">
        <v>1212000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18000</v>
      </c>
      <c r="C56" s="28">
        <v>18000</v>
      </c>
      <c r="D56" s="28">
        <v>18000</v>
      </c>
      <c r="E56" s="28">
        <v>15940</v>
      </c>
      <c r="F56" s="28">
        <v>18030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420000</v>
      </c>
      <c r="C57" s="28">
        <v>420000</v>
      </c>
      <c r="D57" s="28">
        <v>420000</v>
      </c>
      <c r="E57" s="28">
        <v>960000</v>
      </c>
      <c r="F57" s="28">
        <v>770167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92454</v>
      </c>
      <c r="C58" s="28">
        <v>92454</v>
      </c>
      <c r="D58" s="28">
        <v>92454</v>
      </c>
      <c r="E58" s="28">
        <v>90316</v>
      </c>
      <c r="F58" s="28">
        <v>112959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6047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50808</v>
      </c>
      <c r="C64" s="28">
        <v>50808</v>
      </c>
      <c r="D64" s="28">
        <v>50808</v>
      </c>
      <c r="E64" s="28">
        <v>70855</v>
      </c>
      <c r="F64" s="28">
        <v>68541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60000</v>
      </c>
      <c r="C67" s="28">
        <v>60000</v>
      </c>
      <c r="D67" s="28">
        <v>60000</v>
      </c>
      <c r="E67" s="28">
        <v>59777</v>
      </c>
      <c r="F67" s="28">
        <v>52084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4768806</v>
      </c>
      <c r="C70" s="28">
        <v>4768806</v>
      </c>
      <c r="D70" s="28">
        <v>4768806</v>
      </c>
      <c r="E70" s="28">
        <v>5202929</v>
      </c>
      <c r="F70" s="28">
        <v>4882056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603252</v>
      </c>
      <c r="F76" s="28">
        <v>681200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854000</v>
      </c>
      <c r="C78" s="21">
        <f>SUM(C79:C83)</f>
        <v>853160</v>
      </c>
      <c r="D78" s="21">
        <f>SUM(D79:D83)</f>
        <v>853160</v>
      </c>
      <c r="E78" s="21">
        <f>SUM(E79:E83)</f>
        <v>921140</v>
      </c>
      <c r="F78" s="21">
        <f>SUM(F79:F83)</f>
        <v>840794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854000</v>
      </c>
      <c r="C83" s="28">
        <v>853160</v>
      </c>
      <c r="D83" s="28">
        <v>853160</v>
      </c>
      <c r="E83" s="28">
        <v>921140</v>
      </c>
      <c r="F83" s="28">
        <v>840794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188363</v>
      </c>
      <c r="C85" s="21">
        <f t="shared" si="27"/>
        <v>182877</v>
      </c>
      <c r="D85" s="21">
        <f t="shared" si="27"/>
        <v>177550</v>
      </c>
      <c r="E85" s="21">
        <f t="shared" si="27"/>
        <v>106653</v>
      </c>
      <c r="F85" s="21">
        <f>SUM(F86:F91)</f>
        <v>365760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10663</v>
      </c>
      <c r="C86" s="31">
        <v>10352</v>
      </c>
      <c r="D86" s="31">
        <v>10050</v>
      </c>
      <c r="E86" s="31">
        <v>2100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106620</v>
      </c>
      <c r="C88" s="28">
        <v>103515</v>
      </c>
      <c r="D88" s="28">
        <v>100500</v>
      </c>
      <c r="E88" s="28">
        <v>104553</v>
      </c>
      <c r="F88" s="28">
        <v>206749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35540</v>
      </c>
      <c r="C89" s="28">
        <v>34505</v>
      </c>
      <c r="D89" s="28">
        <v>33500</v>
      </c>
      <c r="E89" s="28">
        <v>0</v>
      </c>
      <c r="F89" s="28">
        <v>143142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35540</v>
      </c>
      <c r="C90" s="28">
        <v>34505</v>
      </c>
      <c r="D90" s="28">
        <v>33500</v>
      </c>
      <c r="E90" s="28">
        <v>0</v>
      </c>
      <c r="F90" s="28">
        <v>15869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717540</v>
      </c>
      <c r="C93" s="21">
        <f t="shared" si="28"/>
        <v>696642</v>
      </c>
      <c r="D93" s="21">
        <f t="shared" si="28"/>
        <v>676350</v>
      </c>
      <c r="E93" s="21">
        <f t="shared" si="28"/>
        <v>681216</v>
      </c>
      <c r="F93" s="21">
        <f>SUM(F94:F105)</f>
        <v>1243018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515597</v>
      </c>
      <c r="C94" s="31">
        <v>500580</v>
      </c>
      <c r="D94" s="31">
        <v>486000</v>
      </c>
      <c r="E94" s="31">
        <v>343891</v>
      </c>
      <c r="F94" s="31">
        <v>727930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8593</v>
      </c>
      <c r="C95" s="28">
        <v>8343</v>
      </c>
      <c r="D95" s="28">
        <v>8100</v>
      </c>
      <c r="E95" s="28">
        <v>80529</v>
      </c>
      <c r="F95" s="28">
        <v>100045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12890</v>
      </c>
      <c r="C96" s="28">
        <v>12515</v>
      </c>
      <c r="D96" s="28">
        <v>12150</v>
      </c>
      <c r="E96" s="28">
        <v>11126</v>
      </c>
      <c r="F96" s="28">
        <v>13536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645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85933</v>
      </c>
      <c r="C98" s="28">
        <v>83430</v>
      </c>
      <c r="D98" s="28">
        <v>81000</v>
      </c>
      <c r="E98" s="28">
        <v>105499</v>
      </c>
      <c r="F98" s="28">
        <v>213155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17187</v>
      </c>
      <c r="C99" s="28">
        <v>16686</v>
      </c>
      <c r="D99" s="28">
        <v>16200</v>
      </c>
      <c r="E99" s="28">
        <v>6358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34373</v>
      </c>
      <c r="C100" s="28">
        <v>33372</v>
      </c>
      <c r="D100" s="28">
        <v>32400</v>
      </c>
      <c r="E100" s="28">
        <v>51020</v>
      </c>
      <c r="F100" s="28">
        <v>105983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34373</v>
      </c>
      <c r="C101" s="28">
        <v>33372</v>
      </c>
      <c r="D101" s="28">
        <v>32400</v>
      </c>
      <c r="E101" s="28">
        <v>64648</v>
      </c>
      <c r="F101" s="28">
        <v>41945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4297</v>
      </c>
      <c r="C102" s="28">
        <v>4172</v>
      </c>
      <c r="D102" s="28">
        <v>4050</v>
      </c>
      <c r="E102" s="28">
        <v>0</v>
      </c>
      <c r="F102" s="28">
        <v>4747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1000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680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4297</v>
      </c>
      <c r="C105" s="28">
        <v>4172</v>
      </c>
      <c r="D105" s="28">
        <v>4050</v>
      </c>
      <c r="E105" s="28">
        <v>17500</v>
      </c>
      <c r="F105" s="28">
        <v>33997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6212776</v>
      </c>
      <c r="C107" s="21">
        <f t="shared" si="29"/>
        <v>6031432</v>
      </c>
      <c r="D107" s="21">
        <f t="shared" si="29"/>
        <v>5856090</v>
      </c>
      <c r="E107" s="21">
        <f t="shared" si="29"/>
        <v>5039243</v>
      </c>
      <c r="F107" s="21">
        <f>SUM(F108:F133)</f>
        <v>6618003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209528</v>
      </c>
      <c r="C108" s="31">
        <v>203425</v>
      </c>
      <c r="D108" s="31">
        <v>197500</v>
      </c>
      <c r="E108" s="31">
        <v>318347</v>
      </c>
      <c r="F108" s="31">
        <v>229512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2507952</v>
      </c>
      <c r="C109" s="28">
        <v>2434905</v>
      </c>
      <c r="D109" s="28">
        <v>2363985</v>
      </c>
      <c r="E109" s="28">
        <v>1472210</v>
      </c>
      <c r="F109" s="28">
        <v>1956216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176003</v>
      </c>
      <c r="C110" s="28">
        <v>170877</v>
      </c>
      <c r="D110" s="28">
        <v>165900</v>
      </c>
      <c r="E110" s="28">
        <v>159333</v>
      </c>
      <c r="F110" s="28">
        <v>250296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2283015</v>
      </c>
      <c r="C111" s="28">
        <v>2216519</v>
      </c>
      <c r="D111" s="28">
        <v>2151960</v>
      </c>
      <c r="E111" s="28">
        <v>2078846</v>
      </c>
      <c r="F111" s="28">
        <v>2509027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11986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170975</v>
      </c>
      <c r="C114" s="28">
        <v>165995</v>
      </c>
      <c r="D114" s="28">
        <v>161160</v>
      </c>
      <c r="E114" s="28">
        <v>191250</v>
      </c>
      <c r="F114" s="28">
        <v>42824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127828</v>
      </c>
      <c r="C115" s="28">
        <v>124105</v>
      </c>
      <c r="D115" s="28">
        <v>120490</v>
      </c>
      <c r="E115" s="28">
        <v>100000</v>
      </c>
      <c r="F115" s="28">
        <v>519250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1984</v>
      </c>
      <c r="C116" s="28">
        <v>1926</v>
      </c>
      <c r="D116" s="28">
        <v>1870</v>
      </c>
      <c r="E116" s="28">
        <v>3874</v>
      </c>
      <c r="F116" s="28">
        <v>2373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125717</v>
      </c>
      <c r="C117" s="28">
        <v>122055</v>
      </c>
      <c r="D117" s="28">
        <v>118500</v>
      </c>
      <c r="E117" s="28">
        <v>233532</v>
      </c>
      <c r="F117" s="28">
        <v>260495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25143</v>
      </c>
      <c r="C118" s="28">
        <v>24411</v>
      </c>
      <c r="D118" s="28">
        <v>23700</v>
      </c>
      <c r="E118" s="28">
        <v>69192</v>
      </c>
      <c r="F118" s="28">
        <v>62886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419056</v>
      </c>
      <c r="C119" s="28">
        <v>406850</v>
      </c>
      <c r="D119" s="28">
        <v>395000</v>
      </c>
      <c r="E119" s="28">
        <v>245731</v>
      </c>
      <c r="F119" s="28">
        <v>495444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21000</v>
      </c>
      <c r="C123" s="28">
        <v>20000</v>
      </c>
      <c r="D123" s="28">
        <v>19750</v>
      </c>
      <c r="E123" s="28">
        <v>45000</v>
      </c>
      <c r="F123" s="28">
        <v>55205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54321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750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12572</v>
      </c>
      <c r="C126" s="28">
        <v>12206</v>
      </c>
      <c r="D126" s="28">
        <v>11850</v>
      </c>
      <c r="E126" s="28">
        <v>28858</v>
      </c>
      <c r="F126" s="28">
        <v>10512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83811</v>
      </c>
      <c r="C127" s="28">
        <v>81370</v>
      </c>
      <c r="D127" s="28">
        <v>79000</v>
      </c>
      <c r="E127" s="28">
        <v>62953</v>
      </c>
      <c r="F127" s="28">
        <v>91532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2095</v>
      </c>
      <c r="C131" s="28">
        <v>2034</v>
      </c>
      <c r="D131" s="28">
        <v>1975</v>
      </c>
      <c r="E131" s="28">
        <v>13866</v>
      </c>
      <c r="F131" s="28">
        <v>10502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41906</v>
      </c>
      <c r="C132" s="28">
        <v>40685</v>
      </c>
      <c r="D132" s="28">
        <v>39500</v>
      </c>
      <c r="E132" s="28">
        <v>1460</v>
      </c>
      <c r="F132" s="28">
        <v>51725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4191</v>
      </c>
      <c r="C133" s="28">
        <v>4069</v>
      </c>
      <c r="D133" s="28">
        <v>3950</v>
      </c>
      <c r="E133" s="28">
        <v>14791</v>
      </c>
      <c r="F133" s="28">
        <v>3147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14320</v>
      </c>
      <c r="F135" s="21">
        <f>SUM(F136:F140)</f>
        <v>9720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900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14320</v>
      </c>
      <c r="F140" s="28">
        <v>8820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106091</v>
      </c>
      <c r="C142" s="21">
        <f t="shared" si="31"/>
        <v>103000</v>
      </c>
      <c r="D142" s="21">
        <f t="shared" si="31"/>
        <v>100000</v>
      </c>
      <c r="E142" s="21">
        <f t="shared" si="31"/>
        <v>50325</v>
      </c>
      <c r="F142" s="21">
        <f>SUM(F143:F148)</f>
        <v>112879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20594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8700</v>
      </c>
      <c r="F145" s="28">
        <v>50008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10416</v>
      </c>
      <c r="F146" s="28">
        <v>15621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26523</v>
      </c>
      <c r="C147" s="28">
        <v>25750</v>
      </c>
      <c r="D147" s="28">
        <v>25000</v>
      </c>
      <c r="E147" s="28">
        <v>26583</v>
      </c>
      <c r="F147" s="28">
        <v>26656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79568</v>
      </c>
      <c r="C148" s="28">
        <v>77250</v>
      </c>
      <c r="D148" s="28">
        <v>75000</v>
      </c>
      <c r="E148" s="28">
        <v>4626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308806</v>
      </c>
      <c r="C150" s="21">
        <f>SUM(C151:C167)</f>
        <v>280731</v>
      </c>
      <c r="D150" s="21">
        <f>SUM(D151:D167)</f>
        <v>255210</v>
      </c>
      <c r="E150" s="21">
        <f>SUM(E151:E167)</f>
        <v>1052974</v>
      </c>
      <c r="F150" s="21">
        <f>SUM(F151:F167)</f>
        <v>1588100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111877</v>
      </c>
      <c r="C152" s="28">
        <v>101706</v>
      </c>
      <c r="D152" s="28">
        <v>92460</v>
      </c>
      <c r="E152" s="28">
        <v>910223</v>
      </c>
      <c r="F152" s="28">
        <v>1352325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56265</v>
      </c>
      <c r="C156" s="28">
        <v>51150</v>
      </c>
      <c r="D156" s="28">
        <v>46500</v>
      </c>
      <c r="E156" s="28">
        <v>0</v>
      </c>
      <c r="F156" s="28">
        <v>27483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56265</v>
      </c>
      <c r="C157" s="28">
        <v>51150</v>
      </c>
      <c r="D157" s="28">
        <v>46500</v>
      </c>
      <c r="E157" s="28">
        <v>0</v>
      </c>
      <c r="F157" s="28">
        <v>100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28133</v>
      </c>
      <c r="C159" s="28">
        <v>25575</v>
      </c>
      <c r="D159" s="28">
        <v>23250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28133</v>
      </c>
      <c r="C160" s="28">
        <v>25575</v>
      </c>
      <c r="D160" s="28">
        <v>23250</v>
      </c>
      <c r="E160" s="28">
        <v>140501</v>
      </c>
      <c r="F160" s="28">
        <v>184202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21340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2650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28133</v>
      </c>
      <c r="C166" s="28">
        <v>25575</v>
      </c>
      <c r="D166" s="28">
        <v>23250</v>
      </c>
      <c r="E166" s="28">
        <v>2250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1371799</v>
      </c>
      <c r="C175" s="21">
        <f t="shared" si="33"/>
        <v>1371799</v>
      </c>
      <c r="D175" s="21">
        <f t="shared" si="33"/>
        <v>1371799</v>
      </c>
      <c r="E175" s="21">
        <f t="shared" si="33"/>
        <v>1374947</v>
      </c>
      <c r="F175" s="21">
        <f>SUM(F176:F198)</f>
        <v>969157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1371799</v>
      </c>
      <c r="C182" s="28">
        <v>1371799</v>
      </c>
      <c r="D182" s="28">
        <v>1371799</v>
      </c>
      <c r="E182" s="28">
        <v>1374947</v>
      </c>
      <c r="F182" s="28">
        <v>969157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272250</v>
      </c>
      <c r="C215" s="21">
        <f>SUM(C216:C228)</f>
        <v>247500</v>
      </c>
      <c r="D215" s="21">
        <f>SUM(D216:D228)</f>
        <v>225000</v>
      </c>
      <c r="E215" s="21">
        <f>SUM(E216:E228)</f>
        <v>189348</v>
      </c>
      <c r="F215" s="21">
        <f>SUM(F216:F228)</f>
        <v>1749441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60500</v>
      </c>
      <c r="C216" s="31">
        <v>55000</v>
      </c>
      <c r="D216" s="31">
        <v>50000</v>
      </c>
      <c r="E216" s="31">
        <v>28758</v>
      </c>
      <c r="F216" s="31">
        <v>102819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60500</v>
      </c>
      <c r="C217" s="28">
        <v>55000</v>
      </c>
      <c r="D217" s="28">
        <v>50000</v>
      </c>
      <c r="E217" s="28">
        <v>38759</v>
      </c>
      <c r="F217" s="28">
        <v>305806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39596</v>
      </c>
      <c r="F219" s="28">
        <v>16420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30250</v>
      </c>
      <c r="C221" s="28">
        <v>27500</v>
      </c>
      <c r="D221" s="28">
        <v>25000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18550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121000</v>
      </c>
      <c r="C223" s="28">
        <v>110000</v>
      </c>
      <c r="D223" s="28">
        <v>100000</v>
      </c>
      <c r="E223" s="28">
        <v>78685</v>
      </c>
      <c r="F223" s="28">
        <v>1220437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3550</v>
      </c>
      <c r="F224" s="28">
        <v>85409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77C79-7D4B-428D-BCB3-3D3D1FEEFE77}">
  <sheetPr>
    <tabColor theme="8" tint="0.79998168889431442"/>
  </sheetPr>
  <dimension ref="A1:P10"/>
  <sheetViews>
    <sheetView showGridLines="0" zoomScale="85" zoomScaleNormal="85" workbookViewId="0">
      <pane ySplit="2" topLeftCell="A3" activePane="bottomLeft" state="frozen"/>
      <selection pane="bottomLeft" activeCell="E19" sqref="E19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SUBTOTAL(9,A3:A10)</f>
        <v>45795000</v>
      </c>
      <c r="B2" s="38">
        <f>SUBTOTAL(9,B3:B10)</f>
        <v>77265000</v>
      </c>
      <c r="C2" s="38">
        <f>SUBTOTAL(9,C3:C10)</f>
        <v>18050000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30000000</v>
      </c>
      <c r="B3" s="42">
        <v>40000000</v>
      </c>
      <c r="C3" s="42">
        <v>13500000</v>
      </c>
      <c r="D3" s="43" t="s">
        <v>225</v>
      </c>
      <c r="E3" s="43" t="s">
        <v>234</v>
      </c>
      <c r="F3" s="44" t="s">
        <v>243</v>
      </c>
      <c r="G3" s="45" t="s">
        <v>244</v>
      </c>
      <c r="H3" s="46">
        <v>1130</v>
      </c>
      <c r="I3" s="43" t="s">
        <v>226</v>
      </c>
      <c r="J3" s="43" t="s">
        <v>245</v>
      </c>
      <c r="K3" s="47" t="s">
        <v>227</v>
      </c>
      <c r="L3" s="46">
        <v>421003</v>
      </c>
      <c r="M3" s="46">
        <v>7094</v>
      </c>
      <c r="N3" s="43" t="s">
        <v>246</v>
      </c>
      <c r="O3" s="43" t="s">
        <v>235</v>
      </c>
      <c r="P3" s="43" t="s">
        <v>236</v>
      </c>
    </row>
    <row r="4" spans="1:16" ht="26.25" customHeight="1">
      <c r="A4" s="42">
        <v>5070000</v>
      </c>
      <c r="B4" s="42">
        <v>11830000</v>
      </c>
      <c r="C4" s="42">
        <v>350000</v>
      </c>
      <c r="D4" s="43" t="s">
        <v>225</v>
      </c>
      <c r="E4" s="43" t="s">
        <v>240</v>
      </c>
      <c r="F4" s="44" t="s">
        <v>249</v>
      </c>
      <c r="G4" s="45" t="s">
        <v>250</v>
      </c>
      <c r="H4" s="46">
        <v>1130</v>
      </c>
      <c r="I4" s="43" t="s">
        <v>226</v>
      </c>
      <c r="J4" s="43" t="s">
        <v>245</v>
      </c>
      <c r="K4" s="47" t="s">
        <v>227</v>
      </c>
      <c r="L4" s="46">
        <v>421003</v>
      </c>
      <c r="M4" s="46">
        <v>7094</v>
      </c>
      <c r="N4" s="43" t="s">
        <v>246</v>
      </c>
      <c r="O4" s="43" t="s">
        <v>241</v>
      </c>
      <c r="P4" s="43" t="s">
        <v>242</v>
      </c>
    </row>
    <row r="5" spans="1:16" ht="26.25" customHeight="1">
      <c r="A5" s="42">
        <v>8730000</v>
      </c>
      <c r="B5" s="42">
        <v>8730000</v>
      </c>
      <c r="C5" s="42">
        <v>540000</v>
      </c>
      <c r="D5" s="43" t="s">
        <v>225</v>
      </c>
      <c r="E5" s="43" t="s">
        <v>240</v>
      </c>
      <c r="F5" s="44" t="s">
        <v>251</v>
      </c>
      <c r="G5" s="45" t="s">
        <v>252</v>
      </c>
      <c r="H5" s="46">
        <v>1130</v>
      </c>
      <c r="I5" s="43" t="s">
        <v>226</v>
      </c>
      <c r="J5" s="43" t="s">
        <v>245</v>
      </c>
      <c r="K5" s="47" t="s">
        <v>227</v>
      </c>
      <c r="L5" s="46">
        <v>421003</v>
      </c>
      <c r="M5" s="46">
        <v>7094</v>
      </c>
      <c r="N5" s="43" t="s">
        <v>246</v>
      </c>
      <c r="O5" s="43" t="s">
        <v>241</v>
      </c>
      <c r="P5" s="43" t="s">
        <v>242</v>
      </c>
    </row>
    <row r="6" spans="1:16" ht="26.25" customHeight="1">
      <c r="A6" s="42">
        <v>555000</v>
      </c>
      <c r="B6" s="42">
        <v>8545000</v>
      </c>
      <c r="C6" s="42">
        <v>2000000</v>
      </c>
      <c r="D6" s="43" t="s">
        <v>225</v>
      </c>
      <c r="E6" s="43" t="s">
        <v>237</v>
      </c>
      <c r="F6" s="44" t="s">
        <v>253</v>
      </c>
      <c r="G6" s="45" t="s">
        <v>254</v>
      </c>
      <c r="H6" s="46">
        <v>1130</v>
      </c>
      <c r="I6" s="43" t="s">
        <v>226</v>
      </c>
      <c r="J6" s="43" t="s">
        <v>245</v>
      </c>
      <c r="K6" s="47" t="s">
        <v>227</v>
      </c>
      <c r="L6" s="46">
        <v>421003</v>
      </c>
      <c r="M6" s="46">
        <v>7094</v>
      </c>
      <c r="N6" s="43" t="s">
        <v>246</v>
      </c>
      <c r="O6" s="43" t="s">
        <v>238</v>
      </c>
      <c r="P6" s="43" t="s">
        <v>239</v>
      </c>
    </row>
    <row r="7" spans="1:16" ht="26.25" customHeight="1">
      <c r="A7" s="42">
        <v>1440000</v>
      </c>
      <c r="B7" s="42">
        <v>5760000</v>
      </c>
      <c r="C7" s="42">
        <v>300000</v>
      </c>
      <c r="D7" s="43" t="s">
        <v>225</v>
      </c>
      <c r="E7" s="43" t="s">
        <v>240</v>
      </c>
      <c r="F7" s="44" t="s">
        <v>255</v>
      </c>
      <c r="G7" s="45" t="s">
        <v>256</v>
      </c>
      <c r="H7" s="46">
        <v>1130</v>
      </c>
      <c r="I7" s="43" t="s">
        <v>226</v>
      </c>
      <c r="J7" s="43" t="s">
        <v>245</v>
      </c>
      <c r="K7" s="47" t="s">
        <v>227</v>
      </c>
      <c r="L7" s="46">
        <v>421003</v>
      </c>
      <c r="M7" s="46">
        <v>7094</v>
      </c>
      <c r="N7" s="43" t="s">
        <v>246</v>
      </c>
      <c r="O7" s="43" t="s">
        <v>241</v>
      </c>
      <c r="P7" s="43" t="s">
        <v>242</v>
      </c>
    </row>
    <row r="8" spans="1:16" ht="26.25" customHeight="1">
      <c r="A8" s="42">
        <v>0</v>
      </c>
      <c r="B8" s="42">
        <v>2400000</v>
      </c>
      <c r="C8" s="42">
        <v>300000</v>
      </c>
      <c r="D8" s="43" t="s">
        <v>225</v>
      </c>
      <c r="E8" s="43" t="s">
        <v>247</v>
      </c>
      <c r="F8" s="44" t="s">
        <v>257</v>
      </c>
      <c r="G8" s="45" t="s">
        <v>258</v>
      </c>
      <c r="H8" s="46">
        <v>1130</v>
      </c>
      <c r="I8" s="43" t="s">
        <v>226</v>
      </c>
      <c r="J8" s="43" t="s">
        <v>245</v>
      </c>
      <c r="K8" s="47" t="s">
        <v>227</v>
      </c>
      <c r="L8" s="46">
        <v>421003</v>
      </c>
      <c r="M8" s="46">
        <v>7094</v>
      </c>
      <c r="N8" s="43" t="s">
        <v>246</v>
      </c>
      <c r="O8" s="43" t="s">
        <v>232</v>
      </c>
      <c r="P8" s="43" t="s">
        <v>248</v>
      </c>
    </row>
    <row r="9" spans="1:16" ht="26.25" customHeight="1">
      <c r="A9" s="42">
        <v>0</v>
      </c>
      <c r="B9" s="42">
        <v>0</v>
      </c>
      <c r="C9" s="42">
        <v>1000000</v>
      </c>
      <c r="D9" s="43" t="s">
        <v>228</v>
      </c>
      <c r="E9" s="43" t="s">
        <v>230</v>
      </c>
      <c r="F9" s="44" t="s">
        <v>259</v>
      </c>
      <c r="G9" s="45" t="s">
        <v>260</v>
      </c>
      <c r="H9" s="46">
        <v>1130</v>
      </c>
      <c r="I9" s="43" t="s">
        <v>233</v>
      </c>
      <c r="J9" s="43" t="s">
        <v>245</v>
      </c>
      <c r="K9" s="47" t="s">
        <v>261</v>
      </c>
      <c r="L9" s="46">
        <v>421003</v>
      </c>
      <c r="M9" s="46">
        <v>7094</v>
      </c>
      <c r="N9" s="43" t="s">
        <v>246</v>
      </c>
      <c r="O9" s="43" t="s">
        <v>229</v>
      </c>
      <c r="P9" s="43" t="s">
        <v>231</v>
      </c>
    </row>
    <row r="10" spans="1:16" ht="26.25" customHeight="1">
      <c r="A10" s="42">
        <v>0</v>
      </c>
      <c r="B10" s="42">
        <v>0</v>
      </c>
      <c r="C10" s="42">
        <v>60000</v>
      </c>
      <c r="D10" s="43" t="s">
        <v>228</v>
      </c>
      <c r="E10" s="43" t="s">
        <v>230</v>
      </c>
      <c r="F10" s="44" t="s">
        <v>259</v>
      </c>
      <c r="G10" s="45" t="s">
        <v>260</v>
      </c>
      <c r="H10" s="46">
        <v>1130</v>
      </c>
      <c r="I10" s="43" t="s">
        <v>226</v>
      </c>
      <c r="J10" s="43" t="s">
        <v>245</v>
      </c>
      <c r="K10" s="47" t="s">
        <v>227</v>
      </c>
      <c r="L10" s="46">
        <v>421003</v>
      </c>
      <c r="M10" s="46">
        <v>7094</v>
      </c>
      <c r="N10" s="43" t="s">
        <v>246</v>
      </c>
      <c r="O10" s="43" t="s">
        <v>229</v>
      </c>
      <c r="P10" s="43" t="s">
        <v>231</v>
      </c>
    </row>
  </sheetData>
  <autoFilter ref="A1:P1" xr:uid="{0708CC1C-FD4A-4304-8997-5D8991CDD683}"/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PSIP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Shifna Ali</cp:lastModifiedBy>
  <dcterms:created xsi:type="dcterms:W3CDTF">2020-12-01T10:18:12Z</dcterms:created>
  <dcterms:modified xsi:type="dcterms:W3CDTF">2021-04-07T07:54:39Z</dcterms:modified>
</cp:coreProperties>
</file>