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04 - Department of Judicial Administration\"/>
    </mc:Choice>
  </mc:AlternateContent>
  <xr:revisionPtr revIDLastSave="0" documentId="13_ncr:1_{8F60C0D1-DDAA-4DDD-98CC-33F050C80C33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BA_Budget" sheetId="1" r:id="rId1"/>
    <sheet name="PSIP" sheetId="2" r:id="rId2"/>
  </sheets>
  <definedNames>
    <definedName name="_xlnm._FilterDatabase" localSheetId="1" hidden="1">PSIP!$A$2:$P$11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B2" i="2"/>
  <c r="A2" i="2"/>
  <c r="E245" i="1" l="1"/>
  <c r="E34" i="1" s="1"/>
  <c r="B245" i="1"/>
  <c r="B34" i="1" s="1"/>
  <c r="F245" i="1"/>
  <c r="D245" i="1"/>
  <c r="C245" i="1"/>
  <c r="F236" i="1"/>
  <c r="F33" i="1" s="1"/>
  <c r="E236" i="1"/>
  <c r="E33" i="1" s="1"/>
  <c r="B236" i="1"/>
  <c r="B33" i="1" s="1"/>
  <c r="D236" i="1"/>
  <c r="C236" i="1"/>
  <c r="F230" i="1"/>
  <c r="F32" i="1" s="1"/>
  <c r="C230" i="1"/>
  <c r="C32" i="1" s="1"/>
  <c r="B230" i="1"/>
  <c r="B32" i="1" s="1"/>
  <c r="E230" i="1"/>
  <c r="D230" i="1"/>
  <c r="E215" i="1"/>
  <c r="E31" i="1" s="1"/>
  <c r="D215" i="1"/>
  <c r="D31" i="1" s="1"/>
  <c r="F215" i="1"/>
  <c r="C215" i="1"/>
  <c r="B215" i="1"/>
  <c r="F212" i="1"/>
  <c r="F30" i="1" s="1"/>
  <c r="C212" i="1"/>
  <c r="C30" i="1" s="1"/>
  <c r="B212" i="1"/>
  <c r="B30" i="1" s="1"/>
  <c r="E212" i="1"/>
  <c r="E30" i="1" s="1"/>
  <c r="D212" i="1"/>
  <c r="E209" i="1"/>
  <c r="E29" i="1" s="1"/>
  <c r="D209" i="1"/>
  <c r="D29" i="1" s="1"/>
  <c r="B209" i="1"/>
  <c r="B29" i="1" s="1"/>
  <c r="F209" i="1"/>
  <c r="C209" i="1"/>
  <c r="E205" i="1"/>
  <c r="E28" i="1" s="1"/>
  <c r="D205" i="1"/>
  <c r="D28" i="1" s="1"/>
  <c r="C205" i="1"/>
  <c r="C28" i="1" s="1"/>
  <c r="F205" i="1"/>
  <c r="B205" i="1"/>
  <c r="B28" i="1" s="1"/>
  <c r="B27" i="1" s="1"/>
  <c r="B11" i="1" s="1"/>
  <c r="D200" i="1"/>
  <c r="D25" i="1" s="1"/>
  <c r="C200" i="1"/>
  <c r="C25" i="1" s="1"/>
  <c r="F200" i="1"/>
  <c r="E200" i="1"/>
  <c r="B200" i="1"/>
  <c r="F175" i="1"/>
  <c r="F24" i="1" s="1"/>
  <c r="D175" i="1"/>
  <c r="D24" i="1" s="1"/>
  <c r="B175" i="1"/>
  <c r="B24" i="1" s="1"/>
  <c r="E175" i="1"/>
  <c r="C175" i="1"/>
  <c r="E169" i="1"/>
  <c r="E23" i="1" s="1"/>
  <c r="C169" i="1"/>
  <c r="C23" i="1" s="1"/>
  <c r="F169" i="1"/>
  <c r="F23" i="1" s="1"/>
  <c r="D169" i="1"/>
  <c r="B169" i="1"/>
  <c r="D150" i="1"/>
  <c r="D22" i="1" s="1"/>
  <c r="E150" i="1"/>
  <c r="E22" i="1" s="1"/>
  <c r="C150" i="1"/>
  <c r="C22" i="1" s="1"/>
  <c r="F150" i="1"/>
  <c r="B150" i="1"/>
  <c r="B22" i="1" s="1"/>
  <c r="F142" i="1"/>
  <c r="F21" i="1" s="1"/>
  <c r="D142" i="1"/>
  <c r="D21" i="1" s="1"/>
  <c r="B142" i="1"/>
  <c r="B21" i="1" s="1"/>
  <c r="E142" i="1"/>
  <c r="E21" i="1" s="1"/>
  <c r="C142" i="1"/>
  <c r="C21" i="1" s="1"/>
  <c r="E135" i="1"/>
  <c r="E20" i="1" s="1"/>
  <c r="F135" i="1"/>
  <c r="F20" i="1" s="1"/>
  <c r="D135" i="1"/>
  <c r="D20" i="1" s="1"/>
  <c r="B135" i="1"/>
  <c r="B20" i="1" s="1"/>
  <c r="C135" i="1"/>
  <c r="E107" i="1"/>
  <c r="E19" i="1" s="1"/>
  <c r="C107" i="1"/>
  <c r="C19" i="1" s="1"/>
  <c r="F107" i="1"/>
  <c r="D107" i="1"/>
  <c r="D19" i="1" s="1"/>
  <c r="B107" i="1"/>
  <c r="F93" i="1"/>
  <c r="F18" i="1" s="1"/>
  <c r="D93" i="1"/>
  <c r="D18" i="1" s="1"/>
  <c r="B93" i="1"/>
  <c r="B18" i="1" s="1"/>
  <c r="E93" i="1"/>
  <c r="C93" i="1"/>
  <c r="E85" i="1"/>
  <c r="E17" i="1" s="1"/>
  <c r="C85" i="1"/>
  <c r="C17" i="1" s="1"/>
  <c r="F85" i="1"/>
  <c r="D85" i="1"/>
  <c r="B85" i="1"/>
  <c r="B78" i="1"/>
  <c r="B16" i="1" s="1"/>
  <c r="E78" i="1"/>
  <c r="E16" i="1" s="1"/>
  <c r="C78" i="1"/>
  <c r="C16" i="1" s="1"/>
  <c r="F78" i="1"/>
  <c r="F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F36" i="1" s="1"/>
  <c r="F15" i="1" s="1"/>
  <c r="B40" i="1"/>
  <c r="B37" i="1" s="1"/>
  <c r="B36" i="1" s="1"/>
  <c r="B15" i="1" s="1"/>
  <c r="E40" i="1"/>
  <c r="E37" i="1" s="1"/>
  <c r="C40" i="1"/>
  <c r="C37" i="1" s="1"/>
  <c r="C36" i="1" s="1"/>
  <c r="C15" i="1" s="1"/>
  <c r="D40" i="1"/>
  <c r="D37" i="1" s="1"/>
  <c r="D36" i="1" s="1"/>
  <c r="D15" i="1" s="1"/>
  <c r="E38" i="1"/>
  <c r="F34" i="1"/>
  <c r="D34" i="1"/>
  <c r="C34" i="1"/>
  <c r="D33" i="1"/>
  <c r="C33" i="1"/>
  <c r="E32" i="1"/>
  <c r="D32" i="1"/>
  <c r="F31" i="1"/>
  <c r="C31" i="1"/>
  <c r="B31" i="1"/>
  <c r="D30" i="1"/>
  <c r="F29" i="1"/>
  <c r="C29" i="1"/>
  <c r="F28" i="1"/>
  <c r="F25" i="1"/>
  <c r="E25" i="1"/>
  <c r="B25" i="1"/>
  <c r="E24" i="1"/>
  <c r="C24" i="1"/>
  <c r="D23" i="1"/>
  <c r="B23" i="1"/>
  <c r="F22" i="1"/>
  <c r="C20" i="1"/>
  <c r="F19" i="1"/>
  <c r="B19" i="1"/>
  <c r="E18" i="1"/>
  <c r="C18" i="1"/>
  <c r="F17" i="1"/>
  <c r="D17" i="1"/>
  <c r="B17" i="1"/>
  <c r="D16" i="1"/>
  <c r="C14" i="1" l="1"/>
  <c r="C10" i="1" s="1"/>
  <c r="C27" i="1"/>
  <c r="C11" i="1" s="1"/>
  <c r="B14" i="1"/>
  <c r="B10" i="1" s="1"/>
  <c r="B12" i="1" s="1"/>
  <c r="D27" i="1"/>
  <c r="D11" i="1" s="1"/>
  <c r="E27" i="1"/>
  <c r="E11" i="1" s="1"/>
  <c r="F14" i="1"/>
  <c r="F10" i="1" s="1"/>
  <c r="D14" i="1"/>
  <c r="D10" i="1" s="1"/>
  <c r="D12" i="1" s="1"/>
  <c r="E36" i="1"/>
  <c r="E15" i="1" s="1"/>
  <c r="E14" i="1" s="1"/>
  <c r="E10" i="1" s="1"/>
  <c r="E12" i="1" s="1"/>
  <c r="F27" i="1"/>
  <c r="F11" i="1" s="1"/>
  <c r="F12" i="1"/>
  <c r="C12" i="1" l="1"/>
</calcChain>
</file>

<file path=xl/sharedStrings.xml><?xml version="1.0" encoding="utf-8"?>
<sst xmlns="http://schemas.openxmlformats.org/spreadsheetml/2006/main" count="343" uniqueCount="272">
  <si>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</si>
  <si>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</si>
  <si>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</si>
  <si>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</si>
  <si>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</si>
  <si>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</si>
  <si>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</si>
  <si>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</si>
  <si>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</si>
  <si>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</si>
  <si>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</si>
  <si>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</si>
  <si>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</si>
  <si>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</si>
  <si>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</si>
  <si>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</si>
  <si>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</si>
  <si>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</si>
  <si>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</si>
  <si>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</si>
  <si>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</si>
  <si>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</si>
  <si>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</si>
  <si>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</si>
  <si>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</si>
  <si>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</si>
  <si>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</si>
  <si>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</si>
  <si>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</si>
  <si>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</si>
  <si>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</si>
  <si>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</si>
  <si>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</si>
  <si>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</si>
  <si>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</si>
  <si>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</si>
  <si>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</si>
  <si>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</si>
  <si>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</si>
  <si>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</si>
  <si>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</si>
  <si>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</si>
  <si>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</si>
  <si>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</si>
  <si>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</si>
  <si>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</si>
  <si>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</si>
  <si>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</si>
  <si>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</si>
  <si>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</si>
  <si>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</si>
  <si>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</si>
  <si>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</si>
  <si>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</si>
  <si>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</si>
  <si>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</si>
  <si>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</si>
  <si>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</si>
  <si>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</si>
  <si>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</si>
  <si>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</si>
  <si>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</si>
  <si>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</si>
  <si>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</si>
  <si>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</si>
  <si>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</si>
  <si>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</si>
  <si>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</si>
  <si>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</si>
  <si>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</si>
  <si>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</si>
  <si>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</si>
  <si>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</si>
  <si>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</si>
  <si>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</si>
  <si>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</si>
  <si>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</si>
  <si>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</si>
  <si>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</si>
  <si>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</si>
  <si>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</si>
  <si>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</si>
  <si>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</si>
  <si>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</si>
  <si>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</si>
  <si>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</si>
  <si>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</si>
  <si>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</si>
  <si>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</si>
  <si>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</si>
  <si>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</si>
  <si>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</si>
  <si>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</si>
  <si>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</si>
  <si>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</si>
  <si>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</si>
  <si>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</si>
  <si>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</si>
  <si>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</si>
  <si>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</si>
  <si>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</si>
  <si>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</si>
  <si>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</si>
  <si>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</si>
  <si>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</si>
  <si>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</si>
  <si>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</si>
  <si>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</si>
  <si>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</si>
  <si>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</si>
  <si>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</si>
  <si>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</si>
  <si>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</si>
  <si>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</si>
  <si>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</si>
  <si>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</si>
  <si>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</si>
  <si>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</si>
  <si>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</si>
  <si>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</si>
  <si>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</si>
  <si>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</si>
  <si>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</si>
  <si>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</si>
  <si>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</si>
  <si>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</si>
  <si>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</si>
  <si>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</si>
  <si>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</si>
  <si>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</si>
  <si>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</si>
  <si>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</si>
  <si>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</si>
  <si>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</si>
  <si>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</si>
  <si>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</si>
  <si>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</si>
  <si>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</si>
  <si>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</si>
  <si>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</si>
  <si>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</si>
  <si>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</si>
  <si>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</si>
  <si>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</si>
  <si>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</si>
  <si>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</si>
  <si>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</si>
  <si>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</si>
  <si>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</si>
  <si>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</si>
  <si>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</si>
  <si>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</si>
  <si>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</si>
  <si>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</si>
  <si>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</si>
  <si>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</si>
  <si>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</si>
  <si>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</si>
  <si>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</si>
  <si>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</si>
  <si>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</si>
  <si>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</si>
  <si>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</si>
  <si>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</si>
  <si>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</si>
  <si>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</si>
  <si>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</si>
  <si>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</si>
  <si>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</si>
  <si>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</si>
  <si>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</si>
  <si>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</si>
  <si>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</si>
  <si>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</si>
  <si>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</si>
  <si>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</si>
  <si>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</si>
  <si>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</si>
  <si>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</si>
  <si>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</si>
  <si>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</si>
  <si>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</si>
  <si>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</si>
  <si>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</si>
  <si>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</si>
  <si>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</si>
  <si>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</si>
  <si>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</si>
  <si>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</si>
  <si>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</si>
  <si>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</si>
  <si>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</si>
  <si>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</si>
  <si>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</si>
  <si>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</si>
  <si>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</si>
  <si>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</si>
  <si>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</si>
  <si>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</si>
  <si>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</si>
  <si>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</si>
  <si>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</si>
  <si>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</si>
  <si>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</si>
  <si>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</si>
  <si>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</si>
  <si>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</si>
  <si>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</si>
  <si>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</si>
  <si>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</si>
  <si>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</si>
  <si>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ޑިޕާޓްމަންޓް އޮފް ޖުޑީޝަލް އެޑްމިނިސްޓްރޭޝަން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</si>
  <si>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</si>
  <si>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</si>
  <si>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</si>
  <si>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</si>
  <si>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</si>
  <si>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</si>
  <si>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</si>
  <si>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</si>
  <si>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</si>
  <si>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</si>
  <si>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</si>
  <si>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</si>
  <si>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</si>
  <si>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</si>
  <si>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</si>
  <si>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P-GOM</t>
  </si>
  <si>
    <t>ކ</t>
  </si>
  <si>
    <t>ޓެންޑަރިންގ</t>
  </si>
  <si>
    <t>މާލެ ސިޓީ</t>
  </si>
  <si>
    <t>މާލެ ސިޓީ ދާއިރާތައް</t>
  </si>
  <si>
    <t>ސ</t>
  </si>
  <si>
    <t>ރ</t>
  </si>
  <si>
    <t>ގދ</t>
  </si>
  <si>
    <t>ގައްދޫ ދާއިރާ</t>
  </si>
  <si>
    <t>މ</t>
  </si>
  <si>
    <t>ދިއްގަރު ދާއިރާ</t>
  </si>
  <si>
    <t>އަލިފުށި ދާއިރާ</t>
  </si>
  <si>
    <t>ތ</t>
  </si>
  <si>
    <t>ހއ</t>
  </si>
  <si>
    <t>ތުލުސްދޫ ދާއިރާ</t>
  </si>
  <si>
    <t>ހއ.ބާރަށް</t>
  </si>
  <si>
    <t>ބާރަށު ދާއިރާ</t>
  </si>
  <si>
    <t>ތ.ގުރައިދޫ</t>
  </si>
  <si>
    <t>ތ.ގުރައިދޫ ދާއިރާ</t>
  </si>
  <si>
    <t>ދިވެހިރާއްޖޭގެ ސުޕްރީމް ކޯޓު އިމާރާތް</t>
  </si>
  <si>
    <t>P-JAS002-004</t>
  </si>
  <si>
    <t>ކޯޓް ޢިމާރާތްކުރުން</t>
  </si>
  <si>
    <t>އަދުލު އިންސާފު ގާއިމުކުރުން</t>
  </si>
  <si>
    <t>ރ.އަނގޮޅިތީމު</t>
  </si>
  <si>
    <t>މ.ވޭވަށް</t>
  </si>
  <si>
    <t>ކ.ހުރާ</t>
  </si>
  <si>
    <t>ސ.ހިތަދޫ</t>
  </si>
  <si>
    <t>ހިތަދޫ ދާއިރާތައް</t>
  </si>
  <si>
    <t>މާލޭ ކޯޓު ކޮމްޕްލެކްސް އިމާރާތްކުރުން</t>
  </si>
  <si>
    <t>P-CRT004-001</t>
  </si>
  <si>
    <t>ގދ.ވާދޫ</t>
  </si>
  <si>
    <t>ތ.ގުރައިދޫ މެޖިސްޓްރޭޓް ކޯޓުގެ އައު އިމާރާތް</t>
  </si>
  <si>
    <t>P-CRT001-001</t>
  </si>
  <si>
    <t>ހއ.ބާރަށު މެޖިސްޓްރޭޓް ކޯޓުގެ އައު އިމާރާތް</t>
  </si>
  <si>
    <t>P-CRT002-001</t>
  </si>
  <si>
    <t>ކ.ހުރާ މެޖިސްޓްރޭޓް ކޯޓުގެ އައު އިމާރާތް</t>
  </si>
  <si>
    <t>P-CRT003-001</t>
  </si>
  <si>
    <t xml:space="preserve">ގދ.ވާދޫ މެޖިސްޓްރޭޓް ކޯޓުގެ އައު ޢިމާރާތުގެ މަސައްކަތް </t>
  </si>
  <si>
    <t>P-CRT005-001</t>
  </si>
  <si>
    <t>މ.ވޭވަށު މެޖިސްޓްރޭޓް ކޯޓުގެ އައު އިމާރާތް</t>
  </si>
  <si>
    <t>P-CRT006-001</t>
  </si>
  <si>
    <t>ރ.އަނގޮޅިތީމު މެޖިސްޓްރޭޓް ކޯޓުގެ އައު އިމާރާތް</t>
  </si>
  <si>
    <t>P-CRT007-001</t>
  </si>
  <si>
    <t>އައްޑޫސިޓީ ޑިސްޓްރިކްޓް ކޯޓު އިމާރާތްކުރުން</t>
  </si>
  <si>
    <t>P-JAS001-023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</si>
</sst>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</cellXfs>
  <cellStyles count="6">
    <cellStyle name="Comma" xfId="5" builtinId="3"/>
    <cellStyle name="Comma 2" xfId="4" xr:uid="{00000000-0005-0000-0000-000000000000}"/>
    <cellStyle name="Comma 3" xfId="3" xr:uid="{00000000-0005-0000-0000-000001000000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J8" sqref="J8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1264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53076229</v>
      </c>
      <c r="C10" s="17">
        <f t="shared" si="0"/>
        <v>52175199</v>
      </c>
      <c r="D10" s="17">
        <f t="shared" si="0"/>
        <v>51309999</v>
      </c>
      <c r="E10" s="17">
        <f t="shared" si="0"/>
        <v>51102458</v>
      </c>
      <c r="F10" s="17">
        <f>F14</f>
        <v>59453881</v>
      </c>
      <c r="G10" s="18" t="s">
        <v>18</v>
      </c>
    </row>
    <row r="11" spans="1:10" ht="22.5" customHeight="1" thickBot="1">
      <c r="B11" s="19">
        <f t="shared" ref="B11:E11" si="1">B27</f>
        <v>6515850</v>
      </c>
      <c r="C11" s="19">
        <f t="shared" si="1"/>
        <v>5923500</v>
      </c>
      <c r="D11" s="19">
        <f t="shared" si="1"/>
        <v>16385000</v>
      </c>
      <c r="E11" s="19">
        <f t="shared" si="1"/>
        <v>5957132</v>
      </c>
      <c r="F11" s="19">
        <f>F27</f>
        <v>4687812</v>
      </c>
      <c r="G11" s="20" t="s">
        <v>19</v>
      </c>
      <c r="J11"/>
    </row>
    <row r="12" spans="1:10" ht="22.5" customHeight="1" thickBot="1">
      <c r="B12" s="21">
        <f t="shared" ref="B12:E12" si="2">SUM(B10:B11)</f>
        <v>59592079</v>
      </c>
      <c r="C12" s="21">
        <f t="shared" si="2"/>
        <v>58098699</v>
      </c>
      <c r="D12" s="21">
        <f t="shared" si="2"/>
        <v>67694999</v>
      </c>
      <c r="E12" s="21">
        <f t="shared" si="2"/>
        <v>57059590</v>
      </c>
      <c r="F12" s="21">
        <f>SUM(F10:F11)</f>
        <v>64141693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53076229</v>
      </c>
      <c r="C14" s="21">
        <f t="shared" si="3"/>
        <v>52175199</v>
      </c>
      <c r="D14" s="21">
        <f t="shared" si="3"/>
        <v>51309999</v>
      </c>
      <c r="E14" s="21">
        <f t="shared" si="3"/>
        <v>51102458</v>
      </c>
      <c r="F14" s="21">
        <f>SUM(F15:F25)</f>
        <v>59453881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24999999</v>
      </c>
      <c r="C15" s="27">
        <f t="shared" si="4"/>
        <v>24999999</v>
      </c>
      <c r="D15" s="27">
        <f t="shared" si="4"/>
        <v>24999999</v>
      </c>
      <c r="E15" s="27">
        <f t="shared" si="4"/>
        <v>24719616</v>
      </c>
      <c r="F15" s="27">
        <f t="shared" si="4"/>
        <v>27956264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710000</v>
      </c>
      <c r="C16" s="28">
        <f t="shared" si="5"/>
        <v>710000</v>
      </c>
      <c r="D16" s="28">
        <f t="shared" si="5"/>
        <v>710000</v>
      </c>
      <c r="E16" s="28">
        <f t="shared" si="5"/>
        <v>682832</v>
      </c>
      <c r="F16" s="28">
        <f>F78</f>
        <v>696151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122004</v>
      </c>
      <c r="C17" s="28">
        <f t="shared" si="6"/>
        <v>118450</v>
      </c>
      <c r="D17" s="28">
        <f t="shared" si="6"/>
        <v>115000</v>
      </c>
      <c r="E17" s="28">
        <f t="shared" si="6"/>
        <v>59679</v>
      </c>
      <c r="F17" s="28">
        <f>F85</f>
        <v>399468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610019</v>
      </c>
      <c r="C18" s="28">
        <f t="shared" si="7"/>
        <v>592250</v>
      </c>
      <c r="D18" s="28">
        <f t="shared" si="7"/>
        <v>575000</v>
      </c>
      <c r="E18" s="28">
        <f t="shared" si="7"/>
        <v>524434</v>
      </c>
      <c r="F18" s="28">
        <f>F93</f>
        <v>697630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21214957</v>
      </c>
      <c r="C19" s="28">
        <f t="shared" si="8"/>
        <v>20598500</v>
      </c>
      <c r="D19" s="28">
        <f t="shared" si="8"/>
        <v>20000000</v>
      </c>
      <c r="E19" s="28">
        <f t="shared" si="8"/>
        <v>23258510</v>
      </c>
      <c r="F19" s="28">
        <f>F107</f>
        <v>21192511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3713150</v>
      </c>
      <c r="C21" s="28">
        <f t="shared" si="10"/>
        <v>3605000</v>
      </c>
      <c r="D21" s="28">
        <f t="shared" si="10"/>
        <v>3500000</v>
      </c>
      <c r="E21" s="28">
        <f t="shared" si="10"/>
        <v>1106465</v>
      </c>
      <c r="F21" s="28">
        <f>F142</f>
        <v>3693039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1706100</v>
      </c>
      <c r="C22" s="28">
        <f t="shared" si="11"/>
        <v>1551000</v>
      </c>
      <c r="D22" s="28">
        <f t="shared" si="11"/>
        <v>1410000</v>
      </c>
      <c r="E22" s="28">
        <f t="shared" si="11"/>
        <v>550386</v>
      </c>
      <c r="F22" s="28">
        <f>F150</f>
        <v>4818818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200536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6515850</v>
      </c>
      <c r="C27" s="21">
        <f>SUM(C28:C34)</f>
        <v>5923500</v>
      </c>
      <c r="D27" s="21">
        <f>SUM(D28:D34)</f>
        <v>16385000</v>
      </c>
      <c r="E27" s="21">
        <f>SUM(E28:E34)</f>
        <v>5957132</v>
      </c>
      <c r="F27" s="21">
        <f>SUM(F28:F34)</f>
        <v>4687812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6515850</v>
      </c>
      <c r="C31" s="28">
        <f t="shared" si="18"/>
        <v>5923500</v>
      </c>
      <c r="D31" s="28">
        <f t="shared" si="18"/>
        <v>16385000</v>
      </c>
      <c r="E31" s="28">
        <f t="shared" si="18"/>
        <v>5957132</v>
      </c>
      <c r="F31" s="28">
        <f>F215</f>
        <v>4687812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24999999</v>
      </c>
      <c r="C36" s="21">
        <f t="shared" si="22"/>
        <v>24999999</v>
      </c>
      <c r="D36" s="21">
        <f t="shared" si="22"/>
        <v>24999999</v>
      </c>
      <c r="E36" s="21">
        <f t="shared" si="22"/>
        <v>24719616</v>
      </c>
      <c r="F36" s="21">
        <f>SUM(F37:F38)</f>
        <v>27956264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11957923</v>
      </c>
      <c r="C37" s="31">
        <f t="shared" si="23"/>
        <v>11957923</v>
      </c>
      <c r="D37" s="31">
        <f t="shared" si="23"/>
        <v>11957923</v>
      </c>
      <c r="E37" s="31">
        <f t="shared" si="23"/>
        <v>12123976</v>
      </c>
      <c r="F37" s="31">
        <f>F40</f>
        <v>15311688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13042076</v>
      </c>
      <c r="C38" s="28">
        <f t="shared" si="24"/>
        <v>13042076</v>
      </c>
      <c r="D38" s="28">
        <f t="shared" si="24"/>
        <v>13042076</v>
      </c>
      <c r="E38" s="28">
        <f t="shared" si="24"/>
        <v>12595640</v>
      </c>
      <c r="F38" s="28">
        <f>F44</f>
        <v>12644576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11957923</v>
      </c>
      <c r="C40" s="21">
        <f t="shared" si="25"/>
        <v>11957923</v>
      </c>
      <c r="D40" s="21">
        <f t="shared" si="25"/>
        <v>11957923</v>
      </c>
      <c r="E40" s="21">
        <f t="shared" si="25"/>
        <v>12123976</v>
      </c>
      <c r="F40" s="21">
        <f>SUM(F41:F42)</f>
        <v>15311688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10152996</v>
      </c>
      <c r="C41" s="31">
        <v>10152996</v>
      </c>
      <c r="D41" s="31">
        <v>10152996</v>
      </c>
      <c r="E41" s="31">
        <v>10094753</v>
      </c>
      <c r="F41" s="31">
        <v>11474489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1804927</v>
      </c>
      <c r="C42" s="28">
        <v>1804927</v>
      </c>
      <c r="D42" s="28">
        <v>1804927</v>
      </c>
      <c r="E42" s="28">
        <v>2029223</v>
      </c>
      <c r="F42" s="28">
        <v>3837199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13042076</v>
      </c>
      <c r="C44" s="21">
        <f t="shared" si="26"/>
        <v>13042076</v>
      </c>
      <c r="D44" s="21">
        <f t="shared" si="26"/>
        <v>13042076</v>
      </c>
      <c r="E44" s="21">
        <f t="shared" si="26"/>
        <v>12595640</v>
      </c>
      <c r="F44" s="21">
        <f>SUM(F45:F76)</f>
        <v>12644576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378000</v>
      </c>
      <c r="C48" s="28">
        <v>378000</v>
      </c>
      <c r="D48" s="28">
        <v>378000</v>
      </c>
      <c r="E48" s="28">
        <v>363000</v>
      </c>
      <c r="F48" s="28">
        <v>355400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24000</v>
      </c>
      <c r="F52" s="28">
        <v>25640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91608</v>
      </c>
      <c r="C56" s="28">
        <v>91608</v>
      </c>
      <c r="D56" s="28">
        <v>91608</v>
      </c>
      <c r="E56" s="28">
        <v>99197</v>
      </c>
      <c r="F56" s="28">
        <v>106956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4680000</v>
      </c>
      <c r="C57" s="28">
        <v>4680000</v>
      </c>
      <c r="D57" s="28">
        <v>4680000</v>
      </c>
      <c r="E57" s="28">
        <v>4510400</v>
      </c>
      <c r="F57" s="28">
        <v>4544110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17504</v>
      </c>
      <c r="C58" s="28">
        <v>17504</v>
      </c>
      <c r="D58" s="28">
        <v>17504</v>
      </c>
      <c r="E58" s="28">
        <v>57356</v>
      </c>
      <c r="F58" s="28">
        <v>78373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46741</v>
      </c>
      <c r="F60" s="28">
        <v>6944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4948764</v>
      </c>
      <c r="C66" s="28">
        <v>4948764</v>
      </c>
      <c r="D66" s="28">
        <v>4948764</v>
      </c>
      <c r="E66" s="28">
        <v>4746416</v>
      </c>
      <c r="F66" s="28">
        <v>4750329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192600</v>
      </c>
      <c r="C67" s="28">
        <v>192600</v>
      </c>
      <c r="D67" s="28">
        <v>192600</v>
      </c>
      <c r="E67" s="28">
        <v>172753</v>
      </c>
      <c r="F67" s="28">
        <v>199908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291600</v>
      </c>
      <c r="C68" s="28">
        <v>291600</v>
      </c>
      <c r="D68" s="28">
        <v>291600</v>
      </c>
      <c r="E68" s="28">
        <v>252000</v>
      </c>
      <c r="F68" s="28">
        <v>279000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2442000</v>
      </c>
      <c r="C70" s="28">
        <v>2442000</v>
      </c>
      <c r="D70" s="28">
        <v>2442000</v>
      </c>
      <c r="E70" s="28">
        <v>2323777</v>
      </c>
      <c r="F70" s="28">
        <v>2297916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710000</v>
      </c>
      <c r="C78" s="21">
        <f>SUM(C79:C83)</f>
        <v>710000</v>
      </c>
      <c r="D78" s="21">
        <f>SUM(D79:D83)</f>
        <v>710000</v>
      </c>
      <c r="E78" s="21">
        <f>SUM(E79:E83)</f>
        <v>682832</v>
      </c>
      <c r="F78" s="21">
        <f>SUM(F79:F83)</f>
        <v>696151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710000</v>
      </c>
      <c r="C83" s="28">
        <v>710000</v>
      </c>
      <c r="D83" s="28">
        <v>710000</v>
      </c>
      <c r="E83" s="28">
        <v>682832</v>
      </c>
      <c r="F83" s="28">
        <v>696151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122004</v>
      </c>
      <c r="C85" s="21">
        <f t="shared" si="27"/>
        <v>118450</v>
      </c>
      <c r="D85" s="21">
        <f t="shared" si="27"/>
        <v>115000</v>
      </c>
      <c r="E85" s="21">
        <f t="shared" si="27"/>
        <v>59679</v>
      </c>
      <c r="F85" s="21">
        <f>SUM(F86:F91)</f>
        <v>399468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42436</v>
      </c>
      <c r="C86" s="31">
        <v>41200</v>
      </c>
      <c r="D86" s="31">
        <v>40000</v>
      </c>
      <c r="E86" s="31">
        <v>3500</v>
      </c>
      <c r="F86" s="31">
        <v>30442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79568</v>
      </c>
      <c r="C88" s="28">
        <v>77250</v>
      </c>
      <c r="D88" s="28">
        <v>75000</v>
      </c>
      <c r="E88" s="28">
        <v>45954</v>
      </c>
      <c r="F88" s="28">
        <v>92126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10225</v>
      </c>
      <c r="F89" s="28">
        <v>276900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610019</v>
      </c>
      <c r="C93" s="21">
        <f t="shared" si="28"/>
        <v>592250</v>
      </c>
      <c r="D93" s="21">
        <f t="shared" si="28"/>
        <v>575000</v>
      </c>
      <c r="E93" s="21">
        <f t="shared" si="28"/>
        <v>524434</v>
      </c>
      <c r="F93" s="21">
        <f>SUM(F94:F105)</f>
        <v>697630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371315</v>
      </c>
      <c r="C94" s="31">
        <v>360500</v>
      </c>
      <c r="D94" s="31">
        <v>350000</v>
      </c>
      <c r="E94" s="31">
        <v>293583</v>
      </c>
      <c r="F94" s="31">
        <v>448199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53045</v>
      </c>
      <c r="C95" s="28">
        <v>51500</v>
      </c>
      <c r="D95" s="28">
        <v>50000</v>
      </c>
      <c r="E95" s="28">
        <v>58025</v>
      </c>
      <c r="F95" s="28">
        <v>62960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3183</v>
      </c>
      <c r="C96" s="28">
        <v>3090</v>
      </c>
      <c r="D96" s="28">
        <v>3000</v>
      </c>
      <c r="E96" s="28">
        <v>4225</v>
      </c>
      <c r="F96" s="28">
        <v>3311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21218</v>
      </c>
      <c r="C97" s="28">
        <v>20600</v>
      </c>
      <c r="D97" s="28">
        <v>20000</v>
      </c>
      <c r="E97" s="28">
        <v>10432</v>
      </c>
      <c r="F97" s="28">
        <v>33766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79568</v>
      </c>
      <c r="C98" s="28">
        <v>77250</v>
      </c>
      <c r="D98" s="28">
        <v>75000</v>
      </c>
      <c r="E98" s="28">
        <v>54507</v>
      </c>
      <c r="F98" s="28">
        <v>78029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79568</v>
      </c>
      <c r="C101" s="28">
        <v>77250</v>
      </c>
      <c r="D101" s="28">
        <v>75000</v>
      </c>
      <c r="E101" s="28">
        <v>94417</v>
      </c>
      <c r="F101" s="28">
        <v>70371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1070</v>
      </c>
      <c r="F102" s="28">
        <v>994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4000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2122</v>
      </c>
      <c r="C105" s="28">
        <v>2060</v>
      </c>
      <c r="D105" s="28">
        <v>2000</v>
      </c>
      <c r="E105" s="28">
        <v>4175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21214957</v>
      </c>
      <c r="C107" s="21">
        <f t="shared" si="29"/>
        <v>20598500</v>
      </c>
      <c r="D107" s="21">
        <f t="shared" si="29"/>
        <v>20000000</v>
      </c>
      <c r="E107" s="21">
        <f t="shared" si="29"/>
        <v>23258510</v>
      </c>
      <c r="F107" s="21">
        <f>SUM(F108:F133)</f>
        <v>21192511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3368358</v>
      </c>
      <c r="C108" s="31">
        <v>3270250</v>
      </c>
      <c r="D108" s="31">
        <v>3175000</v>
      </c>
      <c r="E108" s="31">
        <v>1877715</v>
      </c>
      <c r="F108" s="31">
        <v>809418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5665206</v>
      </c>
      <c r="C109" s="28">
        <v>5500200</v>
      </c>
      <c r="D109" s="28">
        <v>5340000</v>
      </c>
      <c r="E109" s="28">
        <v>5031332</v>
      </c>
      <c r="F109" s="28">
        <v>5142513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1273080</v>
      </c>
      <c r="C110" s="28">
        <v>1236000</v>
      </c>
      <c r="D110" s="28">
        <v>1200000</v>
      </c>
      <c r="E110" s="28">
        <v>1350944</v>
      </c>
      <c r="F110" s="28">
        <v>1598808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1500000</v>
      </c>
      <c r="F111" s="28">
        <v>1881031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1094529</v>
      </c>
      <c r="F114" s="28">
        <v>1073443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689585</v>
      </c>
      <c r="C115" s="28">
        <v>669500</v>
      </c>
      <c r="D115" s="28">
        <v>650000</v>
      </c>
      <c r="E115" s="28">
        <v>800000</v>
      </c>
      <c r="F115" s="28">
        <v>570888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10609</v>
      </c>
      <c r="C116" s="28">
        <v>10300</v>
      </c>
      <c r="D116" s="28">
        <v>10000</v>
      </c>
      <c r="E116" s="28">
        <v>45018</v>
      </c>
      <c r="F116" s="28">
        <v>2781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10609</v>
      </c>
      <c r="C117" s="28">
        <v>10300</v>
      </c>
      <c r="D117" s="28">
        <v>10000</v>
      </c>
      <c r="E117" s="28">
        <v>45000</v>
      </c>
      <c r="F117" s="28">
        <v>7304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26523</v>
      </c>
      <c r="C118" s="28">
        <v>25750</v>
      </c>
      <c r="D118" s="28">
        <v>25000</v>
      </c>
      <c r="E118" s="28">
        <v>68013</v>
      </c>
      <c r="F118" s="28">
        <v>31679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465411</v>
      </c>
      <c r="F119" s="28">
        <v>979475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50000</v>
      </c>
      <c r="C123" s="28">
        <v>50000</v>
      </c>
      <c r="D123" s="28">
        <v>50000</v>
      </c>
      <c r="E123" s="28">
        <v>60000</v>
      </c>
      <c r="F123" s="28">
        <v>298067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37132</v>
      </c>
      <c r="C126" s="28">
        <v>36050</v>
      </c>
      <c r="D126" s="28">
        <v>35000</v>
      </c>
      <c r="E126" s="28">
        <v>35000</v>
      </c>
      <c r="F126" s="28">
        <v>34662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82999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6566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10078550</v>
      </c>
      <c r="C132" s="28">
        <v>9785000</v>
      </c>
      <c r="D132" s="28">
        <v>9500000</v>
      </c>
      <c r="E132" s="28">
        <v>10883056</v>
      </c>
      <c r="F132" s="28">
        <v>8668084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5305</v>
      </c>
      <c r="C133" s="28">
        <v>5150</v>
      </c>
      <c r="D133" s="28">
        <v>5000</v>
      </c>
      <c r="E133" s="28">
        <v>2492</v>
      </c>
      <c r="F133" s="28">
        <v>4793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3713150</v>
      </c>
      <c r="C142" s="21">
        <f t="shared" si="31"/>
        <v>3605000</v>
      </c>
      <c r="D142" s="21">
        <f t="shared" si="31"/>
        <v>3500000</v>
      </c>
      <c r="E142" s="21">
        <f t="shared" si="31"/>
        <v>1106465</v>
      </c>
      <c r="F142" s="21">
        <f>SUM(F143:F148)</f>
        <v>3693039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48495</v>
      </c>
      <c r="F144" s="28">
        <v>295509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3713150</v>
      </c>
      <c r="C148" s="28">
        <v>3605000</v>
      </c>
      <c r="D148" s="28">
        <v>3500000</v>
      </c>
      <c r="E148" s="28">
        <v>1057970</v>
      </c>
      <c r="F148" s="28">
        <v>3397530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1706100</v>
      </c>
      <c r="C150" s="21">
        <f>SUM(C151:C167)</f>
        <v>1551000</v>
      </c>
      <c r="D150" s="21">
        <f>SUM(D151:D167)</f>
        <v>1410000</v>
      </c>
      <c r="E150" s="21">
        <f>SUM(E151:E167)</f>
        <v>550386</v>
      </c>
      <c r="F150" s="21">
        <f>SUM(F151:F167)</f>
        <v>4818818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1573000</v>
      </c>
      <c r="C152" s="28">
        <v>1430000</v>
      </c>
      <c r="D152" s="28">
        <v>1300000</v>
      </c>
      <c r="E152" s="28">
        <v>434257</v>
      </c>
      <c r="F152" s="28">
        <v>4440375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60500</v>
      </c>
      <c r="C160" s="28">
        <v>55000</v>
      </c>
      <c r="D160" s="28">
        <v>50000</v>
      </c>
      <c r="E160" s="28">
        <v>44805</v>
      </c>
      <c r="F160" s="28">
        <v>236014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36300</v>
      </c>
      <c r="C164" s="28">
        <v>33000</v>
      </c>
      <c r="D164" s="28">
        <v>30000</v>
      </c>
      <c r="E164" s="28">
        <v>49364</v>
      </c>
      <c r="F164" s="28">
        <v>54331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36300</v>
      </c>
      <c r="C166" s="28">
        <v>33000</v>
      </c>
      <c r="D166" s="28">
        <v>30000</v>
      </c>
      <c r="E166" s="28">
        <v>21960</v>
      </c>
      <c r="F166" s="28">
        <v>88098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200536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200536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6515850</v>
      </c>
      <c r="C215" s="21">
        <f>SUM(C216:C228)</f>
        <v>5923500</v>
      </c>
      <c r="D215" s="21">
        <f>SUM(D216:D228)</f>
        <v>16385000</v>
      </c>
      <c r="E215" s="21">
        <f>SUM(E216:E228)</f>
        <v>5957132</v>
      </c>
      <c r="F215" s="21">
        <f>SUM(F216:F228)</f>
        <v>4687812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60500</v>
      </c>
      <c r="C216" s="31">
        <v>55000</v>
      </c>
      <c r="D216" s="31">
        <v>50000</v>
      </c>
      <c r="E216" s="31">
        <v>17497</v>
      </c>
      <c r="F216" s="31">
        <v>967375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363000</v>
      </c>
      <c r="C217" s="28">
        <v>330000</v>
      </c>
      <c r="D217" s="28">
        <v>300000</v>
      </c>
      <c r="E217" s="28">
        <v>36855</v>
      </c>
      <c r="F217" s="28">
        <v>866194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5684</v>
      </c>
      <c r="F219" s="28">
        <v>2301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40000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42350</v>
      </c>
      <c r="C222" s="28">
        <v>38500</v>
      </c>
      <c r="D222" s="28">
        <v>35000</v>
      </c>
      <c r="E222" s="28">
        <v>0</v>
      </c>
      <c r="F222" s="28">
        <v>100650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6050000</v>
      </c>
      <c r="C223" s="28">
        <v>5500000</v>
      </c>
      <c r="D223" s="28">
        <v>16000000</v>
      </c>
      <c r="E223" s="28">
        <v>5857096</v>
      </c>
      <c r="F223" s="28">
        <v>2732212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19080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13CBF-6924-4205-91D6-06122B117B19}">
  <sheetPr>
    <tabColor theme="8" tint="0.79998168889431442"/>
  </sheetPr>
  <dimension ref="A1:P11"/>
  <sheetViews>
    <sheetView showGridLines="0" zoomScale="85" zoomScaleNormal="85" workbookViewId="0">
      <pane ySplit="2" topLeftCell="A3" activePane="bottomLeft" state="frozen"/>
      <selection pane="bottomLeft" activeCell="G6" sqref="G6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SUBTOTAL(9,A3:A11)</f>
        <v>22746875</v>
      </c>
      <c r="B2" s="38">
        <f>SUBTOTAL(9,B3:B11)</f>
        <v>58221875</v>
      </c>
      <c r="C2" s="38">
        <f>SUBTOTAL(9,C3:C11)</f>
        <v>21468750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20000000</v>
      </c>
      <c r="B3" s="42">
        <v>20000000</v>
      </c>
      <c r="C3" s="42">
        <v>1500000</v>
      </c>
      <c r="D3" s="43" t="s">
        <v>225</v>
      </c>
      <c r="E3" s="43" t="s">
        <v>230</v>
      </c>
      <c r="F3" s="44" t="s">
        <v>246</v>
      </c>
      <c r="G3" s="45" t="s">
        <v>247</v>
      </c>
      <c r="H3" s="46">
        <v>1264</v>
      </c>
      <c r="I3" s="43" t="s">
        <v>226</v>
      </c>
      <c r="J3" s="43" t="s">
        <v>248</v>
      </c>
      <c r="K3" s="47" t="s">
        <v>227</v>
      </c>
      <c r="L3" s="46">
        <v>421003</v>
      </c>
      <c r="M3" s="46">
        <v>7033</v>
      </c>
      <c r="N3" s="43" t="s">
        <v>249</v>
      </c>
      <c r="O3" s="43" t="s">
        <v>228</v>
      </c>
      <c r="P3" s="43" t="s">
        <v>231</v>
      </c>
    </row>
    <row r="4" spans="1:16" ht="26.25" customHeight="1">
      <c r="A4" s="42">
        <v>1246875</v>
      </c>
      <c r="B4" s="42">
        <v>11221875</v>
      </c>
      <c r="C4" s="42">
        <v>12468750</v>
      </c>
      <c r="D4" s="43" t="s">
        <v>225</v>
      </c>
      <c r="E4" s="43" t="s">
        <v>230</v>
      </c>
      <c r="F4" s="44" t="s">
        <v>255</v>
      </c>
      <c r="G4" s="45" t="s">
        <v>256</v>
      </c>
      <c r="H4" s="46">
        <v>1264</v>
      </c>
      <c r="I4" s="43" t="s">
        <v>226</v>
      </c>
      <c r="J4" s="43" t="s">
        <v>248</v>
      </c>
      <c r="K4" s="47" t="s">
        <v>227</v>
      </c>
      <c r="L4" s="46">
        <v>421003</v>
      </c>
      <c r="M4" s="46">
        <v>7033</v>
      </c>
      <c r="N4" s="43" t="s">
        <v>249</v>
      </c>
      <c r="O4" s="43" t="s">
        <v>228</v>
      </c>
      <c r="P4" s="43" t="s">
        <v>231</v>
      </c>
    </row>
    <row r="5" spans="1:16" ht="26.25" customHeight="1">
      <c r="A5" s="42">
        <v>250000</v>
      </c>
      <c r="B5" s="42">
        <v>4450000</v>
      </c>
      <c r="C5" s="42">
        <v>300000</v>
      </c>
      <c r="D5" s="43" t="s">
        <v>229</v>
      </c>
      <c r="E5" s="43" t="s">
        <v>244</v>
      </c>
      <c r="F5" s="44" t="s">
        <v>258</v>
      </c>
      <c r="G5" s="45" t="s">
        <v>259</v>
      </c>
      <c r="H5" s="46">
        <v>1264</v>
      </c>
      <c r="I5" s="43" t="s">
        <v>226</v>
      </c>
      <c r="J5" s="43" t="s">
        <v>248</v>
      </c>
      <c r="K5" s="47" t="s">
        <v>227</v>
      </c>
      <c r="L5" s="46">
        <v>421003</v>
      </c>
      <c r="M5" s="46">
        <v>7033</v>
      </c>
      <c r="N5" s="43" t="s">
        <v>249</v>
      </c>
      <c r="O5" s="43" t="s">
        <v>239</v>
      </c>
      <c r="P5" s="43" t="s">
        <v>245</v>
      </c>
    </row>
    <row r="6" spans="1:16" ht="26.25" customHeight="1">
      <c r="A6" s="42">
        <v>250000</v>
      </c>
      <c r="B6" s="42">
        <v>4450000</v>
      </c>
      <c r="C6" s="42">
        <v>300000</v>
      </c>
      <c r="D6" s="43" t="s">
        <v>225</v>
      </c>
      <c r="E6" s="43" t="s">
        <v>242</v>
      </c>
      <c r="F6" s="44" t="s">
        <v>260</v>
      </c>
      <c r="G6" s="45" t="s">
        <v>261</v>
      </c>
      <c r="H6" s="46">
        <v>1264</v>
      </c>
      <c r="I6" s="43" t="s">
        <v>226</v>
      </c>
      <c r="J6" s="43" t="s">
        <v>248</v>
      </c>
      <c r="K6" s="47" t="s">
        <v>227</v>
      </c>
      <c r="L6" s="46">
        <v>421003</v>
      </c>
      <c r="M6" s="46">
        <v>7033</v>
      </c>
      <c r="N6" s="43" t="s">
        <v>249</v>
      </c>
      <c r="O6" s="43" t="s">
        <v>240</v>
      </c>
      <c r="P6" s="43" t="s">
        <v>243</v>
      </c>
    </row>
    <row r="7" spans="1:16" ht="26.25" customHeight="1">
      <c r="A7" s="42">
        <v>250000</v>
      </c>
      <c r="B7" s="42">
        <v>4450000</v>
      </c>
      <c r="C7" s="42">
        <v>300000</v>
      </c>
      <c r="D7" s="43" t="s">
        <v>225</v>
      </c>
      <c r="E7" s="43" t="s">
        <v>252</v>
      </c>
      <c r="F7" s="44" t="s">
        <v>262</v>
      </c>
      <c r="G7" s="45" t="s">
        <v>263</v>
      </c>
      <c r="H7" s="46">
        <v>1264</v>
      </c>
      <c r="I7" s="43" t="s">
        <v>226</v>
      </c>
      <c r="J7" s="43" t="s">
        <v>248</v>
      </c>
      <c r="K7" s="47" t="s">
        <v>227</v>
      </c>
      <c r="L7" s="46">
        <v>421003</v>
      </c>
      <c r="M7" s="46">
        <v>7033</v>
      </c>
      <c r="N7" s="43" t="s">
        <v>249</v>
      </c>
      <c r="O7" s="43" t="s">
        <v>228</v>
      </c>
      <c r="P7" s="43" t="s">
        <v>241</v>
      </c>
    </row>
    <row r="8" spans="1:16" ht="26.25" customHeight="1">
      <c r="A8" s="42">
        <v>250000</v>
      </c>
      <c r="B8" s="42">
        <v>4450000</v>
      </c>
      <c r="C8" s="42">
        <v>300000</v>
      </c>
      <c r="D8" s="43" t="s">
        <v>229</v>
      </c>
      <c r="E8" s="43" t="s">
        <v>257</v>
      </c>
      <c r="F8" s="44" t="s">
        <v>264</v>
      </c>
      <c r="G8" s="45" t="s">
        <v>265</v>
      </c>
      <c r="H8" s="46">
        <v>1264</v>
      </c>
      <c r="I8" s="43" t="s">
        <v>226</v>
      </c>
      <c r="J8" s="43" t="s">
        <v>248</v>
      </c>
      <c r="K8" s="47" t="s">
        <v>227</v>
      </c>
      <c r="L8" s="46">
        <v>421003</v>
      </c>
      <c r="M8" s="46">
        <v>7033</v>
      </c>
      <c r="N8" s="43" t="s">
        <v>249</v>
      </c>
      <c r="O8" s="43" t="s">
        <v>234</v>
      </c>
      <c r="P8" s="43" t="s">
        <v>235</v>
      </c>
    </row>
    <row r="9" spans="1:16" ht="26.25" customHeight="1">
      <c r="A9" s="42">
        <v>250000</v>
      </c>
      <c r="B9" s="42">
        <v>4450000</v>
      </c>
      <c r="C9" s="42">
        <v>300000</v>
      </c>
      <c r="D9" s="43" t="s">
        <v>225</v>
      </c>
      <c r="E9" s="43" t="s">
        <v>251</v>
      </c>
      <c r="F9" s="44" t="s">
        <v>266</v>
      </c>
      <c r="G9" s="45" t="s">
        <v>267</v>
      </c>
      <c r="H9" s="46">
        <v>1264</v>
      </c>
      <c r="I9" s="43" t="s">
        <v>226</v>
      </c>
      <c r="J9" s="43" t="s">
        <v>248</v>
      </c>
      <c r="K9" s="47" t="s">
        <v>227</v>
      </c>
      <c r="L9" s="46">
        <v>421003</v>
      </c>
      <c r="M9" s="46">
        <v>7033</v>
      </c>
      <c r="N9" s="43" t="s">
        <v>249</v>
      </c>
      <c r="O9" s="43" t="s">
        <v>236</v>
      </c>
      <c r="P9" s="43" t="s">
        <v>237</v>
      </c>
    </row>
    <row r="10" spans="1:16" ht="26.25" customHeight="1">
      <c r="A10" s="42">
        <v>250000</v>
      </c>
      <c r="B10" s="42">
        <v>4450000</v>
      </c>
      <c r="C10" s="42">
        <v>300000</v>
      </c>
      <c r="D10" s="43" t="s">
        <v>225</v>
      </c>
      <c r="E10" s="43" t="s">
        <v>250</v>
      </c>
      <c r="F10" s="44" t="s">
        <v>268</v>
      </c>
      <c r="G10" s="45" t="s">
        <v>269</v>
      </c>
      <c r="H10" s="46">
        <v>1264</v>
      </c>
      <c r="I10" s="43" t="s">
        <v>226</v>
      </c>
      <c r="J10" s="43" t="s">
        <v>248</v>
      </c>
      <c r="K10" s="47" t="s">
        <v>227</v>
      </c>
      <c r="L10" s="46">
        <v>421003</v>
      </c>
      <c r="M10" s="46">
        <v>7033</v>
      </c>
      <c r="N10" s="43" t="s">
        <v>249</v>
      </c>
      <c r="O10" s="43" t="s">
        <v>233</v>
      </c>
      <c r="P10" s="43" t="s">
        <v>238</v>
      </c>
    </row>
    <row r="11" spans="1:16" ht="26.25" customHeight="1">
      <c r="A11" s="42">
        <v>0</v>
      </c>
      <c r="B11" s="42">
        <v>300000</v>
      </c>
      <c r="C11" s="42">
        <v>5700000</v>
      </c>
      <c r="D11" s="43" t="s">
        <v>225</v>
      </c>
      <c r="E11" s="43" t="s">
        <v>253</v>
      </c>
      <c r="F11" s="44" t="s">
        <v>270</v>
      </c>
      <c r="G11" s="45" t="s">
        <v>271</v>
      </c>
      <c r="H11" s="46">
        <v>1264</v>
      </c>
      <c r="I11" s="43" t="s">
        <v>226</v>
      </c>
      <c r="J11" s="43" t="s">
        <v>248</v>
      </c>
      <c r="K11" s="47" t="s">
        <v>227</v>
      </c>
      <c r="L11" s="46">
        <v>421003</v>
      </c>
      <c r="M11" s="46">
        <v>7033</v>
      </c>
      <c r="N11" s="43" t="s">
        <v>249</v>
      </c>
      <c r="O11" s="43" t="s">
        <v>232</v>
      </c>
      <c r="P11" s="43" t="s">
        <v>254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PSIP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2020-12-01T07:18:38Z</dcterms:created>
  <dcterms:modified xsi:type="dcterms:W3CDTF">2020-12-03T06:20:12Z</dcterms:modified>
</cp:coreProperties>
</file>