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3845"/>
  </bookViews>
  <sheets>
    <sheet name="Loan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0" hidden="1">Loan!$L$1:$L$62</definedName>
    <definedName name="_rev_codes">[1]Codes!$A$2:$A$217</definedName>
    <definedName name="a">#REF!</definedName>
    <definedName name="aas">'[3]Expenditure Codes'!$B$86:$B$127</definedName>
    <definedName name="Activity">#REF!</definedName>
    <definedName name="aMI">#REF!</definedName>
    <definedName name="asd">'[4]Expenditure Codes'!$B$3:$B$85</definedName>
    <definedName name="BACODE">#REF!</definedName>
    <definedName name="BAList">'[5]Business areas'!$A$1:$A$1000</definedName>
    <definedName name="bb">'[6]Expenditure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'[7]Form 5 (PSIP)'!$AM$12:$AM$15</definedName>
    <definedName name="fff">'[6]Expenditure Codes'!$B$86:$B$127</definedName>
    <definedName name="Location">'[8]Form 10A (Domestic PSIP)'!#REF!</definedName>
    <definedName name="m">'[9]Expenditure Codes'!$B$86:$B$127</definedName>
    <definedName name="namelookup">#REF!</definedName>
    <definedName name="o">#REF!</definedName>
    <definedName name="Office">'[8]Form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Loan!$A$1:$M$61</definedName>
    <definedName name="Print_Area_MI">'[10]2007-2011 with GG'!#REF!</definedName>
    <definedName name="_xlnm.Print_Titles" localSheetId="0">Loan!$4:$5</definedName>
    <definedName name="Priority">'[8]Form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'[8]Form 10A (Domestic PSIP)'!#REF!</definedName>
    <definedName name="vg">#REF!</definedName>
    <definedName name="w">[11]Codes!$A$2:$A$217</definedName>
    <definedName name="ޖ">'[12]Expenditure Codes'!$B$3:$B$85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0" i="1" l="1"/>
  <c r="E60" i="1"/>
  <c r="C60" i="1"/>
  <c r="B60" i="1"/>
  <c r="A60" i="1"/>
  <c r="F49" i="1"/>
  <c r="E49" i="1"/>
  <c r="C49" i="1"/>
  <c r="B49" i="1"/>
  <c r="A49" i="1"/>
  <c r="F46" i="1"/>
  <c r="E46" i="1"/>
  <c r="C46" i="1"/>
  <c r="B46" i="1"/>
  <c r="A46" i="1"/>
  <c r="F25" i="1"/>
  <c r="E25" i="1"/>
  <c r="C25" i="1"/>
  <c r="B25" i="1"/>
  <c r="A25" i="1"/>
  <c r="F22" i="1"/>
  <c r="E22" i="1"/>
  <c r="C22" i="1"/>
  <c r="B22" i="1"/>
  <c r="B7" i="1" s="1"/>
  <c r="A22" i="1"/>
  <c r="F19" i="1"/>
  <c r="E19" i="1"/>
  <c r="C19" i="1"/>
  <c r="C7" i="1" s="1"/>
  <c r="B19" i="1"/>
  <c r="A19" i="1"/>
  <c r="F17" i="1"/>
  <c r="E17" i="1"/>
  <c r="E7" i="1" s="1"/>
  <c r="C17" i="1"/>
  <c r="B17" i="1"/>
  <c r="A17" i="1"/>
  <c r="F9" i="1"/>
  <c r="F7" i="1" s="1"/>
  <c r="E9" i="1"/>
  <c r="C9" i="1"/>
  <c r="B9" i="1"/>
  <c r="A9" i="1"/>
  <c r="A7" i="1" s="1"/>
</calcChain>
</file>

<file path=xl/sharedStrings.xml><?xml version="1.0" encoding="utf-8"?>
<sst xmlns="http://schemas.openxmlformats.org/spreadsheetml/2006/main" count="199" uniqueCount="89">
  <si>
    <r>
      <t xml:space="preserve">އޮފީސްތަކުން ހިންގާ ޕީއެސްއައިޕީ (ލޯނު) </t>
    </r>
    <r>
      <rPr>
        <b/>
        <sz val="24"/>
        <color rgb="FF005A57"/>
        <rFont val="Roboto Condensed"/>
      </rPr>
      <t>2018 - 2022</t>
    </r>
    <r>
      <rPr>
        <sz val="24"/>
        <color rgb="FF005A57"/>
        <rFont val="Mv Eamaan XP"/>
        <family val="3"/>
      </rPr>
      <t xml:space="preserve">
</t>
    </r>
  </si>
  <si>
    <t>(އަދަދުތައް ރުފިޔާއިން)</t>
  </si>
  <si>
    <t>ސްޓެޓަސް</t>
  </si>
  <si>
    <t>ލޯނު ދޭ ފަރާތް</t>
  </si>
  <si>
    <t>ރަށް</t>
  </si>
  <si>
    <t>ނަން</t>
  </si>
  <si>
    <t>އޮފީސް</t>
  </si>
  <si>
    <t>ލަފާކުރި</t>
  </si>
  <si>
    <t xml:space="preserve"> ރިވައިޒްކުރި</t>
  </si>
  <si>
    <t>އެކްޗުއަލް</t>
  </si>
  <si>
    <t>ޖުމުލަ</t>
  </si>
  <si>
    <t>މިނިސްޓްރީ އޮފް ފިނޭންސް</t>
  </si>
  <si>
    <t>ހިނގަމުންދާ</t>
  </si>
  <si>
    <t>ސައުދީ އަރަބިއާ</t>
  </si>
  <si>
    <t>ހުޅުމާލެ</t>
  </si>
  <si>
    <t>ހުޅުމާލޭ އައިލަންޑް ޑިވެލޮޕްމަންޓް ޕްރޮޖެކްޓް</t>
  </si>
  <si>
    <t>ކޮމާރޝަލް ބެންކްސް</t>
  </si>
  <si>
    <t>ހުޅުލެ</t>
  </si>
  <si>
    <t>ވެލާނާ އިންޓަރނޭޝަނަލް ޑިވެލޮޕްމަންޓް ޕްރޮޖެކްޓް (ރަންވޭ)</t>
  </si>
  <si>
    <t>އަބޫ ދާބީ</t>
  </si>
  <si>
    <t>ވެލާނާ އިންޓަރނޭޝަނަލް ޑިވެލޮޕްމަންޓް ޕްރޮޖެކްޓް (ޓާރމިނަލް)</t>
  </si>
  <si>
    <t>އެކި ފަރާތްތަކުން</t>
  </si>
  <si>
    <t>ކުވެއިތު</t>
  </si>
  <si>
    <t>އޯޕެކް</t>
  </si>
  <si>
    <t>ޚާއްޞަ ބަޖެޓް</t>
  </si>
  <si>
    <t>ނިމިފައި</t>
  </si>
  <si>
    <t>ބޮންޑް</t>
  </si>
  <si>
    <t>މާލެ ސިޓީ</t>
  </si>
  <si>
    <t>ދަރުމަވަންތަ ހޮސްޕިޓަލްގެ މޭޖަރ މެޑިކަލް އިކްވިޕްމަންޓާއި އެކްސަސަރީސް ހޯދުން</t>
  </si>
  <si>
    <t xml:space="preserve">މިނިސްޓްރީ އޮފް އެޑިޔުކޭޝަން </t>
  </si>
  <si>
    <t>ތައުލީމީ ފަންޑް</t>
  </si>
  <si>
    <t>ހއ.ބާރަށް</t>
  </si>
  <si>
    <t>ހއ.ބާރަށު ސްކޫލް 12 ކްލާސްރޫމް އިމާރާތް</t>
  </si>
  <si>
    <t>ހއ.ކެލާ</t>
  </si>
  <si>
    <t>ހއ.ކެލާ ޝައިޚް އިބްރާހިމް ސްކޫލް ހޯލް އަދި ކްލާސްރޫމް</t>
  </si>
  <si>
    <t>އިންދިރާ ގާންދީ މެމޯރިއަލް ހޮސްޕިޓަލް</t>
  </si>
  <si>
    <t xml:space="preserve">ދަރުމަވަންތަ ހޮސްޕިޓަލް އިމާރާތްކުރުން </t>
  </si>
  <si>
    <t>މިނިސްޓްރީ އޮފް ނެޝަނަލް ޕްލޭނިންގ އެންޑް އިންފްރާސްޓްރަކްޗަރ</t>
  </si>
  <si>
    <t>މާލެ-ހުޅުލެ ބްރިޖް ޕްރޮޖެކްޓް</t>
  </si>
  <si>
    <t>ގއ.ވިލިނގިލި، ގއ.ނިލަންދޫ، ގއ.މާމެންދޫ، ގއ.ދާންދޫ</t>
  </si>
  <si>
    <t>ރީކޮންސްޓްރަކްޝަން އެންޑް ޑިވެލޮޕްމެންޓް އޮފް ގއ.އެޓޯލް</t>
  </si>
  <si>
    <t>ސ.ހިތަދޫ</t>
  </si>
  <si>
    <t>ސ.ހިތަދޫ ރީޖަނަލް ހޮސްޕިޓަލް ޕްރޮޖެކްޓް</t>
  </si>
  <si>
    <t>ރިޓެންޝަން</t>
  </si>
  <si>
    <t>ހުޅުމާލެ، ގއ.ވިލިނގިލި، ގދ.ހޯނޑެއްދޫ، ގދ.މަޑަވެލި، ގދ.ތިނަދޫ، ގދ.ގައްދޫ، ފުވައްމުލައް ސިޓީ، ސ.ހިތަދޫ، ސ.ހުޅުމީދޫ</t>
  </si>
  <si>
    <t>1500 ހައުސިންގ ޔުނިޓް މަޝްރޫއު - ފޭސް 2</t>
  </si>
  <si>
    <t>ނ.ވެލިދޫ، ރ.ހުޅުދުއްފާރު، ބ.ތުޅާދޫ، ގއ.ކޮލަމާފުށި، ގދ.ގައްދޫ</t>
  </si>
  <si>
    <t>އައުޓަރ އައިލަންޑް ވޯޓަރ ސަޕްލައި އެންޑް ސްވަރޭޖް ސިސްޓަމްސް</t>
  </si>
  <si>
    <t>އަލަށްފަށާ</t>
  </si>
  <si>
    <t>ގްރޭޓަރ މާލެ ކަނެކްޓިވިޓީ ޕްރޮޖެކްޓް (މާލެ-ތިލަފުށި ބްރިޖް)</t>
  </si>
  <si>
    <t>ފުވައްމުލައް ސިޓީ</t>
  </si>
  <si>
    <t>ފުވައްމުލައް ފެނާއި ނަރުދަމާ ނިޒާމް ގާއިމުކުރުން</t>
  </si>
  <si>
    <t>ފުވައްމުލައް ގޮނޑުދޮށް ހިމާޔަތްކުރުމުގެ މަޝްރޫއު</t>
  </si>
  <si>
    <t>ޓެންޑަރިންގ</t>
  </si>
  <si>
    <t>އައްޑޫ ސިޓީ</t>
  </si>
  <si>
    <t>އައްޑޫ ސިޓީ ޑިވެލޮޕްމަންޓް ޕްރޮޖެކްޓް -  ބިން ހިއްކުން</t>
  </si>
  <si>
    <t>އައްޑޫ ސިޓީ ޑިވެލޮޕްމަންޓް ޕްރޮޖެކްޓް - މަގު ހެދުން</t>
  </si>
  <si>
    <t>ކ.ގުޅިފަޅު</t>
  </si>
  <si>
    <t>ކ.ގުޅިފަޅު ޕޯޓް ޑިވެލޮޕްމަންޓް ޕްރޮޖެކްޓް</t>
  </si>
  <si>
    <t>އައި.ޑީ.ބީ</t>
  </si>
  <si>
    <t>ހދ.ނޮޅިވަރަންފަރު، ޅ.ނައިފަރު، ކ.ހިންމަފުށި، ކ.ތުލުސްދޫ، ތ.ވޭމަންޑޫ</t>
  </si>
  <si>
    <t>ސެނިޓޭޝަން އިން 5 އައިލަންޑްސް</t>
  </si>
  <si>
    <t>ވޯލްޑް ބޭންކް</t>
  </si>
  <si>
    <t>ހދ.ކުޅުދުއްފުށި، ޅ.ނައިފަރު، މާލެ ސިޓީ، ހުޅުމާލެ، އައްޑޫ ސިޓީ</t>
  </si>
  <si>
    <t>މޯލްޑިވްސް އަރބަން ޑިވެލޮޕްމަންޓް ރެސިލިއަންސް ޕްރޮޖެކްޓް</t>
  </si>
  <si>
    <t>އެކިރަށްތަކުގައި</t>
  </si>
  <si>
    <t>34 އައިލެންޑްސް ވޯޓަރ އެންޑް ސްވަރޭޖް ޕްރޮޖެކްޓް</t>
  </si>
  <si>
    <t>ރީކޮންސްޓްރަކްޝަން އޮފް ހާބާރސް (އައި.ޑީ.ބީ)</t>
  </si>
  <si>
    <t xml:space="preserve">އައުޓަރ އައިލޭންޑްސް ހަރބަރ، ވޯޓަރ ސަޕްލައި އެންޑް ސްވެރޭޖް ފެސިލިޓީސް ޕްރޮޖެކްޓް </t>
  </si>
  <si>
    <t>އައި.އެން.ޖީ ބޭންކް</t>
  </si>
  <si>
    <t>އެކިރަށްތަކުގެ ބިން ހިއްކުން</t>
  </si>
  <si>
    <t>ޕްރޮވިޝަން އޮފް ވޯޓަރ ސަޕްލައި ސެނިޓޭޝަން އެންޑް ވޭސްޓް މެނޭޖްމަންޓް ޕްރޮޖެކްޓް</t>
  </si>
  <si>
    <t>މިނިސްޓްރީ އޮފް ފިޝަރީޒް، މެރިން ރިސޯސަސް އެންޑް އެގްރިކަލްޗަރ</t>
  </si>
  <si>
    <t>އިފާޑް</t>
  </si>
  <si>
    <t>ފިޝަރީޒް އެންޑް އެގްރިކަލްޗަރ ޑައިވަރސިފިކޭޝަން ޕްރޮޖެކްޓް</t>
  </si>
  <si>
    <t>ގއ.ކޫއްޑޫ، ކ.ކަނޑުއޮތްގިރި</t>
  </si>
  <si>
    <t>ކޫއްޑޫ އަދި ކަނޑުއޮތްގިރީގައި މިފްކޯގެ ހިދުމަތް ފުޅާކުރުން</t>
  </si>
  <si>
    <t>މިނިސްޓްރީ އޮފް އެންވަޔަރަމަންޓް</t>
  </si>
  <si>
    <t>ފުވައްމުލައް ސިޓީގެ ފެނާއި ނަރުދަމާ</t>
  </si>
  <si>
    <t>ރ.ވަންދޫ</t>
  </si>
  <si>
    <t>ސްމޯލް ސްކޭލް ވޭސްޓް ޓު އެނާރޖީ ޕްރޮޖެކްޓް</t>
  </si>
  <si>
    <t>އޭ.އައި.އައި.ބީ</t>
  </si>
  <si>
    <t>ގުރޭޓަރ މާލެ އެންވަޔަރްމަންޓަލް އިންޕްރޫވްމަންޓް އެންޑް ވޭސްޓް މެނޭޖްމެންޓް ޕްރޮޖެކްޓް</t>
  </si>
  <si>
    <t>އޭ.ޑީ.ބީ</t>
  </si>
  <si>
    <t>އީ.އައި.ބީ</t>
  </si>
  <si>
    <t>ޕްރިޕެއަރިންގ އައުޓަރ އައިލެންޑް ފޯރ ސަސްޓެއިނެބަލް އެނާރޖީ ޑިވެލޮޕްމެންޓް ޕްރޮޖެކްޓް</t>
  </si>
  <si>
    <t>މިނިސްޓްރީ އޮފް ހައުސިންގ އެންޑް އާރބަން ޑިވެލޮޕްމަންޓް</t>
  </si>
  <si>
    <t>ހުޅުމާލެ، ގދ.ތިނަދޫ</t>
  </si>
  <si>
    <t>ކޮންސްޓްރަކްޝަން އޮފް 485 ހައުސިންގ ޔުނިޓްސް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</si>
</sst>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(* #,##0_);_(* \(#,##0\);_(* &quot;-&quot;??_);_(@_)"/>
  </numFmts>
  <fonts count="28" x14ac:knownFonts="1"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262626"/>
      <name val="Century Gothic"/>
      <family val="2"/>
    </font>
    <font>
      <sz val="11"/>
      <color theme="1"/>
      <name val="Calibri"/>
      <family val="2"/>
      <scheme val="minor"/>
    </font>
    <font>
      <sz val="12"/>
      <color rgb="FFD3AC8A"/>
      <name val="Century Gothic"/>
      <family val="2"/>
    </font>
    <font>
      <sz val="12"/>
      <color rgb="FF262626"/>
      <name val="Faruma"/>
      <family val="3"/>
    </font>
    <font>
      <sz val="24"/>
      <color rgb="FF005A57"/>
      <name val="Mv Eamaan XP"/>
      <family val="3"/>
    </font>
    <font>
      <b/>
      <sz val="24"/>
      <color rgb="FF005A57"/>
      <name val="Roboto Condensed"/>
    </font>
    <font>
      <sz val="12"/>
      <color rgb="FF454545"/>
      <name val="Faruma"/>
      <family val="3"/>
    </font>
    <font>
      <sz val="12"/>
      <color rgb="FF262626"/>
      <name val="Roboto Condensed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theme="0"/>
      <name val="Faruma"/>
      <family val="3"/>
    </font>
    <font>
      <b/>
      <sz val="12"/>
      <color theme="0"/>
      <name val="Calibri"/>
      <family val="2"/>
      <scheme val="minor"/>
    </font>
    <font>
      <sz val="12"/>
      <color theme="1"/>
      <name val="Roboto Condensed"/>
    </font>
    <font>
      <sz val="12"/>
      <color theme="1"/>
      <name val="Faruma"/>
      <family val="3"/>
    </font>
    <font>
      <sz val="12"/>
      <color theme="1"/>
      <name val="Calibri"/>
      <family val="2"/>
      <scheme val="minor"/>
    </font>
    <font>
      <b/>
      <sz val="12"/>
      <name val="Roboto Condensed"/>
    </font>
    <font>
      <b/>
      <sz val="12"/>
      <color rgb="FF005A57"/>
      <name val="Roboto Condensed"/>
    </font>
    <font>
      <b/>
      <sz val="12"/>
      <color rgb="FF454545"/>
      <name val="Faruma"/>
      <family val="3"/>
    </font>
    <font>
      <b/>
      <sz val="12"/>
      <name val="Faruma"/>
      <family val="3"/>
    </font>
    <font>
      <b/>
      <sz val="12"/>
      <color rgb="FF454545"/>
      <name val="Roboto Condensed"/>
    </font>
    <font>
      <b/>
      <sz val="12"/>
      <color theme="1"/>
      <name val="Faruma"/>
      <family val="3"/>
    </font>
    <font>
      <b/>
      <sz val="12"/>
      <color theme="1"/>
      <name val="Roboto Condensed"/>
    </font>
    <font>
      <sz val="12"/>
      <color rgb="FF454545"/>
      <name val="Roboto Condensed"/>
    </font>
    <font>
      <sz val="12"/>
      <color rgb="FF005A57"/>
      <name val="Roboto Condensed"/>
    </font>
    <font>
      <sz val="11"/>
      <color theme="1"/>
      <name val="Faruma"/>
      <family val="3"/>
    </font>
    <font>
      <sz val="11"/>
      <color theme="1"/>
      <name val="Roboto Condensed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5A57"/>
        <bgColor indexed="64"/>
      </patternFill>
    </fill>
    <fill>
      <patternFill patternType="solid">
        <fgColor rgb="FF00A7A1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005A57"/>
      </top>
      <bottom style="medium">
        <color rgb="FF005A57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</cellStyleXfs>
  <cellXfs count="99">
    <xf numFmtId="0" fontId="0" fillId="0" borderId="0" xfId="0"/>
    <xf numFmtId="0" fontId="1" fillId="0" borderId="0" xfId="2" applyAlignment="1">
      <alignment vertical="center"/>
    </xf>
    <xf numFmtId="0" fontId="2" fillId="0" borderId="0" xfId="3" applyFont="1" applyAlignment="1">
      <alignment vertical="center"/>
    </xf>
    <xf numFmtId="0" fontId="2" fillId="0" borderId="0" xfId="3" applyFont="1" applyFill="1" applyBorder="1" applyAlignment="1">
      <alignment vertical="center"/>
    </xf>
    <xf numFmtId="0" fontId="4" fillId="0" borderId="0" xfId="3" applyFont="1" applyAlignment="1">
      <alignment vertical="center" wrapText="1" readingOrder="2"/>
    </xf>
    <xf numFmtId="0" fontId="1" fillId="0" borderId="0" xfId="3" applyBorder="1" applyAlignment="1">
      <alignment wrapText="1" readingOrder="2"/>
    </xf>
    <xf numFmtId="0" fontId="5" fillId="0" borderId="0" xfId="3" applyFont="1" applyAlignment="1">
      <alignment vertical="center" readingOrder="2"/>
    </xf>
    <xf numFmtId="0" fontId="6" fillId="2" borderId="0" xfId="2" applyFont="1" applyFill="1" applyBorder="1" applyAlignment="1">
      <alignment vertical="center"/>
    </xf>
    <xf numFmtId="0" fontId="1" fillId="0" borderId="0" xfId="2" applyFont="1" applyAlignment="1">
      <alignment vertical="center"/>
    </xf>
    <xf numFmtId="0" fontId="1" fillId="0" borderId="0" xfId="3" applyFont="1" applyBorder="1" applyAlignment="1">
      <alignment wrapText="1" readingOrder="2"/>
    </xf>
    <xf numFmtId="0" fontId="8" fillId="0" borderId="0" xfId="2" applyFont="1" applyBorder="1" applyAlignment="1">
      <alignment horizontal="right" vertical="center"/>
    </xf>
    <xf numFmtId="0" fontId="9" fillId="0" borderId="0" xfId="3" applyFont="1" applyAlignment="1">
      <alignment vertical="center" readingOrder="2"/>
    </xf>
    <xf numFmtId="0" fontId="10" fillId="3" borderId="0" xfId="1" applyNumberFormat="1" applyFont="1" applyFill="1" applyAlignment="1">
      <alignment horizontal="center" vertical="center"/>
    </xf>
    <xf numFmtId="0" fontId="11" fillId="3" borderId="0" xfId="0" applyNumberFormat="1" applyFont="1" applyFill="1" applyAlignment="1">
      <alignment horizontal="center" vertical="center" readingOrder="2"/>
    </xf>
    <xf numFmtId="0" fontId="11" fillId="3" borderId="0" xfId="0" applyNumberFormat="1" applyFont="1" applyFill="1" applyAlignment="1">
      <alignment horizontal="center" vertical="center" wrapText="1" readingOrder="2"/>
    </xf>
    <xf numFmtId="0" fontId="11" fillId="3" borderId="0" xfId="0" applyNumberFormat="1" applyFont="1" applyFill="1" applyAlignment="1">
      <alignment horizontal="right" vertical="center" indent="3" readingOrder="2"/>
    </xf>
    <xf numFmtId="0" fontId="12" fillId="3" borderId="0" xfId="0" applyNumberFormat="1" applyFont="1" applyFill="1" applyAlignment="1">
      <alignment horizontal="right" vertical="center" readingOrder="2"/>
    </xf>
    <xf numFmtId="0" fontId="11" fillId="3" borderId="0" xfId="0" applyNumberFormat="1" applyFont="1" applyFill="1" applyAlignment="1">
      <alignment horizontal="right" vertical="center" indent="1" readingOrder="2"/>
    </xf>
    <xf numFmtId="0" fontId="13" fillId="0" borderId="0" xfId="0" applyNumberFormat="1" applyFont="1" applyAlignment="1">
      <alignment horizontal="center" vertical="center"/>
    </xf>
    <xf numFmtId="0" fontId="11" fillId="3" borderId="0" xfId="1" applyNumberFormat="1" applyFont="1" applyFill="1" applyAlignment="1">
      <alignment horizontal="center" vertical="center"/>
    </xf>
    <xf numFmtId="0" fontId="11" fillId="3" borderId="0" xfId="1" applyNumberFormat="1" applyFont="1" applyFill="1" applyAlignment="1">
      <alignment horizontal="center" vertical="center"/>
    </xf>
    <xf numFmtId="0" fontId="14" fillId="0" borderId="0" xfId="1" applyNumberFormat="1" applyFont="1" applyFill="1" applyAlignment="1">
      <alignment horizontal="center" vertical="center"/>
    </xf>
    <xf numFmtId="0" fontId="14" fillId="0" borderId="0" xfId="1" applyNumberFormat="1" applyFont="1" applyFill="1" applyBorder="1" applyAlignment="1">
      <alignment horizontal="center" vertical="center"/>
    </xf>
    <xf numFmtId="0" fontId="15" fillId="0" borderId="0" xfId="0" applyNumberFormat="1" applyFont="1" applyFill="1" applyAlignment="1">
      <alignment horizontal="right" vertical="center" wrapText="1" readingOrder="2"/>
    </xf>
    <xf numFmtId="0" fontId="15" fillId="0" borderId="0" xfId="0" applyNumberFormat="1" applyFont="1" applyFill="1" applyAlignment="1">
      <alignment horizontal="right" vertical="center" readingOrder="2"/>
    </xf>
    <xf numFmtId="0" fontId="14" fillId="0" borderId="0" xfId="0" applyNumberFormat="1" applyFont="1" applyFill="1" applyAlignment="1">
      <alignment horizontal="right" vertical="center" readingOrder="2"/>
    </xf>
    <xf numFmtId="0" fontId="16" fillId="0" borderId="0" xfId="0" applyNumberFormat="1" applyFont="1" applyFill="1" applyAlignment="1">
      <alignment horizontal="center" vertical="center"/>
    </xf>
    <xf numFmtId="165" fontId="17" fillId="0" borderId="1" xfId="1" applyNumberFormat="1" applyFont="1" applyFill="1" applyBorder="1" applyAlignment="1">
      <alignment horizontal="center" vertical="center"/>
    </xf>
    <xf numFmtId="165" fontId="18" fillId="0" borderId="1" xfId="1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right" vertical="center" readingOrder="2"/>
    </xf>
    <xf numFmtId="0" fontId="20" fillId="0" borderId="1" xfId="0" applyFont="1" applyFill="1" applyBorder="1" applyAlignment="1">
      <alignment horizontal="right" vertical="center" wrapText="1" readingOrder="2"/>
    </xf>
    <xf numFmtId="0" fontId="19" fillId="0" borderId="1" xfId="0" applyFont="1" applyFill="1" applyBorder="1" applyAlignment="1">
      <alignment horizontal="right" vertical="center" wrapText="1" readingOrder="2"/>
    </xf>
    <xf numFmtId="0" fontId="21" fillId="0" borderId="1" xfId="0" applyFont="1" applyFill="1" applyBorder="1" applyAlignment="1">
      <alignment horizontal="right" vertical="center" readingOrder="2"/>
    </xf>
    <xf numFmtId="0" fontId="16" fillId="0" borderId="0" xfId="0" applyFont="1" applyAlignment="1">
      <alignment horizontal="center" vertical="center"/>
    </xf>
    <xf numFmtId="165" fontId="17" fillId="0" borderId="0" xfId="1" applyNumberFormat="1" applyFont="1" applyFill="1" applyBorder="1" applyAlignment="1">
      <alignment horizontal="center" vertical="center"/>
    </xf>
    <xf numFmtId="165" fontId="18" fillId="0" borderId="0" xfId="1" applyNumberFormat="1" applyFont="1" applyFill="1" applyBorder="1" applyAlignment="1">
      <alignment horizontal="center" vertical="center"/>
    </xf>
    <xf numFmtId="165" fontId="21" fillId="0" borderId="0" xfId="1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right" vertical="center" wrapText="1" readingOrder="2"/>
    </xf>
    <xf numFmtId="0" fontId="19" fillId="0" borderId="0" xfId="0" applyFont="1" applyFill="1" applyBorder="1" applyAlignment="1">
      <alignment horizontal="right" vertical="center" readingOrder="2"/>
    </xf>
    <xf numFmtId="0" fontId="21" fillId="0" borderId="0" xfId="0" applyFont="1" applyFill="1" applyBorder="1" applyAlignment="1">
      <alignment horizontal="right" vertical="center" readingOrder="2"/>
    </xf>
    <xf numFmtId="165" fontId="17" fillId="4" borderId="0" xfId="1" applyNumberFormat="1" applyFont="1" applyFill="1" applyAlignment="1">
      <alignment horizontal="center" vertical="center"/>
    </xf>
    <xf numFmtId="165" fontId="10" fillId="4" borderId="0" xfId="1" applyNumberFormat="1" applyFont="1" applyFill="1" applyAlignment="1">
      <alignment horizontal="center" vertical="center"/>
    </xf>
    <xf numFmtId="0" fontId="22" fillId="4" borderId="0" xfId="0" applyFont="1" applyFill="1" applyAlignment="1">
      <alignment horizontal="right" vertical="center" readingOrder="2"/>
    </xf>
    <xf numFmtId="0" fontId="22" fillId="4" borderId="0" xfId="0" applyFont="1" applyFill="1" applyAlignment="1">
      <alignment horizontal="right" vertical="center" wrapText="1" readingOrder="2"/>
    </xf>
    <xf numFmtId="0" fontId="22" fillId="4" borderId="0" xfId="0" applyFont="1" applyFill="1" applyAlignment="1">
      <alignment horizontal="center" vertical="center" readingOrder="2"/>
    </xf>
    <xf numFmtId="0" fontId="23" fillId="4" borderId="0" xfId="1" applyNumberFormat="1" applyFont="1" applyFill="1" applyAlignment="1">
      <alignment horizontal="right" vertical="center"/>
    </xf>
    <xf numFmtId="165" fontId="24" fillId="0" borderId="2" xfId="1" applyNumberFormat="1" applyFont="1" applyBorder="1" applyAlignment="1">
      <alignment vertical="center"/>
    </xf>
    <xf numFmtId="165" fontId="25" fillId="0" borderId="2" xfId="1" applyNumberFormat="1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readingOrder="2"/>
    </xf>
    <xf numFmtId="0" fontId="24" fillId="0" borderId="2" xfId="0" applyFont="1" applyBorder="1" applyAlignment="1">
      <alignment vertical="center"/>
    </xf>
    <xf numFmtId="0" fontId="16" fillId="0" borderId="0" xfId="0" applyFont="1" applyAlignment="1">
      <alignment vertical="center"/>
    </xf>
    <xf numFmtId="165" fontId="24" fillId="0" borderId="3" xfId="1" applyNumberFormat="1" applyFont="1" applyBorder="1" applyAlignment="1">
      <alignment vertical="center"/>
    </xf>
    <xf numFmtId="165" fontId="25" fillId="0" borderId="3" xfId="1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readingOrder="2"/>
    </xf>
    <xf numFmtId="0" fontId="24" fillId="0" borderId="3" xfId="0" applyFont="1" applyBorder="1" applyAlignment="1">
      <alignment vertical="center"/>
    </xf>
    <xf numFmtId="165" fontId="24" fillId="0" borderId="4" xfId="1" applyNumberFormat="1" applyFont="1" applyBorder="1" applyAlignment="1">
      <alignment vertical="center"/>
    </xf>
    <xf numFmtId="165" fontId="25" fillId="0" borderId="4" xfId="1" applyNumberFormat="1" applyFont="1" applyBorder="1" applyAlignment="1">
      <alignment vertical="center"/>
    </xf>
    <xf numFmtId="165" fontId="24" fillId="0" borderId="0" xfId="1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 readingOrder="2"/>
    </xf>
    <xf numFmtId="0" fontId="24" fillId="0" borderId="4" xfId="0" applyFont="1" applyBorder="1" applyAlignment="1">
      <alignment vertical="center"/>
    </xf>
    <xf numFmtId="165" fontId="17" fillId="4" borderId="0" xfId="1" applyNumberFormat="1" applyFont="1" applyFill="1" applyBorder="1" applyAlignment="1">
      <alignment horizontal="center" vertical="center"/>
    </xf>
    <xf numFmtId="165" fontId="10" fillId="4" borderId="0" xfId="1" applyNumberFormat="1" applyFont="1" applyFill="1" applyBorder="1" applyAlignment="1">
      <alignment horizontal="center" vertical="center"/>
    </xf>
    <xf numFmtId="165" fontId="23" fillId="4" borderId="0" xfId="1" applyNumberFormat="1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right" vertical="center" readingOrder="2"/>
    </xf>
    <xf numFmtId="0" fontId="22" fillId="4" borderId="0" xfId="0" applyFont="1" applyFill="1" applyBorder="1" applyAlignment="1">
      <alignment horizontal="right" vertical="center" wrapText="1" readingOrder="2"/>
    </xf>
    <xf numFmtId="0" fontId="22" fillId="4" borderId="0" xfId="0" applyFont="1" applyFill="1" applyBorder="1" applyAlignment="1">
      <alignment horizontal="center" vertical="center" readingOrder="2"/>
    </xf>
    <xf numFmtId="0" fontId="23" fillId="4" borderId="0" xfId="1" applyNumberFormat="1" applyFont="1" applyFill="1" applyBorder="1" applyAlignment="1">
      <alignment horizontal="right" vertical="center"/>
    </xf>
    <xf numFmtId="165" fontId="25" fillId="0" borderId="0" xfId="1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readingOrder="2"/>
    </xf>
    <xf numFmtId="0" fontId="24" fillId="0" borderId="0" xfId="0" applyFont="1" applyBorder="1" applyAlignment="1">
      <alignment vertical="center"/>
    </xf>
    <xf numFmtId="165" fontId="23" fillId="4" borderId="0" xfId="1" applyNumberFormat="1" applyFont="1" applyFill="1" applyAlignment="1">
      <alignment vertical="center"/>
    </xf>
    <xf numFmtId="0" fontId="22" fillId="4" borderId="0" xfId="0" applyFont="1" applyFill="1" applyAlignment="1">
      <alignment vertical="center"/>
    </xf>
    <xf numFmtId="0" fontId="22" fillId="4" borderId="0" xfId="0" applyFont="1" applyFill="1" applyAlignment="1">
      <alignment vertical="center" readingOrder="2"/>
    </xf>
    <xf numFmtId="0" fontId="23" fillId="4" borderId="0" xfId="0" applyFont="1" applyFill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165" fontId="23" fillId="4" borderId="0" xfId="1" applyNumberFormat="1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 readingOrder="2"/>
    </xf>
    <xf numFmtId="0" fontId="23" fillId="4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 readingOrder="2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165" fontId="0" fillId="0" borderId="0" xfId="1" applyNumberFormat="1" applyFont="1"/>
    <xf numFmtId="0" fontId="0" fillId="0" borderId="0" xfId="0" applyAlignment="1">
      <alignment wrapText="1"/>
    </xf>
    <xf numFmtId="0" fontId="0" fillId="0" borderId="0" xfId="0" applyAlignment="1">
      <alignment readingOrder="2"/>
    </xf>
    <xf numFmtId="0" fontId="26" fillId="0" borderId="0" xfId="0" applyFont="1"/>
    <xf numFmtId="0" fontId="27" fillId="0" borderId="0" xfId="0" applyFont="1"/>
  </cellXfs>
  <cellStyles count="4">
    <cellStyle name="Comma" xfId="1" builtinId="3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overnment%20Annual%20Budget%202014/Government%20Annual%20Budget%202020/PSIP/Marie-MNPI/PSIP%20Tables%202020-a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P list 2020"/>
      <sheetName val="Office Summary"/>
      <sheetName val="Domestic"/>
      <sheetName val="Loan"/>
      <sheetName val="Grant"/>
      <sheetName val="TrustFund"/>
      <sheetName val="Funding Summary"/>
      <sheetName val="Function"/>
      <sheetName val="Island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showGridLines="0" tabSelected="1" view="pageBreakPreview" zoomScale="85" zoomScaleNormal="85" zoomScaleSheetLayoutView="85" workbookViewId="0">
      <selection sqref="A1:A1048576"/>
    </sheetView>
  </sheetViews>
  <sheetFormatPr defaultRowHeight="21" x14ac:dyDescent="0.55000000000000004"/>
  <cols>
    <col min="1" max="3" width="16.85546875" style="94" bestFit="1" customWidth="1"/>
    <col min="4" max="4" width="1.5703125" customWidth="1"/>
    <col min="5" max="6" width="16.85546875" style="94" bestFit="1" customWidth="1"/>
    <col min="7" max="7" width="1.5703125" customWidth="1"/>
    <col min="8" max="8" width="12.7109375" customWidth="1"/>
    <col min="9" max="9" width="20.42578125" customWidth="1"/>
    <col min="10" max="10" width="24.5703125" style="95" customWidth="1"/>
    <col min="11" max="11" width="68.7109375" style="96" customWidth="1"/>
    <col min="12" max="12" width="3.7109375" style="97" customWidth="1"/>
    <col min="13" max="13" width="6.7109375" style="98" customWidth="1"/>
  </cols>
  <sheetData>
    <row r="1" spans="1:13" s="1" customFormat="1" ht="37.5" customHeight="1" x14ac:dyDescent="0.3">
      <c r="B1" s="2"/>
      <c r="C1" s="2"/>
      <c r="D1"/>
      <c r="F1" s="2"/>
      <c r="G1"/>
      <c r="H1" s="3"/>
      <c r="I1" s="3"/>
      <c r="J1" s="4"/>
      <c r="K1" s="5"/>
      <c r="L1" s="6"/>
      <c r="M1" s="7" t="s">
        <v>0</v>
      </c>
    </row>
    <row r="2" spans="1:13" s="8" customFormat="1" ht="18.75" customHeight="1" x14ac:dyDescent="0.3">
      <c r="B2" s="2"/>
      <c r="C2" s="2"/>
      <c r="D2"/>
      <c r="F2" s="2"/>
      <c r="G2"/>
      <c r="H2" s="3"/>
      <c r="I2" s="3"/>
      <c r="J2" s="4"/>
      <c r="K2" s="9"/>
      <c r="L2" s="6"/>
      <c r="M2" s="10" t="s">
        <v>1</v>
      </c>
    </row>
    <row r="3" spans="1:13" s="8" customFormat="1" ht="11.25" customHeight="1" x14ac:dyDescent="0.3">
      <c r="B3" s="2"/>
      <c r="C3" s="2"/>
      <c r="D3"/>
      <c r="F3" s="2"/>
      <c r="G3"/>
      <c r="H3" s="3"/>
      <c r="I3" s="3"/>
      <c r="J3" s="4"/>
      <c r="K3" s="9"/>
      <c r="L3" s="6"/>
      <c r="M3" s="11"/>
    </row>
    <row r="4" spans="1:13" s="18" customFormat="1" ht="30" customHeight="1" x14ac:dyDescent="0.25">
      <c r="A4" s="12">
        <v>2022</v>
      </c>
      <c r="B4" s="12">
        <v>2021</v>
      </c>
      <c r="C4" s="12">
        <v>2020</v>
      </c>
      <c r="D4"/>
      <c r="E4" s="12">
        <v>2019</v>
      </c>
      <c r="F4" s="12">
        <v>2018</v>
      </c>
      <c r="G4"/>
      <c r="H4" s="13" t="s">
        <v>2</v>
      </c>
      <c r="I4" s="13" t="s">
        <v>3</v>
      </c>
      <c r="J4" s="14" t="s">
        <v>4</v>
      </c>
      <c r="K4" s="15" t="s">
        <v>5</v>
      </c>
      <c r="L4" s="16"/>
      <c r="M4" s="17" t="s">
        <v>6</v>
      </c>
    </row>
    <row r="5" spans="1:13" s="18" customFormat="1" ht="30" customHeight="1" x14ac:dyDescent="0.25">
      <c r="A5" s="19" t="s">
        <v>7</v>
      </c>
      <c r="B5" s="19"/>
      <c r="C5" s="19"/>
      <c r="D5"/>
      <c r="E5" s="20" t="s">
        <v>8</v>
      </c>
      <c r="F5" s="20" t="s">
        <v>9</v>
      </c>
      <c r="G5"/>
      <c r="H5" s="13"/>
      <c r="I5" s="13"/>
      <c r="J5" s="14"/>
      <c r="K5" s="15"/>
      <c r="L5" s="16"/>
      <c r="M5" s="17"/>
    </row>
    <row r="6" spans="1:13" s="26" customFormat="1" ht="10.5" customHeight="1" thickBot="1" x14ac:dyDescent="0.3">
      <c r="A6" s="21"/>
      <c r="B6" s="21"/>
      <c r="C6" s="21"/>
      <c r="D6"/>
      <c r="E6" s="21"/>
      <c r="F6" s="21"/>
      <c r="G6"/>
      <c r="H6" s="22"/>
      <c r="I6" s="22"/>
      <c r="J6" s="23"/>
      <c r="K6" s="23"/>
      <c r="L6" s="24"/>
      <c r="M6" s="25"/>
    </row>
    <row r="7" spans="1:13" s="33" customFormat="1" ht="30" customHeight="1" thickBot="1" x14ac:dyDescent="0.3">
      <c r="A7" s="27">
        <f t="shared" ref="A7:F7" si="0">A9+A17+A19+A22+A25+A46+A49+A60</f>
        <v>4546427265</v>
      </c>
      <c r="B7" s="27">
        <f t="shared" si="0"/>
        <v>4425971135</v>
      </c>
      <c r="C7" s="28">
        <f t="shared" si="0"/>
        <v>2854811039</v>
      </c>
      <c r="D7"/>
      <c r="E7" s="27">
        <f t="shared" si="0"/>
        <v>2493350625</v>
      </c>
      <c r="F7" s="27">
        <f t="shared" si="0"/>
        <v>4254912741</v>
      </c>
      <c r="G7"/>
      <c r="H7" s="29"/>
      <c r="I7" s="30" t="s">
        <v>10</v>
      </c>
      <c r="J7" s="31"/>
      <c r="K7" s="31"/>
      <c r="L7" s="29"/>
      <c r="M7" s="32"/>
    </row>
    <row r="8" spans="1:13" s="33" customFormat="1" ht="11.25" customHeight="1" x14ac:dyDescent="0.25">
      <c r="A8" s="34"/>
      <c r="B8" s="34"/>
      <c r="C8" s="35"/>
      <c r="D8"/>
      <c r="E8" s="36"/>
      <c r="F8" s="36"/>
      <c r="G8"/>
      <c r="H8" s="36"/>
      <c r="I8" s="36"/>
      <c r="J8" s="37"/>
      <c r="K8" s="37"/>
      <c r="L8" s="38"/>
      <c r="M8" s="39"/>
    </row>
    <row r="9" spans="1:13" s="33" customFormat="1" ht="30" customHeight="1" x14ac:dyDescent="0.25">
      <c r="A9" s="40">
        <f t="shared" ref="A9:E9" si="1">SUM(A10:A16)</f>
        <v>964974202</v>
      </c>
      <c r="B9" s="40">
        <f t="shared" si="1"/>
        <v>2245585937</v>
      </c>
      <c r="C9" s="41">
        <f t="shared" si="1"/>
        <v>1054419670</v>
      </c>
      <c r="D9"/>
      <c r="E9" s="40">
        <f t="shared" si="1"/>
        <v>1485926812</v>
      </c>
      <c r="F9" s="40">
        <f>SUM(F10:F16)</f>
        <v>2291560089</v>
      </c>
      <c r="G9"/>
      <c r="H9" s="42"/>
      <c r="I9" s="42"/>
      <c r="J9" s="43"/>
      <c r="K9" s="44"/>
      <c r="L9" s="42" t="s">
        <v>11</v>
      </c>
      <c r="M9" s="45">
        <v>1272</v>
      </c>
    </row>
    <row r="10" spans="1:13" s="52" customFormat="1" ht="30" customHeight="1" x14ac:dyDescent="0.25">
      <c r="A10" s="46">
        <v>201474202</v>
      </c>
      <c r="B10" s="46">
        <v>201474202</v>
      </c>
      <c r="C10" s="47">
        <v>201474202</v>
      </c>
      <c r="D10"/>
      <c r="E10" s="46">
        <v>87197536</v>
      </c>
      <c r="F10" s="46">
        <v>68707399</v>
      </c>
      <c r="G10"/>
      <c r="H10" s="48" t="s">
        <v>12</v>
      </c>
      <c r="I10" s="48" t="s">
        <v>13</v>
      </c>
      <c r="J10" s="49" t="s">
        <v>14</v>
      </c>
      <c r="K10" s="50" t="s">
        <v>15</v>
      </c>
      <c r="L10" s="48"/>
      <c r="M10" s="51"/>
    </row>
    <row r="11" spans="1:13" s="52" customFormat="1" ht="30" customHeight="1" x14ac:dyDescent="0.25">
      <c r="A11" s="53">
        <v>0</v>
      </c>
      <c r="B11" s="53">
        <v>484171208</v>
      </c>
      <c r="C11" s="54">
        <v>170413168</v>
      </c>
      <c r="D11"/>
      <c r="E11" s="46">
        <v>924277700</v>
      </c>
      <c r="F11" s="53">
        <v>1846238383</v>
      </c>
      <c r="G11"/>
      <c r="H11" s="55" t="s">
        <v>12</v>
      </c>
      <c r="I11" s="55" t="s">
        <v>16</v>
      </c>
      <c r="J11" s="56" t="s">
        <v>17</v>
      </c>
      <c r="K11" s="57" t="s">
        <v>18</v>
      </c>
      <c r="L11" s="55"/>
      <c r="M11" s="58"/>
    </row>
    <row r="12" spans="1:13" s="52" customFormat="1" ht="30" customHeight="1" x14ac:dyDescent="0.25">
      <c r="A12" s="53"/>
      <c r="B12" s="53"/>
      <c r="C12" s="54"/>
      <c r="D12"/>
      <c r="E12" s="46">
        <v>119111479</v>
      </c>
      <c r="F12" s="53"/>
      <c r="G12"/>
      <c r="H12" s="55" t="s">
        <v>12</v>
      </c>
      <c r="I12" s="55" t="s">
        <v>19</v>
      </c>
      <c r="J12" s="56" t="s">
        <v>17</v>
      </c>
      <c r="K12" s="57" t="s">
        <v>20</v>
      </c>
      <c r="L12" s="55"/>
      <c r="M12" s="58"/>
    </row>
    <row r="13" spans="1:13" s="52" customFormat="1" ht="30" customHeight="1" x14ac:dyDescent="0.25">
      <c r="A13" s="53">
        <v>763500000</v>
      </c>
      <c r="B13" s="53">
        <v>381750000</v>
      </c>
      <c r="C13" s="54">
        <v>0</v>
      </c>
      <c r="D13"/>
      <c r="E13" s="46">
        <v>0</v>
      </c>
      <c r="F13" s="53">
        <v>0</v>
      </c>
      <c r="G13"/>
      <c r="H13" s="55" t="s">
        <v>12</v>
      </c>
      <c r="I13" s="55" t="s">
        <v>21</v>
      </c>
      <c r="J13" s="56" t="s">
        <v>17</v>
      </c>
      <c r="K13" s="57" t="s">
        <v>20</v>
      </c>
      <c r="L13" s="55"/>
      <c r="M13" s="58"/>
    </row>
    <row r="14" spans="1:13" s="52" customFormat="1" ht="30" customHeight="1" x14ac:dyDescent="0.25">
      <c r="A14" s="53">
        <v>0</v>
      </c>
      <c r="B14" s="53">
        <v>517403288</v>
      </c>
      <c r="C14" s="54">
        <v>158231699</v>
      </c>
      <c r="D14"/>
      <c r="E14" s="46">
        <v>42812363</v>
      </c>
      <c r="F14" s="53">
        <v>345814353</v>
      </c>
      <c r="G14"/>
      <c r="H14" s="55" t="s">
        <v>12</v>
      </c>
      <c r="I14" s="55" t="s">
        <v>13</v>
      </c>
      <c r="J14" s="56" t="s">
        <v>17</v>
      </c>
      <c r="K14" s="57" t="s">
        <v>20</v>
      </c>
      <c r="L14" s="55"/>
      <c r="M14" s="58"/>
    </row>
    <row r="15" spans="1:13" s="52" customFormat="1" ht="30" customHeight="1" x14ac:dyDescent="0.25">
      <c r="A15" s="53">
        <v>0</v>
      </c>
      <c r="B15" s="53">
        <v>326107137</v>
      </c>
      <c r="C15" s="54">
        <v>256327169</v>
      </c>
      <c r="D15"/>
      <c r="E15" s="46">
        <v>177226374</v>
      </c>
      <c r="F15" s="53">
        <v>0</v>
      </c>
      <c r="G15"/>
      <c r="H15" s="55" t="s">
        <v>12</v>
      </c>
      <c r="I15" s="55" t="s">
        <v>22</v>
      </c>
      <c r="J15" s="56" t="s">
        <v>17</v>
      </c>
      <c r="K15" s="57" t="s">
        <v>20</v>
      </c>
      <c r="L15" s="55"/>
      <c r="M15" s="58"/>
    </row>
    <row r="16" spans="1:13" s="52" customFormat="1" ht="30" customHeight="1" x14ac:dyDescent="0.25">
      <c r="A16" s="59">
        <v>0</v>
      </c>
      <c r="B16" s="59">
        <v>334680102</v>
      </c>
      <c r="C16" s="60">
        <v>267973432</v>
      </c>
      <c r="D16"/>
      <c r="E16" s="61">
        <v>135301360</v>
      </c>
      <c r="F16" s="59">
        <v>30799954</v>
      </c>
      <c r="G16"/>
      <c r="H16" s="62" t="s">
        <v>12</v>
      </c>
      <c r="I16" s="62" t="s">
        <v>23</v>
      </c>
      <c r="J16" s="63" t="s">
        <v>17</v>
      </c>
      <c r="K16" s="64" t="s">
        <v>20</v>
      </c>
      <c r="L16" s="62"/>
      <c r="M16" s="65"/>
    </row>
    <row r="17" spans="1:13" s="33" customFormat="1" ht="30" customHeight="1" x14ac:dyDescent="0.25">
      <c r="A17" s="66">
        <f t="shared" ref="A17:E17" si="2">SUM(A18)</f>
        <v>0</v>
      </c>
      <c r="B17" s="66">
        <f t="shared" si="2"/>
        <v>0</v>
      </c>
      <c r="C17" s="67">
        <f t="shared" si="2"/>
        <v>0</v>
      </c>
      <c r="D17"/>
      <c r="E17" s="68">
        <f t="shared" si="2"/>
        <v>0</v>
      </c>
      <c r="F17" s="68">
        <f>SUM(F18)</f>
        <v>660806229</v>
      </c>
      <c r="G17"/>
      <c r="H17" s="69"/>
      <c r="I17" s="69"/>
      <c r="J17" s="70"/>
      <c r="K17" s="71"/>
      <c r="L17" s="69" t="s">
        <v>24</v>
      </c>
      <c r="M17" s="72">
        <v>1265</v>
      </c>
    </row>
    <row r="18" spans="1:13" s="52" customFormat="1" ht="30" customHeight="1" x14ac:dyDescent="0.25">
      <c r="A18" s="61">
        <v>0</v>
      </c>
      <c r="B18" s="61">
        <v>0</v>
      </c>
      <c r="C18" s="73">
        <v>0</v>
      </c>
      <c r="D18"/>
      <c r="E18" s="61">
        <v>0</v>
      </c>
      <c r="F18" s="61">
        <v>660806229</v>
      </c>
      <c r="G18"/>
      <c r="H18" s="74" t="s">
        <v>25</v>
      </c>
      <c r="I18" s="74" t="s">
        <v>26</v>
      </c>
      <c r="J18" s="75" t="s">
        <v>27</v>
      </c>
      <c r="K18" s="76" t="s">
        <v>28</v>
      </c>
      <c r="L18" s="74"/>
      <c r="M18" s="77"/>
    </row>
    <row r="19" spans="1:13" s="33" customFormat="1" ht="30" customHeight="1" x14ac:dyDescent="0.25">
      <c r="A19" s="66">
        <f t="shared" ref="A19:E19" si="3">SUM(A20:A21)</f>
        <v>0</v>
      </c>
      <c r="B19" s="66">
        <f t="shared" si="3"/>
        <v>0</v>
      </c>
      <c r="C19" s="67">
        <f t="shared" si="3"/>
        <v>0</v>
      </c>
      <c r="D19"/>
      <c r="E19" s="68">
        <f t="shared" si="3"/>
        <v>0</v>
      </c>
      <c r="F19" s="68">
        <f>SUM(F20:F21)</f>
        <v>6266272</v>
      </c>
      <c r="G19"/>
      <c r="H19" s="69"/>
      <c r="I19" s="69"/>
      <c r="J19" s="70"/>
      <c r="K19" s="71"/>
      <c r="L19" s="69" t="s">
        <v>29</v>
      </c>
      <c r="M19" s="72">
        <v>1058</v>
      </c>
    </row>
    <row r="20" spans="1:13" s="52" customFormat="1" ht="30" customHeight="1" x14ac:dyDescent="0.25">
      <c r="A20" s="46">
        <v>0</v>
      </c>
      <c r="B20" s="46">
        <v>0</v>
      </c>
      <c r="C20" s="47">
        <v>0</v>
      </c>
      <c r="D20"/>
      <c r="E20" s="46">
        <v>0</v>
      </c>
      <c r="F20" s="46">
        <v>4991272</v>
      </c>
      <c r="G20"/>
      <c r="H20" s="48" t="s">
        <v>12</v>
      </c>
      <c r="I20" s="48" t="s">
        <v>30</v>
      </c>
      <c r="J20" s="49" t="s">
        <v>31</v>
      </c>
      <c r="K20" s="50" t="s">
        <v>32</v>
      </c>
      <c r="L20" s="48"/>
      <c r="M20" s="51"/>
    </row>
    <row r="21" spans="1:13" s="52" customFormat="1" ht="30" customHeight="1" x14ac:dyDescent="0.25">
      <c r="A21" s="59"/>
      <c r="B21" s="59">
        <v>0</v>
      </c>
      <c r="C21" s="60">
        <v>0</v>
      </c>
      <c r="D21"/>
      <c r="E21" s="59">
        <v>0</v>
      </c>
      <c r="F21" s="59">
        <v>1275000</v>
      </c>
      <c r="G21"/>
      <c r="H21" s="62" t="s">
        <v>12</v>
      </c>
      <c r="I21" s="62" t="s">
        <v>30</v>
      </c>
      <c r="J21" s="63" t="s">
        <v>33</v>
      </c>
      <c r="K21" s="64" t="s">
        <v>34</v>
      </c>
      <c r="L21" s="62"/>
      <c r="M21" s="65"/>
    </row>
    <row r="22" spans="1:13" s="33" customFormat="1" ht="30" customHeight="1" x14ac:dyDescent="0.25">
      <c r="A22" s="66">
        <f t="shared" ref="A22:E22" si="4">SUM(A23:A24)</f>
        <v>0</v>
      </c>
      <c r="B22" s="66">
        <f t="shared" si="4"/>
        <v>0</v>
      </c>
      <c r="C22" s="67">
        <f t="shared" si="4"/>
        <v>0</v>
      </c>
      <c r="D22"/>
      <c r="E22" s="68">
        <f t="shared" si="4"/>
        <v>70267761</v>
      </c>
      <c r="F22" s="68">
        <f>SUM(F23:F24)</f>
        <v>50546923</v>
      </c>
      <c r="G22"/>
      <c r="H22" s="69"/>
      <c r="I22" s="69"/>
      <c r="J22" s="70"/>
      <c r="K22" s="71"/>
      <c r="L22" s="69" t="s">
        <v>35</v>
      </c>
      <c r="M22" s="72">
        <v>1166</v>
      </c>
    </row>
    <row r="23" spans="1:13" s="52" customFormat="1" ht="30" customHeight="1" x14ac:dyDescent="0.25">
      <c r="A23" s="46">
        <v>0</v>
      </c>
      <c r="B23" s="46">
        <v>0</v>
      </c>
      <c r="C23" s="47">
        <v>0</v>
      </c>
      <c r="D23"/>
      <c r="E23" s="46">
        <v>0</v>
      </c>
      <c r="F23" s="46">
        <v>50546923</v>
      </c>
      <c r="G23"/>
      <c r="H23" s="48" t="s">
        <v>25</v>
      </c>
      <c r="I23" s="48" t="s">
        <v>26</v>
      </c>
      <c r="J23" s="49" t="s">
        <v>27</v>
      </c>
      <c r="K23" s="50" t="s">
        <v>36</v>
      </c>
      <c r="L23" s="48"/>
      <c r="M23" s="51"/>
    </row>
    <row r="24" spans="1:13" s="52" customFormat="1" ht="30" customHeight="1" x14ac:dyDescent="0.25">
      <c r="A24" s="61">
        <v>0</v>
      </c>
      <c r="B24" s="61">
        <v>0</v>
      </c>
      <c r="C24" s="73">
        <v>0</v>
      </c>
      <c r="D24"/>
      <c r="E24" s="61">
        <v>70267761</v>
      </c>
      <c r="F24" s="61">
        <v>0</v>
      </c>
      <c r="G24"/>
      <c r="H24" s="74" t="s">
        <v>25</v>
      </c>
      <c r="I24" s="74" t="s">
        <v>26</v>
      </c>
      <c r="J24" s="75" t="s">
        <v>27</v>
      </c>
      <c r="K24" s="76" t="s">
        <v>28</v>
      </c>
      <c r="L24" s="74"/>
      <c r="M24" s="77"/>
    </row>
    <row r="25" spans="1:13" s="52" customFormat="1" ht="30" customHeight="1" x14ac:dyDescent="0.25">
      <c r="A25" s="40">
        <f>SUM(A26:A45)</f>
        <v>3158934332</v>
      </c>
      <c r="B25" s="40">
        <f>SUM(B26:B45)</f>
        <v>1882641591</v>
      </c>
      <c r="C25" s="41">
        <f>SUM(C26:C45)</f>
        <v>1562773155</v>
      </c>
      <c r="D25"/>
      <c r="E25" s="78">
        <f>SUM(E26:E45)</f>
        <v>825555600</v>
      </c>
      <c r="F25" s="78">
        <f>SUM(F26:F45)</f>
        <v>690359525</v>
      </c>
      <c r="G25"/>
      <c r="H25" s="79"/>
      <c r="I25" s="79"/>
      <c r="J25" s="79"/>
      <c r="K25" s="80"/>
      <c r="L25" s="79" t="s">
        <v>37</v>
      </c>
      <c r="M25" s="81">
        <v>1224</v>
      </c>
    </row>
    <row r="26" spans="1:13" s="52" customFormat="1" ht="30" customHeight="1" x14ac:dyDescent="0.25">
      <c r="A26" s="46">
        <v>0</v>
      </c>
      <c r="B26" s="46">
        <v>0</v>
      </c>
      <c r="C26" s="47">
        <v>0</v>
      </c>
      <c r="D26"/>
      <c r="E26" s="46">
        <v>51255000</v>
      </c>
      <c r="F26" s="46">
        <v>590457600</v>
      </c>
      <c r="G26"/>
      <c r="H26" s="82" t="s">
        <v>25</v>
      </c>
      <c r="I26" s="48" t="s">
        <v>16</v>
      </c>
      <c r="J26" s="49" t="s">
        <v>27</v>
      </c>
      <c r="K26" s="50" t="s">
        <v>38</v>
      </c>
      <c r="L26" s="48"/>
      <c r="M26" s="51"/>
    </row>
    <row r="27" spans="1:13" s="52" customFormat="1" ht="44.25" customHeight="1" x14ac:dyDescent="0.25">
      <c r="A27" s="46">
        <v>0</v>
      </c>
      <c r="B27" s="46">
        <v>0</v>
      </c>
      <c r="C27" s="47">
        <v>0</v>
      </c>
      <c r="D27"/>
      <c r="E27" s="46">
        <v>0</v>
      </c>
      <c r="F27" s="46">
        <v>6115605</v>
      </c>
      <c r="G27"/>
      <c r="H27" s="82" t="s">
        <v>25</v>
      </c>
      <c r="I27" s="48" t="s">
        <v>13</v>
      </c>
      <c r="J27" s="49" t="s">
        <v>39</v>
      </c>
      <c r="K27" s="50" t="s">
        <v>40</v>
      </c>
      <c r="L27" s="48"/>
      <c r="M27" s="51"/>
    </row>
    <row r="28" spans="1:13" s="52" customFormat="1" ht="30" customHeight="1" x14ac:dyDescent="0.25">
      <c r="A28" s="46">
        <v>0</v>
      </c>
      <c r="B28" s="46">
        <v>0</v>
      </c>
      <c r="C28" s="47">
        <v>0</v>
      </c>
      <c r="D28"/>
      <c r="E28" s="46">
        <v>11459199</v>
      </c>
      <c r="F28" s="46">
        <v>41909211</v>
      </c>
      <c r="G28"/>
      <c r="H28" s="82" t="s">
        <v>12</v>
      </c>
      <c r="I28" s="48" t="s">
        <v>13</v>
      </c>
      <c r="J28" s="49" t="s">
        <v>41</v>
      </c>
      <c r="K28" s="50" t="s">
        <v>42</v>
      </c>
      <c r="L28" s="48"/>
      <c r="M28" s="51"/>
    </row>
    <row r="29" spans="1:13" s="52" customFormat="1" ht="30" customHeight="1" x14ac:dyDescent="0.25">
      <c r="A29" s="46">
        <v>0</v>
      </c>
      <c r="B29" s="46">
        <v>0</v>
      </c>
      <c r="C29" s="47">
        <v>0</v>
      </c>
      <c r="D29"/>
      <c r="E29" s="46">
        <v>13236579</v>
      </c>
      <c r="F29" s="46">
        <v>35355019</v>
      </c>
      <c r="G29"/>
      <c r="H29" s="82" t="s">
        <v>12</v>
      </c>
      <c r="I29" s="48" t="s">
        <v>23</v>
      </c>
      <c r="J29" s="49" t="s">
        <v>41</v>
      </c>
      <c r="K29" s="50" t="s">
        <v>42</v>
      </c>
      <c r="L29" s="48"/>
      <c r="M29" s="51"/>
    </row>
    <row r="30" spans="1:13" s="52" customFormat="1" ht="91.5" customHeight="1" x14ac:dyDescent="0.25">
      <c r="A30" s="46">
        <v>0</v>
      </c>
      <c r="B30" s="46">
        <v>0</v>
      </c>
      <c r="C30" s="47">
        <v>0</v>
      </c>
      <c r="D30"/>
      <c r="E30" s="46">
        <v>135414344</v>
      </c>
      <c r="F30" s="46">
        <v>0</v>
      </c>
      <c r="G30"/>
      <c r="H30" s="82" t="s">
        <v>43</v>
      </c>
      <c r="I30" s="48" t="s">
        <v>16</v>
      </c>
      <c r="J30" s="49" t="s">
        <v>44</v>
      </c>
      <c r="K30" s="50" t="s">
        <v>45</v>
      </c>
      <c r="L30" s="48"/>
      <c r="M30" s="51"/>
    </row>
    <row r="31" spans="1:13" s="52" customFormat="1" ht="57.75" customHeight="1" x14ac:dyDescent="0.25">
      <c r="A31" s="46">
        <v>0</v>
      </c>
      <c r="B31" s="46">
        <v>0</v>
      </c>
      <c r="C31" s="47"/>
      <c r="D31"/>
      <c r="E31" s="46">
        <v>35885743</v>
      </c>
      <c r="F31" s="46"/>
      <c r="G31"/>
      <c r="H31" s="82" t="s">
        <v>25</v>
      </c>
      <c r="I31" s="48" t="s">
        <v>23</v>
      </c>
      <c r="J31" s="49" t="s">
        <v>46</v>
      </c>
      <c r="K31" s="50" t="s">
        <v>47</v>
      </c>
      <c r="L31" s="48"/>
      <c r="M31" s="51"/>
    </row>
    <row r="32" spans="1:13" s="52" customFormat="1" ht="30" customHeight="1" x14ac:dyDescent="0.25">
      <c r="A32" s="46">
        <v>1145250000</v>
      </c>
      <c r="B32" s="46">
        <v>610800000</v>
      </c>
      <c r="C32" s="47">
        <v>305400000</v>
      </c>
      <c r="D32"/>
      <c r="E32" s="46">
        <v>0</v>
      </c>
      <c r="F32" s="46">
        <v>0</v>
      </c>
      <c r="G32"/>
      <c r="H32" s="82" t="s">
        <v>48</v>
      </c>
      <c r="I32" s="48" t="s">
        <v>19</v>
      </c>
      <c r="J32" s="49" t="s">
        <v>27</v>
      </c>
      <c r="K32" s="50" t="s">
        <v>49</v>
      </c>
      <c r="L32" s="48"/>
      <c r="M32" s="51"/>
    </row>
    <row r="33" spans="1:13" s="52" customFormat="1" ht="30" customHeight="1" x14ac:dyDescent="0.25">
      <c r="A33" s="53">
        <v>0</v>
      </c>
      <c r="B33" s="53">
        <v>0</v>
      </c>
      <c r="C33" s="54">
        <v>503280</v>
      </c>
      <c r="D33"/>
      <c r="E33" s="53">
        <v>15555776</v>
      </c>
      <c r="F33" s="53">
        <v>0</v>
      </c>
      <c r="G33"/>
      <c r="H33" s="83" t="s">
        <v>43</v>
      </c>
      <c r="I33" s="55" t="s">
        <v>22</v>
      </c>
      <c r="J33" s="56" t="s">
        <v>50</v>
      </c>
      <c r="K33" s="57" t="s">
        <v>51</v>
      </c>
      <c r="L33" s="55"/>
      <c r="M33" s="58"/>
    </row>
    <row r="34" spans="1:13" s="52" customFormat="1" ht="30" customHeight="1" x14ac:dyDescent="0.25">
      <c r="A34" s="53">
        <v>40262426</v>
      </c>
      <c r="B34" s="53">
        <v>70459245</v>
      </c>
      <c r="C34" s="54">
        <v>60393638</v>
      </c>
      <c r="D34"/>
      <c r="E34" s="53">
        <v>0</v>
      </c>
      <c r="F34" s="53">
        <v>0</v>
      </c>
      <c r="G34"/>
      <c r="H34" s="83" t="s">
        <v>12</v>
      </c>
      <c r="I34" s="55" t="s">
        <v>22</v>
      </c>
      <c r="J34" s="56" t="s">
        <v>50</v>
      </c>
      <c r="K34" s="57" t="s">
        <v>52</v>
      </c>
      <c r="L34" s="55"/>
      <c r="M34" s="58"/>
    </row>
    <row r="35" spans="1:13" s="52" customFormat="1" ht="30" customHeight="1" x14ac:dyDescent="0.25">
      <c r="A35" s="53">
        <v>57529312</v>
      </c>
      <c r="B35" s="53">
        <v>57644051</v>
      </c>
      <c r="C35" s="54">
        <v>57538678</v>
      </c>
      <c r="D35"/>
      <c r="E35" s="53">
        <v>0</v>
      </c>
      <c r="F35" s="53">
        <v>0</v>
      </c>
      <c r="G35"/>
      <c r="H35" s="83" t="s">
        <v>53</v>
      </c>
      <c r="I35" s="55" t="s">
        <v>16</v>
      </c>
      <c r="J35" s="56" t="s">
        <v>54</v>
      </c>
      <c r="K35" s="57" t="s">
        <v>55</v>
      </c>
      <c r="L35" s="55"/>
      <c r="M35" s="58"/>
    </row>
    <row r="36" spans="1:13" s="52" customFormat="1" ht="30" customHeight="1" x14ac:dyDescent="0.25">
      <c r="A36" s="53">
        <v>58875026</v>
      </c>
      <c r="B36" s="53">
        <v>58992451</v>
      </c>
      <c r="C36" s="54">
        <v>58884612</v>
      </c>
      <c r="D36"/>
      <c r="E36" s="53">
        <v>20000000</v>
      </c>
      <c r="F36" s="53">
        <v>0</v>
      </c>
      <c r="G36"/>
      <c r="H36" s="83" t="s">
        <v>53</v>
      </c>
      <c r="I36" s="55" t="s">
        <v>16</v>
      </c>
      <c r="J36" s="56" t="s">
        <v>54</v>
      </c>
      <c r="K36" s="57" t="s">
        <v>56</v>
      </c>
      <c r="L36" s="55"/>
      <c r="M36" s="58"/>
    </row>
    <row r="37" spans="1:13" s="52" customFormat="1" ht="30" customHeight="1" x14ac:dyDescent="0.25">
      <c r="A37" s="53">
        <v>100556647</v>
      </c>
      <c r="B37" s="53">
        <v>100757204</v>
      </c>
      <c r="C37" s="54">
        <v>100573019</v>
      </c>
      <c r="D37"/>
      <c r="E37" s="53">
        <v>20000000</v>
      </c>
      <c r="F37" s="53">
        <v>0</v>
      </c>
      <c r="G37"/>
      <c r="H37" s="83" t="s">
        <v>48</v>
      </c>
      <c r="I37" s="55" t="s">
        <v>16</v>
      </c>
      <c r="J37" s="56" t="s">
        <v>57</v>
      </c>
      <c r="K37" s="57" t="s">
        <v>58</v>
      </c>
      <c r="L37" s="55"/>
      <c r="M37" s="58"/>
    </row>
    <row r="38" spans="1:13" s="52" customFormat="1" ht="55.5" customHeight="1" x14ac:dyDescent="0.25">
      <c r="A38" s="53">
        <v>0</v>
      </c>
      <c r="B38" s="53">
        <v>0</v>
      </c>
      <c r="C38" s="54">
        <v>15084927</v>
      </c>
      <c r="D38"/>
      <c r="E38" s="53">
        <v>11457649</v>
      </c>
      <c r="F38" s="53">
        <v>0</v>
      </c>
      <c r="G38"/>
      <c r="H38" s="83" t="s">
        <v>12</v>
      </c>
      <c r="I38" s="55" t="s">
        <v>59</v>
      </c>
      <c r="J38" s="56" t="s">
        <v>60</v>
      </c>
      <c r="K38" s="57" t="s">
        <v>61</v>
      </c>
      <c r="L38" s="55"/>
      <c r="M38" s="58"/>
    </row>
    <row r="39" spans="1:13" s="52" customFormat="1" ht="57" customHeight="1" x14ac:dyDescent="0.25">
      <c r="A39" s="53">
        <v>20614500</v>
      </c>
      <c r="B39" s="53">
        <v>10307250</v>
      </c>
      <c r="C39" s="54">
        <v>10307250</v>
      </c>
      <c r="D39"/>
      <c r="E39" s="53">
        <v>0</v>
      </c>
      <c r="F39" s="53">
        <v>0</v>
      </c>
      <c r="G39"/>
      <c r="H39" s="83" t="s">
        <v>53</v>
      </c>
      <c r="I39" s="55" t="s">
        <v>62</v>
      </c>
      <c r="J39" s="56" t="s">
        <v>63</v>
      </c>
      <c r="K39" s="57" t="s">
        <v>64</v>
      </c>
      <c r="L39" s="55"/>
      <c r="M39" s="58"/>
    </row>
    <row r="40" spans="1:13" s="52" customFormat="1" ht="30" customHeight="1" x14ac:dyDescent="0.25">
      <c r="A40" s="53">
        <v>84708956</v>
      </c>
      <c r="B40" s="53">
        <v>84877906</v>
      </c>
      <c r="C40" s="54">
        <v>84722748</v>
      </c>
      <c r="D40"/>
      <c r="E40" s="53">
        <v>20000000</v>
      </c>
      <c r="F40" s="53">
        <v>0</v>
      </c>
      <c r="G40"/>
      <c r="H40" s="83" t="s">
        <v>53</v>
      </c>
      <c r="I40" s="55" t="s">
        <v>16</v>
      </c>
      <c r="J40" s="56" t="s">
        <v>65</v>
      </c>
      <c r="K40" s="57" t="s">
        <v>66</v>
      </c>
      <c r="L40" s="55"/>
      <c r="M40" s="58"/>
    </row>
    <row r="41" spans="1:13" s="52" customFormat="1" ht="30" customHeight="1" x14ac:dyDescent="0.25">
      <c r="A41" s="53">
        <v>0</v>
      </c>
      <c r="B41" s="53">
        <v>0</v>
      </c>
      <c r="C41" s="54">
        <v>501436</v>
      </c>
      <c r="D41"/>
      <c r="E41" s="53">
        <v>1601117</v>
      </c>
      <c r="F41" s="53">
        <v>16065537</v>
      </c>
      <c r="G41"/>
      <c r="H41" s="83" t="s">
        <v>43</v>
      </c>
      <c r="I41" s="55" t="s">
        <v>59</v>
      </c>
      <c r="J41" s="56" t="s">
        <v>65</v>
      </c>
      <c r="K41" s="57" t="s">
        <v>67</v>
      </c>
      <c r="L41" s="55"/>
      <c r="M41" s="58"/>
    </row>
    <row r="42" spans="1:13" s="52" customFormat="1" ht="30" customHeight="1" x14ac:dyDescent="0.25">
      <c r="A42" s="53">
        <v>0</v>
      </c>
      <c r="B42" s="53">
        <v>0</v>
      </c>
      <c r="C42" s="54">
        <v>0</v>
      </c>
      <c r="D42"/>
      <c r="E42" s="53">
        <v>0</v>
      </c>
      <c r="F42" s="53">
        <v>456553</v>
      </c>
      <c r="G42"/>
      <c r="H42" s="83" t="s">
        <v>43</v>
      </c>
      <c r="I42" s="55" t="s">
        <v>59</v>
      </c>
      <c r="J42" s="56" t="s">
        <v>65</v>
      </c>
      <c r="K42" s="57" t="s">
        <v>67</v>
      </c>
      <c r="L42" s="55"/>
      <c r="M42" s="58"/>
    </row>
    <row r="43" spans="1:13" s="52" customFormat="1" ht="30" customHeight="1" x14ac:dyDescent="0.25">
      <c r="A43" s="53">
        <v>190875000</v>
      </c>
      <c r="B43" s="53">
        <v>76350000</v>
      </c>
      <c r="C43" s="54">
        <v>53445000</v>
      </c>
      <c r="D43"/>
      <c r="E43" s="53">
        <v>0</v>
      </c>
      <c r="F43" s="53">
        <v>0</v>
      </c>
      <c r="G43"/>
      <c r="H43" s="83" t="s">
        <v>48</v>
      </c>
      <c r="I43" s="55" t="s">
        <v>23</v>
      </c>
      <c r="J43" s="56" t="s">
        <v>65</v>
      </c>
      <c r="K43" s="57" t="s">
        <v>68</v>
      </c>
      <c r="L43" s="55"/>
      <c r="M43" s="58"/>
    </row>
    <row r="44" spans="1:13" s="52" customFormat="1" ht="30" customHeight="1" x14ac:dyDescent="0.25">
      <c r="A44" s="53">
        <v>1460262465</v>
      </c>
      <c r="B44" s="53">
        <v>811256925</v>
      </c>
      <c r="C44" s="54">
        <v>649005540</v>
      </c>
      <c r="D44"/>
      <c r="E44" s="53">
        <v>324502770</v>
      </c>
      <c r="F44" s="53">
        <v>0</v>
      </c>
      <c r="G44"/>
      <c r="H44" s="83" t="s">
        <v>48</v>
      </c>
      <c r="I44" s="55" t="s">
        <v>69</v>
      </c>
      <c r="J44" s="56" t="s">
        <v>65</v>
      </c>
      <c r="K44" s="57" t="s">
        <v>70</v>
      </c>
      <c r="L44" s="55"/>
      <c r="M44" s="58"/>
    </row>
    <row r="45" spans="1:13" s="52" customFormat="1" ht="30" customHeight="1" x14ac:dyDescent="0.25">
      <c r="A45" s="59">
        <v>0</v>
      </c>
      <c r="B45" s="59">
        <v>1196559</v>
      </c>
      <c r="C45" s="60">
        <v>166413027</v>
      </c>
      <c r="D45"/>
      <c r="E45" s="59">
        <v>165187423</v>
      </c>
      <c r="F45" s="59">
        <v>0</v>
      </c>
      <c r="G45"/>
      <c r="H45" s="84" t="s">
        <v>12</v>
      </c>
      <c r="I45" s="62" t="s">
        <v>23</v>
      </c>
      <c r="J45" s="63" t="s">
        <v>65</v>
      </c>
      <c r="K45" s="64" t="s">
        <v>71</v>
      </c>
      <c r="L45" s="62"/>
      <c r="M45" s="65"/>
    </row>
    <row r="46" spans="1:13" s="52" customFormat="1" ht="30" customHeight="1" x14ac:dyDescent="0.25">
      <c r="A46" s="66">
        <f t="shared" ref="A46:E46" si="5">SUM(A47:A48)</f>
        <v>40556647</v>
      </c>
      <c r="B46" s="66">
        <f t="shared" si="5"/>
        <v>70757204</v>
      </c>
      <c r="C46" s="67">
        <f t="shared" si="5"/>
        <v>50573019</v>
      </c>
      <c r="D46"/>
      <c r="E46" s="85">
        <f t="shared" si="5"/>
        <v>5000000</v>
      </c>
      <c r="F46" s="85">
        <f>SUM(F47:F48)</f>
        <v>4067961</v>
      </c>
      <c r="G46"/>
      <c r="H46" s="86"/>
      <c r="I46" s="86"/>
      <c r="J46" s="86"/>
      <c r="K46" s="87"/>
      <c r="L46" s="86" t="s">
        <v>72</v>
      </c>
      <c r="M46" s="88">
        <v>1233</v>
      </c>
    </row>
    <row r="47" spans="1:13" s="52" customFormat="1" ht="30" customHeight="1" x14ac:dyDescent="0.25">
      <c r="A47" s="46">
        <v>0</v>
      </c>
      <c r="B47" s="46">
        <v>0</v>
      </c>
      <c r="C47" s="47">
        <v>0</v>
      </c>
      <c r="D47"/>
      <c r="E47" s="46">
        <v>0</v>
      </c>
      <c r="F47" s="46">
        <v>4067961</v>
      </c>
      <c r="G47"/>
      <c r="H47" s="82" t="s">
        <v>25</v>
      </c>
      <c r="I47" s="48" t="s">
        <v>73</v>
      </c>
      <c r="J47" s="49" t="s">
        <v>65</v>
      </c>
      <c r="K47" s="50" t="s">
        <v>74</v>
      </c>
      <c r="L47" s="48"/>
      <c r="M47" s="51"/>
    </row>
    <row r="48" spans="1:13" s="52" customFormat="1" ht="30" customHeight="1" x14ac:dyDescent="0.25">
      <c r="A48" s="61">
        <v>40556647</v>
      </c>
      <c r="B48" s="61">
        <v>70757204</v>
      </c>
      <c r="C48" s="73">
        <v>50573019</v>
      </c>
      <c r="D48"/>
      <c r="E48" s="61">
        <v>5000000</v>
      </c>
      <c r="F48" s="61">
        <v>0</v>
      </c>
      <c r="G48"/>
      <c r="H48" s="74" t="s">
        <v>48</v>
      </c>
      <c r="I48" s="74" t="s">
        <v>16</v>
      </c>
      <c r="J48" s="75" t="s">
        <v>75</v>
      </c>
      <c r="K48" s="76" t="s">
        <v>76</v>
      </c>
      <c r="L48" s="74"/>
      <c r="M48" s="77"/>
    </row>
    <row r="49" spans="1:13" s="52" customFormat="1" ht="30" customHeight="1" x14ac:dyDescent="0.25">
      <c r="A49" s="66">
        <f t="shared" ref="A49:E49" si="6">SUM(A50:A59)</f>
        <v>256536000</v>
      </c>
      <c r="B49" s="66">
        <f t="shared" si="6"/>
        <v>98130669</v>
      </c>
      <c r="C49" s="67">
        <f t="shared" si="6"/>
        <v>77121677</v>
      </c>
      <c r="D49"/>
      <c r="E49" s="85">
        <f t="shared" si="6"/>
        <v>79653050</v>
      </c>
      <c r="F49" s="85">
        <f>SUM(F50:F59)</f>
        <v>551305742</v>
      </c>
      <c r="G49"/>
      <c r="H49" s="86"/>
      <c r="I49" s="86"/>
      <c r="J49" s="86"/>
      <c r="K49" s="87"/>
      <c r="L49" s="86" t="s">
        <v>77</v>
      </c>
      <c r="M49" s="88">
        <v>1229</v>
      </c>
    </row>
    <row r="50" spans="1:13" s="52" customFormat="1" ht="57" customHeight="1" x14ac:dyDescent="0.25">
      <c r="A50" s="46">
        <v>0</v>
      </c>
      <c r="B50" s="46">
        <v>0</v>
      </c>
      <c r="C50" s="47">
        <v>0</v>
      </c>
      <c r="D50"/>
      <c r="E50" s="46">
        <v>0</v>
      </c>
      <c r="F50" s="46">
        <v>69000</v>
      </c>
      <c r="G50"/>
      <c r="H50" s="82" t="s">
        <v>12</v>
      </c>
      <c r="I50" s="48" t="s">
        <v>59</v>
      </c>
      <c r="J50" s="49" t="s">
        <v>60</v>
      </c>
      <c r="K50" s="50" t="s">
        <v>61</v>
      </c>
      <c r="L50" s="48"/>
      <c r="M50" s="51"/>
    </row>
    <row r="51" spans="1:13" s="52" customFormat="1" ht="56.25" customHeight="1" x14ac:dyDescent="0.25">
      <c r="A51" s="46">
        <v>0</v>
      </c>
      <c r="B51" s="46">
        <v>0</v>
      </c>
      <c r="C51" s="47">
        <v>0</v>
      </c>
      <c r="D51"/>
      <c r="E51" s="46">
        <v>47449357</v>
      </c>
      <c r="F51" s="46">
        <v>57409128</v>
      </c>
      <c r="G51"/>
      <c r="H51" s="82" t="s">
        <v>12</v>
      </c>
      <c r="I51" s="48" t="s">
        <v>59</v>
      </c>
      <c r="J51" s="49" t="s">
        <v>60</v>
      </c>
      <c r="K51" s="50" t="s">
        <v>61</v>
      </c>
      <c r="L51" s="48"/>
      <c r="M51" s="51"/>
    </row>
    <row r="52" spans="1:13" s="52" customFormat="1" ht="30" customHeight="1" x14ac:dyDescent="0.25">
      <c r="A52" s="46">
        <v>0</v>
      </c>
      <c r="B52" s="46">
        <v>0</v>
      </c>
      <c r="C52" s="47">
        <v>0</v>
      </c>
      <c r="D52"/>
      <c r="E52" s="46">
        <v>0</v>
      </c>
      <c r="F52" s="46">
        <v>67146174</v>
      </c>
      <c r="G52"/>
      <c r="H52" s="82" t="s">
        <v>43</v>
      </c>
      <c r="I52" s="48" t="s">
        <v>22</v>
      </c>
      <c r="J52" s="49" t="s">
        <v>50</v>
      </c>
      <c r="K52" s="50" t="s">
        <v>78</v>
      </c>
      <c r="L52" s="48"/>
      <c r="M52" s="51"/>
    </row>
    <row r="53" spans="1:13" s="52" customFormat="1" ht="30" customHeight="1" x14ac:dyDescent="0.25">
      <c r="A53" s="46">
        <v>0</v>
      </c>
      <c r="B53" s="46">
        <v>0</v>
      </c>
      <c r="C53" s="47">
        <v>0</v>
      </c>
      <c r="D53"/>
      <c r="E53" s="46">
        <v>0</v>
      </c>
      <c r="F53" s="46">
        <v>206835450</v>
      </c>
      <c r="G53"/>
      <c r="H53" s="82" t="s">
        <v>12</v>
      </c>
      <c r="I53" s="48" t="s">
        <v>23</v>
      </c>
      <c r="J53" s="49" t="s">
        <v>65</v>
      </c>
      <c r="K53" s="50" t="s">
        <v>71</v>
      </c>
      <c r="L53" s="48"/>
      <c r="M53" s="51"/>
    </row>
    <row r="54" spans="1:13" s="52" customFormat="1" ht="55.5" customHeight="1" x14ac:dyDescent="0.25">
      <c r="A54" s="46">
        <v>0</v>
      </c>
      <c r="B54" s="46">
        <v>0</v>
      </c>
      <c r="C54" s="47">
        <v>0</v>
      </c>
      <c r="D54"/>
      <c r="E54" s="46">
        <v>0</v>
      </c>
      <c r="F54" s="46">
        <v>203741769</v>
      </c>
      <c r="G54"/>
      <c r="H54" s="82" t="s">
        <v>25</v>
      </c>
      <c r="I54" s="48" t="s">
        <v>23</v>
      </c>
      <c r="J54" s="49" t="s">
        <v>46</v>
      </c>
      <c r="K54" s="50" t="s">
        <v>47</v>
      </c>
      <c r="L54" s="48"/>
      <c r="M54" s="51"/>
    </row>
    <row r="55" spans="1:13" s="52" customFormat="1" ht="30" customHeight="1" x14ac:dyDescent="0.25">
      <c r="A55" s="46">
        <v>0</v>
      </c>
      <c r="B55" s="46">
        <v>26950972</v>
      </c>
      <c r="C55" s="47">
        <v>17085899</v>
      </c>
      <c r="D55"/>
      <c r="E55" s="46">
        <v>32203693</v>
      </c>
      <c r="F55" s="46">
        <v>16104221</v>
      </c>
      <c r="G55"/>
      <c r="H55" s="48" t="s">
        <v>12</v>
      </c>
      <c r="I55" s="48" t="s">
        <v>19</v>
      </c>
      <c r="J55" s="49" t="s">
        <v>79</v>
      </c>
      <c r="K55" s="50" t="s">
        <v>80</v>
      </c>
      <c r="L55" s="48"/>
      <c r="M55" s="51"/>
    </row>
    <row r="56" spans="1:13" s="52" customFormat="1" ht="30" customHeight="1" x14ac:dyDescent="0.25">
      <c r="A56" s="53">
        <v>117579000</v>
      </c>
      <c r="B56" s="53">
        <v>29394750</v>
      </c>
      <c r="C56" s="54">
        <v>5878950</v>
      </c>
      <c r="D56"/>
      <c r="E56" s="53">
        <v>0</v>
      </c>
      <c r="F56" s="53">
        <v>0</v>
      </c>
      <c r="G56"/>
      <c r="H56" s="55" t="s">
        <v>53</v>
      </c>
      <c r="I56" s="55" t="s">
        <v>81</v>
      </c>
      <c r="J56" s="56" t="s">
        <v>65</v>
      </c>
      <c r="K56" s="57" t="s">
        <v>82</v>
      </c>
      <c r="L56" s="55"/>
      <c r="M56" s="58"/>
    </row>
    <row r="57" spans="1:13" s="52" customFormat="1" ht="30" customHeight="1" x14ac:dyDescent="0.25">
      <c r="A57" s="53">
        <v>91620000</v>
      </c>
      <c r="B57" s="53">
        <v>22905000</v>
      </c>
      <c r="C57" s="54">
        <v>9162000</v>
      </c>
      <c r="D57"/>
      <c r="E57" s="53">
        <v>0</v>
      </c>
      <c r="F57" s="53">
        <v>0</v>
      </c>
      <c r="G57"/>
      <c r="H57" s="55" t="s">
        <v>53</v>
      </c>
      <c r="I57" s="55" t="s">
        <v>83</v>
      </c>
      <c r="J57" s="56" t="s">
        <v>65</v>
      </c>
      <c r="K57" s="57" t="s">
        <v>82</v>
      </c>
      <c r="L57" s="55"/>
      <c r="M57" s="58"/>
    </row>
    <row r="58" spans="1:13" s="52" customFormat="1" ht="30" customHeight="1" x14ac:dyDescent="0.25">
      <c r="A58" s="53">
        <v>47337000</v>
      </c>
      <c r="B58" s="53">
        <v>11834250</v>
      </c>
      <c r="C58" s="54">
        <v>4733700</v>
      </c>
      <c r="D58"/>
      <c r="E58" s="53">
        <v>0</v>
      </c>
      <c r="F58" s="53">
        <v>0</v>
      </c>
      <c r="G58"/>
      <c r="H58" s="55" t="s">
        <v>53</v>
      </c>
      <c r="I58" s="55" t="s">
        <v>59</v>
      </c>
      <c r="J58" s="56" t="s">
        <v>65</v>
      </c>
      <c r="K58" s="57" t="s">
        <v>82</v>
      </c>
      <c r="L58" s="55"/>
      <c r="M58" s="58"/>
    </row>
    <row r="59" spans="1:13" s="52" customFormat="1" ht="30" customHeight="1" x14ac:dyDescent="0.25">
      <c r="A59" s="59">
        <v>0</v>
      </c>
      <c r="B59" s="59">
        <v>7045697</v>
      </c>
      <c r="C59" s="60">
        <v>40261128</v>
      </c>
      <c r="D59"/>
      <c r="E59" s="59">
        <v>0</v>
      </c>
      <c r="F59" s="59">
        <v>0</v>
      </c>
      <c r="G59"/>
      <c r="H59" s="62" t="s">
        <v>12</v>
      </c>
      <c r="I59" s="62" t="s">
        <v>84</v>
      </c>
      <c r="J59" s="63" t="s">
        <v>65</v>
      </c>
      <c r="K59" s="64" t="s">
        <v>85</v>
      </c>
      <c r="L59" s="62"/>
      <c r="M59" s="65"/>
    </row>
    <row r="60" spans="1:13" s="52" customFormat="1" ht="30" customHeight="1" x14ac:dyDescent="0.25">
      <c r="A60" s="66">
        <f t="shared" ref="A60" si="7">SUM(A61)</f>
        <v>125426084</v>
      </c>
      <c r="B60" s="66">
        <f t="shared" ref="B60:C60" si="8">SUM(B61)</f>
        <v>128855734</v>
      </c>
      <c r="C60" s="67">
        <f t="shared" si="8"/>
        <v>109923518</v>
      </c>
      <c r="D60"/>
      <c r="E60" s="85">
        <f t="shared" ref="E60:F60" si="9">SUM(E61)</f>
        <v>26947402</v>
      </c>
      <c r="F60" s="85">
        <f t="shared" si="9"/>
        <v>0</v>
      </c>
      <c r="G60"/>
      <c r="H60" s="86"/>
      <c r="I60" s="86"/>
      <c r="J60" s="86"/>
      <c r="K60" s="87"/>
      <c r="L60" s="86" t="s">
        <v>86</v>
      </c>
      <c r="M60" s="88">
        <v>1529</v>
      </c>
    </row>
    <row r="61" spans="1:13" s="52" customFormat="1" ht="30" customHeight="1" x14ac:dyDescent="0.25">
      <c r="A61" s="46">
        <v>125426084</v>
      </c>
      <c r="B61" s="46">
        <v>128855734</v>
      </c>
      <c r="C61" s="47">
        <v>109923518</v>
      </c>
      <c r="D61"/>
      <c r="E61" s="46">
        <v>26947402</v>
      </c>
      <c r="F61" s="46">
        <v>0</v>
      </c>
      <c r="G61"/>
      <c r="H61" s="48" t="s">
        <v>12</v>
      </c>
      <c r="I61" s="48" t="s">
        <v>16</v>
      </c>
      <c r="J61" s="49" t="s">
        <v>87</v>
      </c>
      <c r="K61" s="50" t="s">
        <v>88</v>
      </c>
      <c r="L61" s="48"/>
      <c r="M61" s="51"/>
    </row>
    <row r="62" spans="1:13" s="89" customFormat="1" ht="30" customHeight="1" x14ac:dyDescent="0.25">
      <c r="D62"/>
      <c r="G62"/>
      <c r="J62" s="90"/>
      <c r="K62" s="91"/>
      <c r="L62" s="92"/>
      <c r="M62" s="93"/>
    </row>
  </sheetData>
  <mergeCells count="7">
    <mergeCell ref="A5:C5"/>
    <mergeCell ref="H4:H5"/>
    <mergeCell ref="I4:I5"/>
    <mergeCell ref="J4:J5"/>
    <mergeCell ref="K4:K5"/>
    <mergeCell ref="L4:L5"/>
    <mergeCell ref="M4:M5"/>
  </mergeCells>
  <printOptions horizontalCentered="1"/>
  <pageMargins left="0.9055118110236221" right="0.9055118110236221" top="0.82677165354330717" bottom="0.82677165354330717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Loan</vt:lpstr>
      <vt:lpstr>Loan!Print_Area</vt:lpstr>
      <vt:lpstr>Loan!Print_Titles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2019-11-03T15:20:19Z</dcterms:created>
  <dcterms:modified xsi:type="dcterms:W3CDTF">2019-11-03T15:20:39Z</dcterms:modified>
</cp:coreProperties>
</file>