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Sheet2" sheetId="1" r:id="rId1"/>
  </sheets>
  <definedNames>
    <definedName name="_xlnm._FilterDatabase" localSheetId="0" hidden="1">Sheet2!$A$6:$L$60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Sheet2!$A$1:$L$60</definedName>
    <definedName name="_xlnm.Print_Titles" localSheetId="0">Sheet2!$4:$6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" l="1"/>
  <c r="F52" i="1"/>
  <c r="I43" i="1"/>
  <c r="I31" i="1"/>
  <c r="D31" i="1"/>
  <c r="F25" i="1"/>
  <c r="B20" i="1"/>
  <c r="F17" i="1"/>
  <c r="I14" i="1"/>
  <c r="K14" i="1"/>
  <c r="D14" i="1"/>
  <c r="B14" i="1"/>
  <c r="K10" i="1"/>
  <c r="F10" i="1"/>
  <c r="B10" i="1"/>
  <c r="I10" i="1"/>
  <c r="B37" i="1" l="1"/>
  <c r="F43" i="1"/>
  <c r="D43" i="1"/>
  <c r="F47" i="1"/>
  <c r="D47" i="1"/>
  <c r="D52" i="1"/>
  <c r="B52" i="1"/>
  <c r="K52" i="1"/>
  <c r="F55" i="1"/>
  <c r="D55" i="1"/>
  <c r="F20" i="1"/>
  <c r="K37" i="1"/>
  <c r="K17" i="1"/>
  <c r="K25" i="1"/>
  <c r="I47" i="1"/>
  <c r="I55" i="1"/>
  <c r="D17" i="1"/>
  <c r="D25" i="1"/>
  <c r="F31" i="1"/>
  <c r="I20" i="1"/>
  <c r="B31" i="1"/>
  <c r="K31" i="1"/>
  <c r="F37" i="1"/>
  <c r="B43" i="1"/>
  <c r="K43" i="1"/>
  <c r="B47" i="1"/>
  <c r="K47" i="1"/>
  <c r="B55" i="1"/>
  <c r="K55" i="1"/>
  <c r="I37" i="1"/>
  <c r="D10" i="1"/>
  <c r="F14" i="1"/>
  <c r="F8" i="1" s="1"/>
  <c r="B17" i="1"/>
  <c r="I17" i="1"/>
  <c r="D20" i="1"/>
  <c r="K20" i="1"/>
  <c r="B25" i="1"/>
  <c r="I25" i="1"/>
  <c r="D37" i="1"/>
  <c r="I8" i="1" l="1"/>
  <c r="B8" i="1"/>
  <c r="K8" i="1"/>
  <c r="J21" i="1" s="1"/>
  <c r="E23" i="1"/>
  <c r="E15" i="1"/>
  <c r="E27" i="1"/>
  <c r="E19" i="1"/>
  <c r="E21" i="1"/>
  <c r="E13" i="1"/>
  <c r="E44" i="1"/>
  <c r="E32" i="1"/>
  <c r="E11" i="1"/>
  <c r="E29" i="1"/>
  <c r="E41" i="1"/>
  <c r="E38" i="1"/>
  <c r="E54" i="1"/>
  <c r="E58" i="1"/>
  <c r="E39" i="1"/>
  <c r="E18" i="1"/>
  <c r="E17" i="1" s="1"/>
  <c r="E16" i="1"/>
  <c r="E34" i="1"/>
  <c r="E22" i="1"/>
  <c r="E57" i="1"/>
  <c r="E42" i="1"/>
  <c r="E46" i="1"/>
  <c r="E50" i="1"/>
  <c r="E35" i="1"/>
  <c r="E51" i="1"/>
  <c r="E59" i="1"/>
  <c r="E48" i="1"/>
  <c r="E60" i="1"/>
  <c r="E26" i="1"/>
  <c r="E30" i="1"/>
  <c r="E36" i="1"/>
  <c r="E24" i="1"/>
  <c r="E28" i="1"/>
  <c r="E49" i="1"/>
  <c r="E53" i="1"/>
  <c r="E56" i="1"/>
  <c r="E55" i="1" s="1"/>
  <c r="E40" i="1"/>
  <c r="E33" i="1"/>
  <c r="E45" i="1"/>
  <c r="H18" i="1"/>
  <c r="H11" i="1"/>
  <c r="H22" i="1"/>
  <c r="H26" i="1"/>
  <c r="H24" i="1"/>
  <c r="H51" i="1"/>
  <c r="H23" i="1"/>
  <c r="H27" i="1"/>
  <c r="H33" i="1"/>
  <c r="H35" i="1"/>
  <c r="H56" i="1"/>
  <c r="H41" i="1"/>
  <c r="H45" i="1"/>
  <c r="H49" i="1"/>
  <c r="H30" i="1"/>
  <c r="H34" i="1"/>
  <c r="H42" i="1"/>
  <c r="H46" i="1"/>
  <c r="H50" i="1"/>
  <c r="H54" i="1"/>
  <c r="H58" i="1"/>
  <c r="H59" i="1"/>
  <c r="H13" i="1"/>
  <c r="H29" i="1"/>
  <c r="H15" i="1"/>
  <c r="H39" i="1"/>
  <c r="H48" i="1"/>
  <c r="H60" i="1"/>
  <c r="H16" i="1"/>
  <c r="H21" i="1"/>
  <c r="H19" i="1"/>
  <c r="H32" i="1"/>
  <c r="H44" i="1"/>
  <c r="H28" i="1"/>
  <c r="H36" i="1"/>
  <c r="H40" i="1"/>
  <c r="H53" i="1"/>
  <c r="H52" i="1" s="1"/>
  <c r="H57" i="1"/>
  <c r="H38" i="1"/>
  <c r="A21" i="1"/>
  <c r="A13" i="1"/>
  <c r="A34" i="1"/>
  <c r="A46" i="1"/>
  <c r="A42" i="1"/>
  <c r="A32" i="1"/>
  <c r="A30" i="1"/>
  <c r="A51" i="1"/>
  <c r="A15" i="1"/>
  <c r="A38" i="1"/>
  <c r="A35" i="1"/>
  <c r="A39" i="1"/>
  <c r="A56" i="1"/>
  <c r="A19" i="1"/>
  <c r="A23" i="1"/>
  <c r="A27" i="1"/>
  <c r="A50" i="1"/>
  <c r="A29" i="1"/>
  <c r="A22" i="1"/>
  <c r="A18" i="1"/>
  <c r="A24" i="1"/>
  <c r="A36" i="1"/>
  <c r="A40" i="1"/>
  <c r="A44" i="1"/>
  <c r="A48" i="1"/>
  <c r="A60" i="1"/>
  <c r="A33" i="1"/>
  <c r="A41" i="1"/>
  <c r="A45" i="1"/>
  <c r="A49" i="1"/>
  <c r="A53" i="1"/>
  <c r="A57" i="1"/>
  <c r="A54" i="1"/>
  <c r="A58" i="1"/>
  <c r="A28" i="1"/>
  <c r="A26" i="1"/>
  <c r="A11" i="1"/>
  <c r="A16" i="1"/>
  <c r="A59" i="1"/>
  <c r="J58" i="1"/>
  <c r="J24" i="1"/>
  <c r="J33" i="1"/>
  <c r="J45" i="1"/>
  <c r="J46" i="1"/>
  <c r="J54" i="1"/>
  <c r="J11" i="1"/>
  <c r="J30" i="1"/>
  <c r="J18" i="1"/>
  <c r="J38" i="1"/>
  <c r="J39" i="1"/>
  <c r="J56" i="1"/>
  <c r="J23" i="1"/>
  <c r="J27" i="1"/>
  <c r="J50" i="1"/>
  <c r="J16" i="1"/>
  <c r="J36" i="1"/>
  <c r="J40" i="1"/>
  <c r="J49" i="1"/>
  <c r="D8" i="1"/>
  <c r="J48" i="1" l="1"/>
  <c r="J42" i="1"/>
  <c r="J26" i="1"/>
  <c r="J41" i="1"/>
  <c r="J35" i="1"/>
  <c r="J53" i="1"/>
  <c r="J22" i="1"/>
  <c r="J20" i="1" s="1"/>
  <c r="J15" i="1"/>
  <c r="J14" i="1" s="1"/>
  <c r="J59" i="1"/>
  <c r="J13" i="1"/>
  <c r="J10" i="1" s="1"/>
  <c r="J17" i="1"/>
  <c r="J44" i="1"/>
  <c r="J43" i="1" s="1"/>
  <c r="J29" i="1"/>
  <c r="J19" i="1"/>
  <c r="J60" i="1"/>
  <c r="J32" i="1"/>
  <c r="J51" i="1"/>
  <c r="J47" i="1" s="1"/>
  <c r="J34" i="1"/>
  <c r="J57" i="1"/>
  <c r="J28" i="1"/>
  <c r="A37" i="1"/>
  <c r="H43" i="1"/>
  <c r="J52" i="1"/>
  <c r="E52" i="1"/>
  <c r="E47" i="1"/>
  <c r="H47" i="1"/>
  <c r="A10" i="1"/>
  <c r="H31" i="1"/>
  <c r="A31" i="1"/>
  <c r="H14" i="1"/>
  <c r="H17" i="1"/>
  <c r="E37" i="1"/>
  <c r="E31" i="1"/>
  <c r="A47" i="1"/>
  <c r="A55" i="1"/>
  <c r="A14" i="1"/>
  <c r="A20" i="1"/>
  <c r="H25" i="1"/>
  <c r="E43" i="1"/>
  <c r="A25" i="1"/>
  <c r="A43" i="1"/>
  <c r="A17" i="1"/>
  <c r="H37" i="1"/>
  <c r="H55" i="1"/>
  <c r="E14" i="1"/>
  <c r="C11" i="1"/>
  <c r="C16" i="1"/>
  <c r="C24" i="1"/>
  <c r="C49" i="1"/>
  <c r="C13" i="1"/>
  <c r="C21" i="1"/>
  <c r="C34" i="1"/>
  <c r="C38" i="1"/>
  <c r="C46" i="1"/>
  <c r="C56" i="1"/>
  <c r="C22" i="1"/>
  <c r="C26" i="1"/>
  <c r="C18" i="1"/>
  <c r="C53" i="1"/>
  <c r="C57" i="1"/>
  <c r="C28" i="1"/>
  <c r="C27" i="1"/>
  <c r="C30" i="1"/>
  <c r="C42" i="1"/>
  <c r="C39" i="1"/>
  <c r="C59" i="1"/>
  <c r="C32" i="1"/>
  <c r="C40" i="1"/>
  <c r="C44" i="1"/>
  <c r="C48" i="1"/>
  <c r="C45" i="1"/>
  <c r="C15" i="1"/>
  <c r="C14" i="1" s="1"/>
  <c r="C35" i="1"/>
  <c r="C19" i="1"/>
  <c r="C58" i="1"/>
  <c r="C51" i="1"/>
  <c r="C36" i="1"/>
  <c r="C60" i="1"/>
  <c r="C41" i="1"/>
  <c r="C23" i="1"/>
  <c r="C33" i="1"/>
  <c r="C29" i="1"/>
  <c r="C50" i="1"/>
  <c r="C54" i="1"/>
  <c r="J55" i="1"/>
  <c r="A52" i="1"/>
  <c r="H20" i="1"/>
  <c r="H10" i="1"/>
  <c r="E25" i="1"/>
  <c r="E10" i="1"/>
  <c r="E20" i="1"/>
  <c r="J25" i="1" l="1"/>
  <c r="J31" i="1"/>
  <c r="J37" i="1"/>
  <c r="H8" i="1"/>
  <c r="C43" i="1"/>
  <c r="A8" i="1"/>
  <c r="C47" i="1"/>
  <c r="J8" i="1"/>
  <c r="C17" i="1"/>
  <c r="C10" i="1"/>
  <c r="C25" i="1"/>
  <c r="C37" i="1"/>
  <c r="E8" i="1"/>
  <c r="C31" i="1"/>
  <c r="C52" i="1"/>
  <c r="C55" i="1"/>
  <c r="C20" i="1"/>
  <c r="C8" i="1" l="1"/>
</calcChain>
</file>

<file path=xl/sharedStrings.xml><?xml version="1.0" encoding="utf-8"?>
<sst xmlns="http://schemas.openxmlformats.org/spreadsheetml/2006/main" count="67" uniqueCount="59">
  <si>
    <r>
      <t xml:space="preserve">އެކިއެކި ބައިބަޔަށް ޚަރަދު ކުރާގޮތުގެ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</si>
  <si>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މިލިއަން ރުފިޔާއިން)</t>
  </si>
  <si>
    <t>ލަފާކުރި</t>
  </si>
  <si>
    <t>ރިވައިޒްކުރި</t>
  </si>
  <si>
    <t>އެކްޗުއަލް</t>
  </si>
  <si>
    <t>%</t>
  </si>
  <si>
    <t>ރުފިޔާ</t>
  </si>
  <si>
    <t>ޖުމުލަ ބަޖެޓު</t>
  </si>
  <si>
    <t>ރައްޔިތުންނަށް ދެވޭ އާންމު ޚިދުމަތް</t>
  </si>
  <si>
    <t xml:space="preserve">ސަރުކާރުގެ ސިޔާސަތުތައް ތަންފީޒުކުރުމާއި ޤާނޫނުތައް ހެދުމާއި މާލީ އަދި
</t>
  </si>
  <si>
    <t>ފިސްކަލް ކަންތައްތަކާއި ޚާރިޖީ ސިޔާސަތުތަކަށް ކުރާ ޚަރަދު</t>
  </si>
  <si>
    <t>އާންމު ޚިދުމަތްތައް</t>
  </si>
  <si>
    <t>ދަރަނީގެ ޚިދުމަތާއި ދަރަނި އަދާކުރުން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</si>
  <si>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</si>
  <si>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</si>
  <si>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</si>
  <si>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</si>
  <si>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ސިވިލް ޑިފެންސް</t>
  </si>
  <si>
    <t>އަދުލު އިންސާފާއި އަމަންއަމާންކަން ގާއިމުކުރުން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</si>
  <si>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</si>
  <si>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</si>
  <si>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</si>
  <si>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</si>
  <si>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</si>
  <si>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</si>
  <si>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</si>
  <si>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</si>
  <si>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ދަތުރުފަތުރު</t>
  </si>
  <si>
    <t>މުވާސަލާތު</t>
  </si>
  <si>
    <t>ތިމާވެށި ރައްކާތެރިކުރުން</t>
  </si>
  <si>
    <t>ރައްކާތެރި ގޮތެއްގައި ކުނި ބެލެހެއްޓުން</t>
  </si>
  <si>
    <t>ނަރުދަމާގެ ނިޒާމް</t>
  </si>
  <si>
    <t>ޖައްވައް ދޫކުރާ ވިހަ ގޭސްތައް ހުއްޓުވުން</t>
  </si>
  <si>
    <t>ދިރޭތަކެތީގެ ނަސްލު ހިމާޔަތްކުރުން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</si>
  <si>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</si>
  <si>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</si>
  <si>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ބިނާކުރުން</t>
  </si>
  <si>
    <t>ޖަމާއަތުގެ ފައިދާއަށް ކުރާ ޚަރަދު</t>
  </si>
  <si>
    <t>ބޯފެން ފޯރުކޮށްދިނުން</t>
  </si>
  <si>
    <t>މަގުބައްތި ޖެހުން</t>
  </si>
  <si>
    <t>އެހެނިހެން - ގެދޮރު އިމާރާތްކުރުމާއި ޖަމާޢަތުގެ ފައިދާއަށްޓަކައި ދެވޭ ޚިދުމަތް</t>
  </si>
  <si>
    <t>ސިއްހަތު</t>
  </si>
  <si>
    <t>ހޮސްޕިޓަލުގެ ޚިދުމަތް</t>
  </si>
  <si>
    <t>އާންމު ސިއްހީ ޚިދުމަތް</t>
  </si>
  <si>
    <t>އެހެނިހެން - ސިއްހަތު</t>
  </si>
  <si>
    <t>އިޖުތިމާއީ އަދި ދީނީ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</si>
  <si>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</si>
  <si>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</si>
  <si>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</si>
  <si>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</si>
  <si>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ތައުލީމު</t>
  </si>
  <si>
    <t>ފަށާ، ޕްރައިމަރީ އަދި ސާނަވީ ތައުލީމު</t>
  </si>
  <si>
    <t>މަތީ ތައުލީމު</t>
  </si>
  <si>
    <t>އިޖުތިމާއީ ރައްކާތެރިކަން</t>
  </si>
  <si>
    <t>ބަލިވުމާއި ނުކުޅެދުންތެރިކަމަށް ދޭ އެހީ</t>
  </si>
  <si>
    <t>އުމުރުން ދުވަސްވީ ފަރާތްތަކަށް ކުރާ ޚަރަދު</t>
  </si>
  <si>
    <t>ޔަތީމު ކުދިންނާއި ބަލަދުވެރިޔަކު ނެތް ފަރާތްތަކަށް ކުރާ ޚަރަދު</t>
  </si>
  <si>
    <t>ކުޑަކުދިންނާއި އާއިލީ ޚިދުމަތް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</si>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</sst>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name val="Century Gothic"/>
      <family val="2"/>
    </font>
    <font>
      <sz val="12"/>
      <color theme="1"/>
      <name val="Faruma"/>
      <family val="3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Times New Roman"/>
      <family val="1"/>
    </font>
    <font>
      <b/>
      <sz val="12"/>
      <name val="Roboto Condensed"/>
    </font>
    <font>
      <b/>
      <sz val="12"/>
      <color rgb="FFB0750C"/>
      <name val="Roboto Condensed"/>
    </font>
    <font>
      <b/>
      <sz val="12"/>
      <name val="Faruma"/>
      <family val="3"/>
    </font>
    <font>
      <sz val="12"/>
      <color rgb="FFB0750C"/>
      <name val="Century Gothic"/>
      <family val="2"/>
    </font>
    <font>
      <sz val="12"/>
      <color rgb="FF454545"/>
      <name val="Roboto Condensed"/>
    </font>
    <font>
      <sz val="12"/>
      <color rgb="FFB0750C"/>
      <name val="Roboto Condensed"/>
    </font>
    <font>
      <sz val="12"/>
      <color rgb="FF59595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  <fill>
      <patternFill patternType="solid">
        <fgColor rgb="FFF8D087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1" applyNumberFormat="1" applyFont="1" applyBorder="1" applyAlignment="1">
      <alignment horizontal="right" vertical="center" wrapText="1" readingOrder="2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 readingOrder="2"/>
    </xf>
    <xf numFmtId="0" fontId="7" fillId="2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 inden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indent="5"/>
    </xf>
    <xf numFmtId="164" fontId="0" fillId="0" borderId="0" xfId="1" applyNumberFormat="1" applyFont="1" applyAlignment="1">
      <alignment vertical="center"/>
    </xf>
    <xf numFmtId="164" fontId="13" fillId="0" borderId="0" xfId="1" applyNumberFormat="1" applyFont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10" fillId="3" borderId="0" xfId="1" applyNumberFormat="1" applyFont="1" applyFill="1" applyBorder="1" applyAlignment="1">
      <alignment vertical="center"/>
    </xf>
    <xf numFmtId="164" fontId="11" fillId="3" borderId="0" xfId="1" applyNumberFormat="1" applyFont="1" applyFill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4" fontId="14" fillId="0" borderId="2" xfId="1" applyNumberFormat="1" applyFont="1" applyBorder="1" applyAlignment="1">
      <alignment horizontal="center" vertical="center"/>
    </xf>
    <xf numFmtId="164" fontId="15" fillId="0" borderId="2" xfId="1" applyNumberFormat="1" applyFont="1" applyBorder="1" applyAlignment="1">
      <alignment horizontal="center" vertical="center"/>
    </xf>
    <xf numFmtId="0" fontId="16" fillId="0" borderId="0" xfId="0" applyFont="1"/>
    <xf numFmtId="0" fontId="6" fillId="0" borderId="0" xfId="0" applyFont="1" applyBorder="1" applyAlignment="1">
      <alignment horizontal="right" vertical="center" indent="2"/>
    </xf>
    <xf numFmtId="164" fontId="14" fillId="0" borderId="3" xfId="1" applyNumberFormat="1" applyFont="1" applyBorder="1" applyAlignment="1">
      <alignment horizontal="center" vertical="center"/>
    </xf>
    <xf numFmtId="164" fontId="15" fillId="0" borderId="3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indent="2"/>
    </xf>
    <xf numFmtId="164" fontId="14" fillId="0" borderId="4" xfId="1" applyNumberFormat="1" applyFont="1" applyBorder="1" applyAlignment="1">
      <alignment vertical="center"/>
    </xf>
    <xf numFmtId="164" fontId="15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indent="2"/>
    </xf>
    <xf numFmtId="164" fontId="14" fillId="0" borderId="2" xfId="1" applyNumberFormat="1" applyFont="1" applyBorder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horizontal="center" vertical="center"/>
    </xf>
    <xf numFmtId="164" fontId="14" fillId="0" borderId="3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 indent="2"/>
    </xf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xmlns="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xmlns="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9" name="AnalyzerDynReport000tb1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xmlns="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T62"/>
  <sheetViews>
    <sheetView showGridLines="0" tabSelected="1" view="pageBreakPreview" zoomScaleNormal="100" zoomScaleSheetLayoutView="100" workbookViewId="0">
      <selection activeCell="A63" sqref="A63:XFD101"/>
    </sheetView>
  </sheetViews>
  <sheetFormatPr defaultRowHeight="17.25" x14ac:dyDescent="0.3"/>
  <cols>
    <col min="1" max="1" width="6.33203125" style="1" customWidth="1"/>
    <col min="2" max="2" width="8.88671875" style="1" customWidth="1"/>
    <col min="3" max="3" width="6.33203125" style="1" customWidth="1"/>
    <col min="4" max="4" width="8.88671875" style="1" customWidth="1"/>
    <col min="5" max="5" width="6.33203125" style="1" customWidth="1"/>
    <col min="6" max="6" width="8.88671875" style="1" customWidth="1"/>
    <col min="7" max="7" width="1.109375" customWidth="1"/>
    <col min="8" max="8" width="6.33203125" style="1" customWidth="1"/>
    <col min="9" max="9" width="8.88671875" style="1" customWidth="1"/>
    <col min="10" max="10" width="6.33203125" style="1" customWidth="1"/>
    <col min="11" max="11" width="8.88671875" style="1" customWidth="1"/>
    <col min="12" max="12" width="48.109375" style="1" customWidth="1"/>
    <col min="13" max="16384" width="8.88671875" style="1"/>
  </cols>
  <sheetData>
    <row r="1" spans="1:20" ht="37.5" customHeight="1" x14ac:dyDescent="0.3">
      <c r="L1" s="2" t="s">
        <v>0</v>
      </c>
    </row>
    <row r="2" spans="1:20" ht="18.75" customHeight="1" x14ac:dyDescent="0.3">
      <c r="L2" s="4" t="s">
        <v>1</v>
      </c>
    </row>
    <row r="3" spans="1:20" ht="11.25" customHeight="1" x14ac:dyDescent="0.3"/>
    <row r="4" spans="1:20" ht="22.5" customHeight="1" x14ac:dyDescent="0.3">
      <c r="A4" s="5">
        <v>2022</v>
      </c>
      <c r="B4" s="5"/>
      <c r="C4" s="5">
        <v>2021</v>
      </c>
      <c r="D4" s="5"/>
      <c r="E4" s="5">
        <v>2020</v>
      </c>
      <c r="F4" s="5"/>
      <c r="H4" s="5">
        <v>2019</v>
      </c>
      <c r="I4" s="5"/>
      <c r="J4" s="5">
        <v>2018</v>
      </c>
      <c r="K4" s="5"/>
      <c r="L4" s="6"/>
    </row>
    <row r="5" spans="1:20" ht="22.5" customHeight="1" x14ac:dyDescent="0.3">
      <c r="A5" s="7" t="s">
        <v>2</v>
      </c>
      <c r="B5" s="7"/>
      <c r="C5" s="7"/>
      <c r="D5" s="7"/>
      <c r="E5" s="7"/>
      <c r="F5" s="7"/>
      <c r="H5" s="7" t="s">
        <v>3</v>
      </c>
      <c r="I5" s="7"/>
      <c r="J5" s="7" t="s">
        <v>4</v>
      </c>
      <c r="K5" s="7"/>
      <c r="L5" s="6"/>
    </row>
    <row r="6" spans="1:20" ht="22.5" customHeight="1" x14ac:dyDescent="0.3">
      <c r="A6" s="8" t="s">
        <v>5</v>
      </c>
      <c r="B6" s="9" t="s">
        <v>6</v>
      </c>
      <c r="C6" s="8" t="s">
        <v>5</v>
      </c>
      <c r="D6" s="9" t="s">
        <v>6</v>
      </c>
      <c r="E6" s="8" t="s">
        <v>5</v>
      </c>
      <c r="F6" s="9" t="s">
        <v>6</v>
      </c>
      <c r="H6" s="8" t="s">
        <v>5</v>
      </c>
      <c r="I6" s="9" t="s">
        <v>6</v>
      </c>
      <c r="J6" s="8" t="s">
        <v>5</v>
      </c>
      <c r="K6" s="9" t="s">
        <v>6</v>
      </c>
      <c r="L6" s="6"/>
    </row>
    <row r="7" spans="1:20" ht="11.25" customHeight="1" thickBot="1" x14ac:dyDescent="0.35"/>
    <row r="8" spans="1:20" ht="30" customHeight="1" thickBot="1" x14ac:dyDescent="0.35">
      <c r="A8" s="10">
        <f t="shared" ref="A8:F8" si="0">A10+A14+A17+A20+A25+A31+A37+A43+A47+A52+A55</f>
        <v>100</v>
      </c>
      <c r="B8" s="10">
        <f t="shared" si="0"/>
        <v>42519.120958</v>
      </c>
      <c r="C8" s="10">
        <f t="shared" si="0"/>
        <v>99.999999999999986</v>
      </c>
      <c r="D8" s="10">
        <f t="shared" si="0"/>
        <v>42312.919404000007</v>
      </c>
      <c r="E8" s="11">
        <f t="shared" si="0"/>
        <v>99.999999999999972</v>
      </c>
      <c r="F8" s="11">
        <f t="shared" si="0"/>
        <v>37504.493680000007</v>
      </c>
      <c r="H8" s="10">
        <f>H10+H14+H17+H20+H25+H31+H37+H43+H47+H52+H55</f>
        <v>99.999999999999986</v>
      </c>
      <c r="I8" s="10">
        <f>I10+I14+I17+I20+I25+I31+I37+I43+I47+I52+I55</f>
        <v>30459.828300000001</v>
      </c>
      <c r="J8" s="12">
        <f>J10+J14+J17+J20+J25+J31+J37+J43+J47+J52+J55</f>
        <v>100</v>
      </c>
      <c r="K8" s="10">
        <f>K10+K14+K17+K20+K25+K31+K37+K43+K47+K52+K55</f>
        <v>28165.331600999998</v>
      </c>
      <c r="L8" s="13" t="s">
        <v>7</v>
      </c>
    </row>
    <row r="9" spans="1:20" ht="11.25" customHeight="1" x14ac:dyDescent="0.3">
      <c r="A9" s="14"/>
      <c r="B9" s="14"/>
      <c r="C9" s="14"/>
      <c r="D9" s="14"/>
      <c r="E9" s="15"/>
      <c r="F9" s="15"/>
      <c r="H9" s="14"/>
      <c r="I9" s="14"/>
      <c r="J9" s="16"/>
      <c r="K9" s="14"/>
      <c r="L9" s="17"/>
    </row>
    <row r="10" spans="1:20" ht="30" customHeight="1" x14ac:dyDescent="0.3">
      <c r="A10" s="18">
        <f t="shared" ref="A10:J10" si="1">SUM(A11:A13)</f>
        <v>7.3949524194206182</v>
      </c>
      <c r="B10" s="18">
        <f t="shared" si="1"/>
        <v>3144.2687639999999</v>
      </c>
      <c r="C10" s="18">
        <f t="shared" si="1"/>
        <v>7.3586776446950912</v>
      </c>
      <c r="D10" s="18">
        <f t="shared" si="1"/>
        <v>3113.6713409999998</v>
      </c>
      <c r="E10" s="19">
        <f t="shared" si="1"/>
        <v>8.4971595222452816</v>
      </c>
      <c r="F10" s="19">
        <f t="shared" si="1"/>
        <v>3186.816656</v>
      </c>
      <c r="H10" s="18">
        <f t="shared" si="1"/>
        <v>4.5253719765715159</v>
      </c>
      <c r="I10" s="18">
        <f t="shared" si="1"/>
        <v>1378.4205339999999</v>
      </c>
      <c r="J10" s="20">
        <f t="shared" si="1"/>
        <v>4.1207595615838324</v>
      </c>
      <c r="K10" s="18">
        <f>SUM(K11:K13)</f>
        <v>1160.625595</v>
      </c>
      <c r="L10" s="21" t="s">
        <v>8</v>
      </c>
    </row>
    <row r="11" spans="1:20" ht="30" customHeight="1" x14ac:dyDescent="0.3">
      <c r="A11" s="22">
        <f>(B11/$B$8)*100</f>
        <v>7.0800435008372311</v>
      </c>
      <c r="B11" s="22">
        <v>3010.3722600000001</v>
      </c>
      <c r="C11" s="22">
        <f>(D11/$D$8)*100</f>
        <v>7.0317821221258683</v>
      </c>
      <c r="D11" s="22">
        <v>2975.3523019999998</v>
      </c>
      <c r="E11" s="23">
        <f>(F11/$F$8)*100</f>
        <v>7.9942481361876094</v>
      </c>
      <c r="F11" s="23">
        <v>2998.2022870000001</v>
      </c>
      <c r="G11" s="24"/>
      <c r="H11" s="22">
        <f>(I11/$I$8)*100</f>
        <v>3.932572561480919</v>
      </c>
      <c r="I11" s="22">
        <v>1197.8548499999999</v>
      </c>
      <c r="J11" s="22">
        <f>(K11/$K$8)*100</f>
        <v>3.4915811676972561</v>
      </c>
      <c r="K11" s="22">
        <v>983.41541400000006</v>
      </c>
      <c r="L11" s="25" t="s">
        <v>9</v>
      </c>
    </row>
    <row r="12" spans="1:20" ht="30" customHeight="1" x14ac:dyDescent="0.3">
      <c r="A12" s="26"/>
      <c r="B12" s="26">
        <v>0</v>
      </c>
      <c r="C12" s="26"/>
      <c r="D12" s="26">
        <v>0</v>
      </c>
      <c r="E12" s="27"/>
      <c r="F12" s="27">
        <v>0</v>
      </c>
      <c r="G12" s="24"/>
      <c r="H12" s="26"/>
      <c r="I12" s="26"/>
      <c r="J12" s="26"/>
      <c r="K12" s="26"/>
      <c r="L12" s="28" t="s">
        <v>10</v>
      </c>
    </row>
    <row r="13" spans="1:20" ht="30" customHeight="1" x14ac:dyDescent="0.3">
      <c r="A13" s="29">
        <f>(B13/$B$8)*100</f>
        <v>0.31490891858338688</v>
      </c>
      <c r="B13" s="29">
        <v>133.89650399999999</v>
      </c>
      <c r="C13" s="29">
        <f>(D13/$D$8)*100</f>
        <v>0.32689552256922305</v>
      </c>
      <c r="D13" s="29">
        <v>138.319039</v>
      </c>
      <c r="E13" s="30">
        <f>(F13/$F$8)*100</f>
        <v>0.50291138605767194</v>
      </c>
      <c r="F13" s="30">
        <v>188.61436900000001</v>
      </c>
      <c r="G13" s="24"/>
      <c r="H13" s="29">
        <f>(I13/$I$8)*100</f>
        <v>0.59279941509059653</v>
      </c>
      <c r="I13" s="29">
        <v>180.565684</v>
      </c>
      <c r="J13" s="31">
        <f>(K13/$K$8)*100</f>
        <v>0.62917839388657593</v>
      </c>
      <c r="K13" s="29">
        <v>177.21018100000001</v>
      </c>
      <c r="L13" s="32" t="s">
        <v>11</v>
      </c>
    </row>
    <row r="14" spans="1:20" ht="30" customHeight="1" x14ac:dyDescent="0.3">
      <c r="A14" s="18">
        <f t="shared" ref="A14:F14" si="2">SUM(A15:A16)</f>
        <v>19.597649422787956</v>
      </c>
      <c r="B14" s="18">
        <f t="shared" si="2"/>
        <v>8332.7482629999995</v>
      </c>
      <c r="C14" s="18">
        <f t="shared" si="2"/>
        <v>12.172098360372448</v>
      </c>
      <c r="D14" s="18">
        <f t="shared" si="2"/>
        <v>5150.3701689999998</v>
      </c>
      <c r="E14" s="19">
        <f t="shared" si="2"/>
        <v>9.9385762884934366</v>
      </c>
      <c r="F14" s="19">
        <f t="shared" si="2"/>
        <v>3727.4127159999998</v>
      </c>
      <c r="H14" s="18">
        <f t="shared" ref="H14:K14" si="3">SUM(H15:H16)</f>
        <v>9.9227191047560837</v>
      </c>
      <c r="I14" s="18">
        <f t="shared" si="3"/>
        <v>3022.4432019999999</v>
      </c>
      <c r="J14" s="20">
        <f t="shared" si="3"/>
        <v>10.90872618340099</v>
      </c>
      <c r="K14" s="18">
        <f t="shared" si="3"/>
        <v>3072.4789030000002</v>
      </c>
      <c r="L14" s="21" t="s">
        <v>12</v>
      </c>
    </row>
    <row r="15" spans="1:20" s="3" customFormat="1" ht="30" customHeight="1" x14ac:dyDescent="0.3">
      <c r="A15" s="33">
        <f t="shared" ref="A15:A16" si="4">(B15/$B$8)*100</f>
        <v>14.495900867960742</v>
      </c>
      <c r="B15" s="33">
        <v>6163.5296239999998</v>
      </c>
      <c r="C15" s="33">
        <f t="shared" ref="C15:C16" si="5">(D15/$D$8)*100</f>
        <v>7.1318474038327073</v>
      </c>
      <c r="D15" s="33">
        <v>3017.6928440000002</v>
      </c>
      <c r="E15" s="34">
        <f t="shared" ref="E15:E16" si="6">(F15/$F$8)*100</f>
        <v>5.0225207946334809</v>
      </c>
      <c r="F15" s="34">
        <v>1883.6709940000001</v>
      </c>
      <c r="G15" s="24"/>
      <c r="H15" s="33">
        <f t="shared" ref="H15:H16" si="7">(I15/$I$8)*100</f>
        <v>4.5162067377773099</v>
      </c>
      <c r="I15" s="33">
        <v>1375.6288179999999</v>
      </c>
      <c r="J15" s="35">
        <f t="shared" ref="J15:J16" si="8">(K15/$K$8)*100</f>
        <v>5.7951456035477626</v>
      </c>
      <c r="K15" s="33">
        <v>1632.221976</v>
      </c>
      <c r="L15" s="28" t="s">
        <v>13</v>
      </c>
      <c r="M15" s="1"/>
      <c r="N15" s="1"/>
      <c r="O15" s="1"/>
      <c r="P15" s="1"/>
      <c r="Q15" s="1"/>
      <c r="R15" s="1"/>
      <c r="S15" s="1"/>
      <c r="T15" s="1"/>
    </row>
    <row r="16" spans="1:20" s="3" customFormat="1" ht="30" customHeight="1" x14ac:dyDescent="0.3">
      <c r="A16" s="29">
        <f t="shared" si="4"/>
        <v>5.1017485548272141</v>
      </c>
      <c r="B16" s="29">
        <v>2169.2186390000002</v>
      </c>
      <c r="C16" s="29">
        <f t="shared" si="5"/>
        <v>5.0402509565397411</v>
      </c>
      <c r="D16" s="29">
        <v>2132.6773250000001</v>
      </c>
      <c r="E16" s="30">
        <f t="shared" si="6"/>
        <v>4.9160554938599548</v>
      </c>
      <c r="F16" s="30">
        <v>1843.741722</v>
      </c>
      <c r="G16" s="24"/>
      <c r="H16" s="29">
        <f t="shared" si="7"/>
        <v>5.4065123669787729</v>
      </c>
      <c r="I16" s="29">
        <v>1646.814384</v>
      </c>
      <c r="J16" s="31">
        <f t="shared" si="8"/>
        <v>5.1135805798532266</v>
      </c>
      <c r="K16" s="29">
        <v>1440.2569269999999</v>
      </c>
      <c r="L16" s="32" t="s">
        <v>14</v>
      </c>
      <c r="M16" s="1"/>
      <c r="N16" s="1"/>
      <c r="O16" s="1"/>
      <c r="P16" s="1"/>
      <c r="Q16" s="1"/>
      <c r="R16" s="1"/>
      <c r="S16" s="1"/>
      <c r="T16" s="1"/>
    </row>
    <row r="17" spans="1:20" s="3" customFormat="1" ht="30" customHeight="1" x14ac:dyDescent="0.3">
      <c r="A17" s="18">
        <f t="shared" ref="A17:F17" si="9">SUM(A18:A19)</f>
        <v>3.9089068954218051</v>
      </c>
      <c r="B17" s="18">
        <f t="shared" si="9"/>
        <v>1662.0328509999999</v>
      </c>
      <c r="C17" s="18">
        <f t="shared" si="9"/>
        <v>3.6543174750873537</v>
      </c>
      <c r="D17" s="18">
        <f t="shared" si="9"/>
        <v>1546.2484079999999</v>
      </c>
      <c r="E17" s="19">
        <f t="shared" si="9"/>
        <v>3.9829130630193852</v>
      </c>
      <c r="F17" s="19">
        <f t="shared" si="9"/>
        <v>1493.7713779999999</v>
      </c>
      <c r="G17"/>
      <c r="H17" s="18">
        <f t="shared" ref="H17:J17" si="10">SUM(H18:H19)</f>
        <v>4.4380336313320576</v>
      </c>
      <c r="I17" s="18">
        <f t="shared" si="10"/>
        <v>1351.8174240000001</v>
      </c>
      <c r="J17" s="20">
        <f t="shared" si="10"/>
        <v>5.0084147986736864</v>
      </c>
      <c r="K17" s="18">
        <f>SUM(K18:K19)</f>
        <v>1410.636636</v>
      </c>
      <c r="L17" s="21" t="s">
        <v>15</v>
      </c>
      <c r="M17" s="1"/>
      <c r="N17" s="1"/>
      <c r="O17" s="1"/>
      <c r="P17" s="1"/>
      <c r="Q17" s="1"/>
      <c r="R17" s="1"/>
      <c r="S17" s="1"/>
      <c r="T17" s="1"/>
    </row>
    <row r="18" spans="1:20" s="3" customFormat="1" ht="30" customHeight="1" x14ac:dyDescent="0.3">
      <c r="A18" s="33">
        <f t="shared" ref="A18:A19" si="11">(B18/$B$8)*100</f>
        <v>3.1868577488666339</v>
      </c>
      <c r="B18" s="33">
        <v>1355.023901</v>
      </c>
      <c r="C18" s="33">
        <f t="shared" ref="C18:C19" si="12">(D18/$D$8)*100</f>
        <v>3.1729041553041211</v>
      </c>
      <c r="D18" s="33">
        <v>1342.548378</v>
      </c>
      <c r="E18" s="34">
        <f t="shared" ref="E18:E19" si="13">(F18/$F$8)*100</f>
        <v>3.5541575480882477</v>
      </c>
      <c r="F18" s="34">
        <v>1332.968793</v>
      </c>
      <c r="G18" s="24"/>
      <c r="H18" s="33">
        <f t="shared" ref="H18:H19" si="14">(I18/$I$8)*100</f>
        <v>3.9884880244055738</v>
      </c>
      <c r="I18" s="33">
        <v>1214.886604</v>
      </c>
      <c r="J18" s="35">
        <f>(K18/$K$8)*100</f>
        <v>4.553384022485524</v>
      </c>
      <c r="K18" s="33">
        <v>1282.4757090000001</v>
      </c>
      <c r="L18" s="28" t="s">
        <v>16</v>
      </c>
      <c r="M18" s="1"/>
      <c r="N18" s="1"/>
      <c r="O18" s="1"/>
      <c r="P18" s="1"/>
      <c r="Q18" s="1"/>
      <c r="R18" s="1"/>
      <c r="S18" s="1"/>
      <c r="T18" s="1"/>
    </row>
    <row r="19" spans="1:20" s="3" customFormat="1" ht="30" customHeight="1" x14ac:dyDescent="0.3">
      <c r="A19" s="29">
        <f t="shared" si="11"/>
        <v>0.72204914655517138</v>
      </c>
      <c r="B19" s="29">
        <v>307.00895000000003</v>
      </c>
      <c r="C19" s="29">
        <f t="shared" si="12"/>
        <v>0.48141331978323254</v>
      </c>
      <c r="D19" s="29">
        <v>203.70003</v>
      </c>
      <c r="E19" s="30">
        <f t="shared" si="13"/>
        <v>0.42875551493113762</v>
      </c>
      <c r="F19" s="30">
        <v>160.80258499999999</v>
      </c>
      <c r="G19" s="24"/>
      <c r="H19" s="29">
        <f t="shared" si="14"/>
        <v>0.44954560692648421</v>
      </c>
      <c r="I19" s="29">
        <v>136.93082000000001</v>
      </c>
      <c r="J19" s="31">
        <f>(K19/$K$8)*100</f>
        <v>0.45503077618816212</v>
      </c>
      <c r="K19" s="29">
        <v>128.16092699999999</v>
      </c>
      <c r="L19" s="32" t="s">
        <v>17</v>
      </c>
      <c r="M19" s="1"/>
      <c r="N19" s="1"/>
      <c r="O19" s="1"/>
      <c r="P19" s="1"/>
      <c r="Q19" s="1"/>
      <c r="R19" s="1"/>
      <c r="S19" s="1"/>
      <c r="T19" s="1"/>
    </row>
    <row r="20" spans="1:20" s="3" customFormat="1" ht="30" customHeight="1" x14ac:dyDescent="0.3">
      <c r="A20" s="18">
        <f t="shared" ref="A20:F20" si="15">SUM(A21:A24)</f>
        <v>6.7320644089219694</v>
      </c>
      <c r="B20" s="18">
        <f t="shared" si="15"/>
        <v>2862.4146089999999</v>
      </c>
      <c r="C20" s="18">
        <f t="shared" si="15"/>
        <v>6.8571200968130661</v>
      </c>
      <c r="D20" s="18">
        <f t="shared" si="15"/>
        <v>2901.4476999999997</v>
      </c>
      <c r="E20" s="19">
        <f t="shared" si="15"/>
        <v>7.8457528559281693</v>
      </c>
      <c r="F20" s="19">
        <f t="shared" si="15"/>
        <v>2942.5098840000001</v>
      </c>
      <c r="G20"/>
      <c r="H20" s="18">
        <f>SUM(H21:H24)</f>
        <v>9.3606821020721238</v>
      </c>
      <c r="I20" s="18">
        <f>SUM(I21:I24)</f>
        <v>2851.2476959999999</v>
      </c>
      <c r="J20" s="20">
        <f>SUM(J21:J24)</f>
        <v>8.9215077336805972</v>
      </c>
      <c r="K20" s="18">
        <f>SUM(K21:K24)</f>
        <v>2512.7722369999997</v>
      </c>
      <c r="L20" s="21" t="s">
        <v>18</v>
      </c>
      <c r="M20" s="1"/>
      <c r="N20" s="1"/>
      <c r="O20" s="1"/>
      <c r="P20" s="1"/>
      <c r="Q20" s="1"/>
      <c r="R20" s="1"/>
      <c r="S20" s="1"/>
      <c r="T20" s="1"/>
    </row>
    <row r="21" spans="1:20" s="3" customFormat="1" ht="30" customHeight="1" x14ac:dyDescent="0.3">
      <c r="A21" s="33">
        <f t="shared" ref="A21:A24" si="16">(B21/$B$8)*100</f>
        <v>4.0922766176628063</v>
      </c>
      <c r="B21" s="33">
        <v>1740.000045</v>
      </c>
      <c r="C21" s="33">
        <f t="shared" ref="C21:C24" si="17">(D21/$D$8)*100</f>
        <v>4.1625346272691797</v>
      </c>
      <c r="D21" s="33">
        <v>1761.2899219999999</v>
      </c>
      <c r="E21" s="34">
        <f t="shared" ref="E21:E24" si="18">(F21/$F$8)*100</f>
        <v>4.8212638528813221</v>
      </c>
      <c r="F21" s="34">
        <v>1808.190597</v>
      </c>
      <c r="G21" s="24"/>
      <c r="H21" s="33">
        <f t="shared" ref="H21:H24" si="19">(I21/$I$8)*100</f>
        <v>5.7432315959574858</v>
      </c>
      <c r="I21" s="33">
        <v>1749.378483</v>
      </c>
      <c r="J21" s="35">
        <f t="shared" ref="J21:J24" si="20">(K21/$K$8)*100</f>
        <v>5.5848513601173142</v>
      </c>
      <c r="K21" s="33">
        <v>1572.9919050000001</v>
      </c>
      <c r="L21" s="28" t="s">
        <v>19</v>
      </c>
      <c r="M21" s="1"/>
      <c r="N21" s="1"/>
      <c r="O21" s="1"/>
      <c r="P21" s="1"/>
      <c r="Q21" s="1"/>
      <c r="R21" s="1"/>
      <c r="S21" s="1"/>
      <c r="T21" s="1"/>
    </row>
    <row r="22" spans="1:20" s="3" customFormat="1" ht="30" customHeight="1" x14ac:dyDescent="0.3">
      <c r="A22" s="36">
        <f t="shared" si="16"/>
        <v>0</v>
      </c>
      <c r="B22" s="36">
        <v>0</v>
      </c>
      <c r="C22" s="36">
        <f t="shared" si="17"/>
        <v>7.6217856045525623E-5</v>
      </c>
      <c r="D22" s="36">
        <v>3.2250000000000001E-2</v>
      </c>
      <c r="E22" s="37">
        <f t="shared" si="18"/>
        <v>1.6338042188442092E-3</v>
      </c>
      <c r="F22" s="37">
        <v>0.61275000000000002</v>
      </c>
      <c r="G22" s="24"/>
      <c r="H22" s="36">
        <f t="shared" si="19"/>
        <v>1.9698075579762867E-4</v>
      </c>
      <c r="I22" s="36">
        <v>0.06</v>
      </c>
      <c r="J22" s="38">
        <f t="shared" si="20"/>
        <v>4.1250584813237186E-2</v>
      </c>
      <c r="K22" s="36">
        <v>11.618364</v>
      </c>
      <c r="L22" s="39" t="s">
        <v>20</v>
      </c>
      <c r="M22" s="1"/>
      <c r="N22" s="1"/>
      <c r="O22" s="1"/>
      <c r="P22" s="1"/>
      <c r="Q22" s="1"/>
      <c r="R22" s="1"/>
      <c r="S22" s="1"/>
      <c r="T22" s="1"/>
    </row>
    <row r="23" spans="1:20" s="3" customFormat="1" ht="30" customHeight="1" x14ac:dyDescent="0.3">
      <c r="A23" s="36">
        <f t="shared" si="16"/>
        <v>1.7542718574468981</v>
      </c>
      <c r="B23" s="36">
        <v>745.90097300000002</v>
      </c>
      <c r="C23" s="36">
        <f t="shared" si="17"/>
        <v>1.7593574220020034</v>
      </c>
      <c r="D23" s="36">
        <v>744.43548799999996</v>
      </c>
      <c r="E23" s="37">
        <f t="shared" si="18"/>
        <v>1.9697536361994685</v>
      </c>
      <c r="F23" s="37">
        <v>738.746128</v>
      </c>
      <c r="G23" s="24"/>
      <c r="H23" s="36">
        <f t="shared" si="19"/>
        <v>2.3016939199227195</v>
      </c>
      <c r="I23" s="36">
        <v>701.09201599999994</v>
      </c>
      <c r="J23" s="38">
        <f t="shared" si="20"/>
        <v>2.1665106083051935</v>
      </c>
      <c r="K23" s="36">
        <v>610.20489699999996</v>
      </c>
      <c r="L23" s="39" t="s">
        <v>21</v>
      </c>
      <c r="M23" s="1"/>
      <c r="N23" s="1"/>
      <c r="O23" s="1"/>
      <c r="P23" s="1"/>
      <c r="Q23" s="1"/>
      <c r="R23" s="1"/>
      <c r="S23" s="1"/>
      <c r="T23" s="1"/>
    </row>
    <row r="24" spans="1:20" s="3" customFormat="1" ht="30" customHeight="1" x14ac:dyDescent="0.3">
      <c r="A24" s="29">
        <f t="shared" si="16"/>
        <v>0.88551593381226457</v>
      </c>
      <c r="B24" s="29">
        <v>376.51359100000002</v>
      </c>
      <c r="C24" s="29">
        <f t="shared" si="17"/>
        <v>0.93515182968583799</v>
      </c>
      <c r="D24" s="29">
        <v>395.69004000000001</v>
      </c>
      <c r="E24" s="30">
        <f t="shared" si="18"/>
        <v>1.0531015626285345</v>
      </c>
      <c r="F24" s="30">
        <v>394.96040900000003</v>
      </c>
      <c r="G24" s="24"/>
      <c r="H24" s="29">
        <f t="shared" si="19"/>
        <v>1.3155596054361212</v>
      </c>
      <c r="I24" s="29">
        <v>400.717197</v>
      </c>
      <c r="J24" s="31">
        <f t="shared" si="20"/>
        <v>1.1288951804448526</v>
      </c>
      <c r="K24" s="29">
        <v>317.95707099999998</v>
      </c>
      <c r="L24" s="32" t="s">
        <v>22</v>
      </c>
      <c r="M24" s="1"/>
      <c r="N24" s="1"/>
      <c r="O24" s="1"/>
      <c r="P24" s="1"/>
      <c r="Q24" s="1"/>
      <c r="R24" s="1"/>
      <c r="S24" s="1"/>
      <c r="T24" s="1"/>
    </row>
    <row r="25" spans="1:20" s="3" customFormat="1" ht="30" customHeight="1" x14ac:dyDescent="0.3">
      <c r="A25" s="18">
        <f t="shared" ref="A25:F25" si="21">SUM(A26:A30)</f>
        <v>18.841818999300489</v>
      </c>
      <c r="B25" s="18">
        <f t="shared" si="21"/>
        <v>8011.3758109999999</v>
      </c>
      <c r="C25" s="18">
        <f t="shared" si="21"/>
        <v>22.843825257508101</v>
      </c>
      <c r="D25" s="18">
        <f t="shared" si="21"/>
        <v>9665.8893700000008</v>
      </c>
      <c r="E25" s="19">
        <f t="shared" si="21"/>
        <v>21.097133688860929</v>
      </c>
      <c r="F25" s="19">
        <f t="shared" si="21"/>
        <v>7912.3731710000002</v>
      </c>
      <c r="G25" s="40"/>
      <c r="H25" s="18">
        <f>SUM(H26:H30)</f>
        <v>23.76036721454533</v>
      </c>
      <c r="I25" s="18">
        <f>SUM(I26:I30)</f>
        <v>7237.3670569999986</v>
      </c>
      <c r="J25" s="20">
        <f>SUM(J26:J30)</f>
        <v>20.96972060073421</v>
      </c>
      <c r="K25" s="18">
        <f>SUM(K26:K30)</f>
        <v>5906.1913430000004</v>
      </c>
      <c r="L25" s="21" t="s">
        <v>23</v>
      </c>
      <c r="M25" s="1"/>
      <c r="N25" s="1"/>
      <c r="O25" s="1"/>
      <c r="P25" s="1"/>
      <c r="Q25" s="1"/>
      <c r="R25" s="1"/>
      <c r="S25" s="1"/>
      <c r="T25" s="1"/>
    </row>
    <row r="26" spans="1:20" s="3" customFormat="1" ht="30" customHeight="1" x14ac:dyDescent="0.3">
      <c r="A26" s="33">
        <f t="shared" ref="A26:A30" si="22">(B26/$B$8)*100</f>
        <v>9.0395551610688596</v>
      </c>
      <c r="B26" s="33">
        <v>3843.539393</v>
      </c>
      <c r="C26" s="33">
        <f t="shared" ref="C26:C30" si="23">(D26/$D$8)*100</f>
        <v>8.6817269210990222</v>
      </c>
      <c r="D26" s="33">
        <v>3673.492115</v>
      </c>
      <c r="E26" s="34">
        <f t="shared" ref="E26:E30" si="24">(F26/$F$8)*100</f>
        <v>10.923102471276982</v>
      </c>
      <c r="F26" s="34">
        <v>4096.6542760000002</v>
      </c>
      <c r="G26" s="24"/>
      <c r="H26" s="33">
        <f t="shared" ref="H26:H30" si="25">(I26/$I$8)*100</f>
        <v>13.715373149362106</v>
      </c>
      <c r="I26" s="33">
        <v>4177.6791119999998</v>
      </c>
      <c r="J26" s="35">
        <f t="shared" ref="J26:J30" si="26">(K26/$K$8)*100</f>
        <v>6.5632011019333012</v>
      </c>
      <c r="K26" s="33">
        <v>1848.547354</v>
      </c>
      <c r="L26" s="28" t="s">
        <v>24</v>
      </c>
      <c r="M26" s="1"/>
      <c r="N26" s="1"/>
      <c r="O26" s="1"/>
      <c r="P26" s="1"/>
      <c r="Q26" s="1"/>
      <c r="R26" s="1"/>
      <c r="S26" s="1"/>
      <c r="T26" s="1"/>
    </row>
    <row r="27" spans="1:20" s="3" customFormat="1" ht="30" customHeight="1" x14ac:dyDescent="0.3">
      <c r="A27" s="36">
        <f t="shared" si="22"/>
        <v>0.42546664870775663</v>
      </c>
      <c r="B27" s="36">
        <v>180.90467899999999</v>
      </c>
      <c r="C27" s="36">
        <f t="shared" si="23"/>
        <v>0.54779589842739163</v>
      </c>
      <c r="D27" s="36">
        <v>231.78843699999999</v>
      </c>
      <c r="E27" s="37">
        <f t="shared" si="24"/>
        <v>0.55466733339992647</v>
      </c>
      <c r="F27" s="37">
        <v>208.02517499999999</v>
      </c>
      <c r="G27" s="24"/>
      <c r="H27" s="36">
        <f t="shared" si="25"/>
        <v>0.53372857653304628</v>
      </c>
      <c r="I27" s="36">
        <v>162.57280800000001</v>
      </c>
      <c r="J27" s="38">
        <f t="shared" si="26"/>
        <v>0.32769232511618318</v>
      </c>
      <c r="K27" s="36">
        <v>92.295630000000003</v>
      </c>
      <c r="L27" s="39" t="s">
        <v>25</v>
      </c>
      <c r="M27" s="1"/>
      <c r="N27" s="1"/>
      <c r="O27" s="1"/>
      <c r="P27" s="1"/>
      <c r="Q27" s="1"/>
      <c r="R27" s="1"/>
      <c r="S27" s="1"/>
      <c r="T27" s="1"/>
    </row>
    <row r="28" spans="1:20" s="3" customFormat="1" ht="30" customHeight="1" x14ac:dyDescent="0.3">
      <c r="A28" s="36">
        <f t="shared" si="22"/>
        <v>8.6401809755871379E-3</v>
      </c>
      <c r="B28" s="36">
        <v>3.6737289999999998</v>
      </c>
      <c r="C28" s="36">
        <f t="shared" si="23"/>
        <v>5.8685118752767017E-2</v>
      </c>
      <c r="D28" s="36">
        <v>24.831386999999999</v>
      </c>
      <c r="E28" s="37">
        <f t="shared" si="24"/>
        <v>0.74508475540096919</v>
      </c>
      <c r="F28" s="37">
        <v>279.44026500000001</v>
      </c>
      <c r="G28" s="24"/>
      <c r="H28" s="36">
        <f t="shared" si="25"/>
        <v>0.79885552408054772</v>
      </c>
      <c r="I28" s="36">
        <v>243.33002099999999</v>
      </c>
      <c r="J28" s="38">
        <f t="shared" si="26"/>
        <v>4.7899673936453863E-2</v>
      </c>
      <c r="K28" s="36">
        <v>13.491102</v>
      </c>
      <c r="L28" s="39" t="s">
        <v>26</v>
      </c>
      <c r="M28" s="1"/>
      <c r="N28" s="1"/>
      <c r="O28" s="1"/>
      <c r="P28" s="1"/>
      <c r="Q28" s="1"/>
      <c r="R28" s="1"/>
      <c r="S28" s="1"/>
      <c r="T28" s="1"/>
    </row>
    <row r="29" spans="1:20" s="3" customFormat="1" ht="30" customHeight="1" x14ac:dyDescent="0.3">
      <c r="A29" s="36">
        <f t="shared" si="22"/>
        <v>9.1703113426346015</v>
      </c>
      <c r="B29" s="36">
        <v>3899.1357720000001</v>
      </c>
      <c r="C29" s="36">
        <f t="shared" si="23"/>
        <v>13.35934667146986</v>
      </c>
      <c r="D29" s="36">
        <v>5652.7295899999999</v>
      </c>
      <c r="E29" s="37">
        <f t="shared" si="24"/>
        <v>8.6596170173920317</v>
      </c>
      <c r="F29" s="37">
        <v>3247.7455169999998</v>
      </c>
      <c r="G29" s="24"/>
      <c r="H29" s="36">
        <f t="shared" si="25"/>
        <v>8.3858147683649289</v>
      </c>
      <c r="I29" s="36">
        <v>2554.3047799999999</v>
      </c>
      <c r="J29" s="38">
        <f t="shared" si="26"/>
        <v>13.733300022154424</v>
      </c>
      <c r="K29" s="36">
        <v>3868.0294909999998</v>
      </c>
      <c r="L29" s="39" t="s">
        <v>27</v>
      </c>
      <c r="M29" s="1"/>
      <c r="N29" s="1"/>
      <c r="O29" s="1"/>
      <c r="P29" s="1"/>
      <c r="Q29" s="1"/>
      <c r="R29" s="1"/>
      <c r="S29" s="1"/>
      <c r="T29" s="1"/>
    </row>
    <row r="30" spans="1:20" s="3" customFormat="1" ht="30" customHeight="1" x14ac:dyDescent="0.3">
      <c r="A30" s="29">
        <f t="shared" si="22"/>
        <v>0.19784566591368427</v>
      </c>
      <c r="B30" s="29">
        <v>84.122237999999996</v>
      </c>
      <c r="C30" s="29">
        <f t="shared" si="23"/>
        <v>0.1962706477590605</v>
      </c>
      <c r="D30" s="29">
        <v>83.047841000000005</v>
      </c>
      <c r="E30" s="30">
        <f t="shared" si="24"/>
        <v>0.21466211139102084</v>
      </c>
      <c r="F30" s="30">
        <v>80.507937999999996</v>
      </c>
      <c r="G30" s="24"/>
      <c r="H30" s="29">
        <f t="shared" si="25"/>
        <v>0.32659519620470084</v>
      </c>
      <c r="I30" s="29">
        <v>99.480335999999994</v>
      </c>
      <c r="J30" s="31">
        <f t="shared" si="26"/>
        <v>0.29762747759385061</v>
      </c>
      <c r="K30" s="29">
        <v>83.827765999999997</v>
      </c>
      <c r="L30" s="32" t="s">
        <v>28</v>
      </c>
      <c r="M30" s="1"/>
      <c r="N30" s="1"/>
      <c r="O30" s="1"/>
      <c r="P30" s="1"/>
      <c r="Q30" s="1"/>
      <c r="R30" s="1"/>
      <c r="S30" s="1"/>
      <c r="T30" s="1"/>
    </row>
    <row r="31" spans="1:20" ht="30" customHeight="1" x14ac:dyDescent="0.3">
      <c r="A31" s="18">
        <f t="shared" ref="A31:F31" si="27">SUM(A32:A36)</f>
        <v>4.1498064993933408</v>
      </c>
      <c r="B31" s="18">
        <f t="shared" si="27"/>
        <v>1764.461245</v>
      </c>
      <c r="C31" s="18">
        <f t="shared" si="27"/>
        <v>6.960814556136647</v>
      </c>
      <c r="D31" s="18">
        <f t="shared" si="27"/>
        <v>2945.3238530000003</v>
      </c>
      <c r="E31" s="19">
        <f t="shared" si="27"/>
        <v>4.7940497299895819</v>
      </c>
      <c r="F31" s="19">
        <f t="shared" si="27"/>
        <v>1797.9840780000004</v>
      </c>
      <c r="G31" s="40"/>
      <c r="H31" s="18">
        <f>SUM(H32:H36)</f>
        <v>3.6257635011028606</v>
      </c>
      <c r="I31" s="18">
        <f>SUM(I32:I36)</f>
        <v>1104.4013369999998</v>
      </c>
      <c r="J31" s="20">
        <f>SUM(J32:J36)</f>
        <v>4.4502277223517508</v>
      </c>
      <c r="K31" s="18">
        <f>SUM(K32:K36)</f>
        <v>1253.4213950000001</v>
      </c>
      <c r="L31" s="21" t="s">
        <v>29</v>
      </c>
    </row>
    <row r="32" spans="1:20" ht="30" customHeight="1" x14ac:dyDescent="0.3">
      <c r="A32" s="33">
        <f t="shared" ref="A32:A36" si="28">(B32/$B$8)*100</f>
        <v>1.4132515876646783</v>
      </c>
      <c r="B32" s="33">
        <v>600.902152</v>
      </c>
      <c r="C32" s="33">
        <f t="shared" ref="C32:C36" si="29">(D32/$D$8)*100</f>
        <v>0.91556545720968918</v>
      </c>
      <c r="D32" s="33">
        <v>387.40247399999998</v>
      </c>
      <c r="E32" s="34">
        <f t="shared" ref="E32:E36" si="30">(F32/$F$8)*100</f>
        <v>0.57237553673328234</v>
      </c>
      <c r="F32" s="34">
        <v>214.66654700000001</v>
      </c>
      <c r="G32" s="24"/>
      <c r="H32" s="33">
        <f t="shared" ref="H32:H36" si="31">(I32/$I$8)*100</f>
        <v>0.45492392352060623</v>
      </c>
      <c r="I32" s="33">
        <v>138.56904599999999</v>
      </c>
      <c r="J32" s="35">
        <f t="shared" ref="J32:J36" si="32">(K32/$K$8)*100</f>
        <v>0.34721065381146765</v>
      </c>
      <c r="K32" s="33">
        <v>97.793031999999997</v>
      </c>
      <c r="L32" s="28" t="s">
        <v>30</v>
      </c>
    </row>
    <row r="33" spans="1:20" ht="30" customHeight="1" x14ac:dyDescent="0.3">
      <c r="A33" s="36">
        <f t="shared" si="28"/>
        <v>1.6521625286983432</v>
      </c>
      <c r="B33" s="36">
        <v>702.48498400000005</v>
      </c>
      <c r="C33" s="36">
        <f t="shared" si="29"/>
        <v>3.7703708476545938</v>
      </c>
      <c r="D33" s="36">
        <v>1595.3539780000001</v>
      </c>
      <c r="E33" s="37">
        <f t="shared" si="30"/>
        <v>2.8239332652683871</v>
      </c>
      <c r="F33" s="37">
        <v>1059.1018730000001</v>
      </c>
      <c r="G33" s="24"/>
      <c r="H33" s="36">
        <f t="shared" si="31"/>
        <v>2.5704774934663699</v>
      </c>
      <c r="I33" s="36">
        <v>782.963031</v>
      </c>
      <c r="J33" s="38">
        <f t="shared" si="32"/>
        <v>3.3286862312912135</v>
      </c>
      <c r="K33" s="36">
        <v>937.53551500000003</v>
      </c>
      <c r="L33" s="39" t="s">
        <v>31</v>
      </c>
    </row>
    <row r="34" spans="1:20" ht="30" customHeight="1" x14ac:dyDescent="0.3">
      <c r="A34" s="36">
        <f t="shared" si="28"/>
        <v>3.7623174326208986E-2</v>
      </c>
      <c r="B34" s="36">
        <v>15.997043</v>
      </c>
      <c r="C34" s="36">
        <f t="shared" si="29"/>
        <v>3.9697197065566008E-2</v>
      </c>
      <c r="D34" s="36">
        <v>16.797042999999999</v>
      </c>
      <c r="E34" s="37">
        <f t="shared" si="30"/>
        <v>5.6445620038563862E-2</v>
      </c>
      <c r="F34" s="37">
        <v>21.169644000000002</v>
      </c>
      <c r="G34" s="24"/>
      <c r="H34" s="36">
        <f t="shared" si="31"/>
        <v>1.5083630658548392E-2</v>
      </c>
      <c r="I34" s="36">
        <v>4.5944479999999999</v>
      </c>
      <c r="J34" s="38">
        <f t="shared" si="32"/>
        <v>1.9833922352263948E-2</v>
      </c>
      <c r="K34" s="36">
        <v>5.58629</v>
      </c>
      <c r="L34" s="39" t="s">
        <v>32</v>
      </c>
    </row>
    <row r="35" spans="1:20" ht="30" customHeight="1" x14ac:dyDescent="0.3">
      <c r="A35" s="36">
        <f t="shared" si="28"/>
        <v>0.71839224828218995</v>
      </c>
      <c r="B35" s="36">
        <v>305.454069</v>
      </c>
      <c r="C35" s="36">
        <f t="shared" si="29"/>
        <v>1.8990040567232513</v>
      </c>
      <c r="D35" s="36">
        <v>803.52405599999997</v>
      </c>
      <c r="E35" s="37">
        <f t="shared" si="30"/>
        <v>0.96907346917154791</v>
      </c>
      <c r="F35" s="37">
        <v>363.44609800000001</v>
      </c>
      <c r="G35" s="24"/>
      <c r="H35" s="36">
        <f t="shared" si="31"/>
        <v>0.36756655650616388</v>
      </c>
      <c r="I35" s="36">
        <v>111.960142</v>
      </c>
      <c r="J35" s="38">
        <f t="shared" si="32"/>
        <v>0.30502117715862354</v>
      </c>
      <c r="K35" s="36">
        <v>85.910225999999994</v>
      </c>
      <c r="L35" s="39" t="s">
        <v>33</v>
      </c>
    </row>
    <row r="36" spans="1:20" ht="30" customHeight="1" x14ac:dyDescent="0.3">
      <c r="A36" s="29">
        <f t="shared" si="28"/>
        <v>0.32837696042192011</v>
      </c>
      <c r="B36" s="29">
        <v>139.622997</v>
      </c>
      <c r="C36" s="29">
        <f t="shared" si="29"/>
        <v>0.33617699748354607</v>
      </c>
      <c r="D36" s="29">
        <v>142.24630199999999</v>
      </c>
      <c r="E36" s="30">
        <f t="shared" si="30"/>
        <v>0.37222183877780052</v>
      </c>
      <c r="F36" s="30">
        <v>139.59991600000001</v>
      </c>
      <c r="G36" s="24"/>
      <c r="H36" s="29">
        <f t="shared" si="31"/>
        <v>0.21771189695117227</v>
      </c>
      <c r="I36" s="29">
        <v>66.314670000000007</v>
      </c>
      <c r="J36" s="31">
        <f t="shared" si="32"/>
        <v>0.44947573773818189</v>
      </c>
      <c r="K36" s="29">
        <v>126.596332</v>
      </c>
      <c r="L36" s="32" t="s">
        <v>34</v>
      </c>
    </row>
    <row r="37" spans="1:20" ht="30" customHeight="1" x14ac:dyDescent="0.3">
      <c r="A37" s="18">
        <f t="shared" ref="A37:F37" si="33">SUM(A38:A42)</f>
        <v>8.5951439767768498</v>
      </c>
      <c r="B37" s="18">
        <f t="shared" si="33"/>
        <v>3654.5796639999999</v>
      </c>
      <c r="C37" s="18">
        <f t="shared" si="33"/>
        <v>7.6678821709789275</v>
      </c>
      <c r="D37" s="18">
        <f t="shared" si="33"/>
        <v>3244.5048029999998</v>
      </c>
      <c r="E37" s="19">
        <f t="shared" si="33"/>
        <v>8.2942563457638432</v>
      </c>
      <c r="F37" s="19">
        <f t="shared" si="33"/>
        <v>3110.7188470000006</v>
      </c>
      <c r="H37" s="18">
        <f t="shared" ref="H37:J37" si="34">SUM(H38:H42)</f>
        <v>5.0920117432178698</v>
      </c>
      <c r="I37" s="18">
        <f t="shared" si="34"/>
        <v>1551.0180340000002</v>
      </c>
      <c r="J37" s="20">
        <f t="shared" si="34"/>
        <v>3.1715739038850312</v>
      </c>
      <c r="K37" s="18">
        <f>SUM(K38:K42)</f>
        <v>893.28430700000013</v>
      </c>
      <c r="L37" s="21" t="s">
        <v>35</v>
      </c>
    </row>
    <row r="38" spans="1:20" ht="30" customHeight="1" x14ac:dyDescent="0.3">
      <c r="A38" s="33">
        <f t="shared" ref="A38:A42" si="35">(B38/$B$8)*100</f>
        <v>3.2662866204873811</v>
      </c>
      <c r="B38" s="33">
        <v>1388.7963589999999</v>
      </c>
      <c r="C38" s="33">
        <f t="shared" ref="C38:C42" si="36">(D38/$D$8)*100</f>
        <v>2.0471067777897538</v>
      </c>
      <c r="D38" s="33">
        <v>866.19064100000003</v>
      </c>
      <c r="E38" s="34">
        <f t="shared" ref="E38:E42" si="37">(F38/$F$8)*100</f>
        <v>2.7333995247259661</v>
      </c>
      <c r="F38" s="34">
        <v>1025.1476520000001</v>
      </c>
      <c r="G38" s="24"/>
      <c r="H38" s="33">
        <f t="shared" ref="H38:H42" si="38">(I38/$I$8)*100</f>
        <v>1.0246752014685521</v>
      </c>
      <c r="I38" s="33">
        <v>312.114307</v>
      </c>
      <c r="J38" s="35">
        <f t="shared" ref="J38:J42" si="39">(K38/$K$8)*100</f>
        <v>0.13242149436889922</v>
      </c>
      <c r="K38" s="33">
        <v>37.296953000000002</v>
      </c>
      <c r="L38" s="28" t="s">
        <v>36</v>
      </c>
    </row>
    <row r="39" spans="1:20" ht="30" customHeight="1" x14ac:dyDescent="0.3">
      <c r="A39" s="36">
        <f t="shared" si="35"/>
        <v>4.9544585036950144</v>
      </c>
      <c r="B39" s="36">
        <v>2106.592204</v>
      </c>
      <c r="C39" s="36">
        <f t="shared" si="36"/>
        <v>4.6313252160396816</v>
      </c>
      <c r="D39" s="36">
        <v>1959.6489059999999</v>
      </c>
      <c r="E39" s="37">
        <f t="shared" si="37"/>
        <v>4.975304993905465</v>
      </c>
      <c r="F39" s="37">
        <v>1865.962947</v>
      </c>
      <c r="G39" s="24"/>
      <c r="H39" s="36">
        <f t="shared" si="38"/>
        <v>3.4965573788214686</v>
      </c>
      <c r="I39" s="36">
        <v>1065.045374</v>
      </c>
      <c r="J39" s="38">
        <f t="shared" si="39"/>
        <v>2.6570115509431105</v>
      </c>
      <c r="K39" s="36">
        <v>748.35611400000005</v>
      </c>
      <c r="L39" s="39" t="s">
        <v>37</v>
      </c>
    </row>
    <row r="40" spans="1:20" ht="30" customHeight="1" x14ac:dyDescent="0.3">
      <c r="A40" s="36">
        <f t="shared" si="35"/>
        <v>0.37439885259445399</v>
      </c>
      <c r="B40" s="36">
        <v>159.191101</v>
      </c>
      <c r="C40" s="36">
        <f t="shared" si="36"/>
        <v>0.98719108225964725</v>
      </c>
      <c r="D40" s="36">
        <v>417.70936699999999</v>
      </c>
      <c r="E40" s="37">
        <f t="shared" si="37"/>
        <v>0.52204385338605108</v>
      </c>
      <c r="F40" s="37">
        <v>195.78990400000001</v>
      </c>
      <c r="G40" s="24"/>
      <c r="H40" s="36">
        <f t="shared" si="38"/>
        <v>0.51882268817647925</v>
      </c>
      <c r="I40" s="36">
        <v>158.0325</v>
      </c>
      <c r="J40" s="38">
        <f t="shared" si="39"/>
        <v>0.36863434264098516</v>
      </c>
      <c r="K40" s="36">
        <v>103.827085</v>
      </c>
      <c r="L40" s="39" t="s">
        <v>38</v>
      </c>
    </row>
    <row r="41" spans="1:20" ht="30" customHeight="1" x14ac:dyDescent="0.3">
      <c r="A41" s="36">
        <f t="shared" si="35"/>
        <v>0</v>
      </c>
      <c r="B41" s="36">
        <v>0</v>
      </c>
      <c r="C41" s="36">
        <f t="shared" si="36"/>
        <v>0</v>
      </c>
      <c r="D41" s="36">
        <v>0</v>
      </c>
      <c r="E41" s="37">
        <f t="shared" si="37"/>
        <v>2.8060944082581196E-2</v>
      </c>
      <c r="F41" s="37">
        <v>10.524115</v>
      </c>
      <c r="G41" s="24"/>
      <c r="H41" s="36">
        <f t="shared" si="38"/>
        <v>4.2541884584424927E-2</v>
      </c>
      <c r="I41" s="36">
        <v>12.958185</v>
      </c>
      <c r="J41" s="38">
        <f t="shared" si="39"/>
        <v>1.3506515932036587E-2</v>
      </c>
      <c r="K41" s="36">
        <v>3.8041550000000002</v>
      </c>
      <c r="L41" s="39" t="s">
        <v>39</v>
      </c>
    </row>
    <row r="42" spans="1:20" ht="30" customHeight="1" x14ac:dyDescent="0.3">
      <c r="A42" s="29">
        <f t="shared" si="35"/>
        <v>0</v>
      </c>
      <c r="B42" s="29">
        <v>0</v>
      </c>
      <c r="C42" s="29">
        <f t="shared" si="36"/>
        <v>2.2590948898450055E-3</v>
      </c>
      <c r="D42" s="29">
        <v>0.95588899999999999</v>
      </c>
      <c r="E42" s="30">
        <f t="shared" si="37"/>
        <v>3.5447029663779737E-2</v>
      </c>
      <c r="F42" s="30">
        <v>13.294229</v>
      </c>
      <c r="G42" s="24"/>
      <c r="H42" s="29">
        <f t="shared" si="38"/>
        <v>9.4145901669445715E-3</v>
      </c>
      <c r="I42" s="29">
        <v>2.8676680000000001</v>
      </c>
      <c r="J42" s="31">
        <f t="shared" si="39"/>
        <v>0</v>
      </c>
      <c r="K42" s="29">
        <v>0</v>
      </c>
      <c r="L42" s="32" t="s">
        <v>40</v>
      </c>
    </row>
    <row r="43" spans="1:20" ht="30" customHeight="1" x14ac:dyDescent="0.3">
      <c r="A43" s="18">
        <f t="shared" ref="A43:F43" si="40">SUM(A44:A46)</f>
        <v>10.183632531531227</v>
      </c>
      <c r="B43" s="18">
        <f t="shared" si="40"/>
        <v>4329.9910340000006</v>
      </c>
      <c r="C43" s="18">
        <f t="shared" si="40"/>
        <v>10.372046197278266</v>
      </c>
      <c r="D43" s="18">
        <f t="shared" si="40"/>
        <v>4388.7155480000001</v>
      </c>
      <c r="E43" s="19">
        <f t="shared" si="40"/>
        <v>10.952898682086673</v>
      </c>
      <c r="F43" s="19">
        <f t="shared" si="40"/>
        <v>4107.8291939999999</v>
      </c>
      <c r="H43" s="18">
        <f t="shared" ref="H43:J43" si="41">SUM(H44:H46)</f>
        <v>11.696692942290813</v>
      </c>
      <c r="I43" s="18">
        <f t="shared" si="41"/>
        <v>3562.7925870000004</v>
      </c>
      <c r="J43" s="20">
        <f t="shared" si="41"/>
        <v>12.100163730644658</v>
      </c>
      <c r="K43" s="18">
        <f>SUM(K44:K46)</f>
        <v>3408.0512389999999</v>
      </c>
      <c r="L43" s="21" t="s">
        <v>41</v>
      </c>
    </row>
    <row r="44" spans="1:20" ht="30" customHeight="1" x14ac:dyDescent="0.3">
      <c r="A44" s="33">
        <f t="shared" ref="A44:A46" si="42">(B44/$B$8)*100</f>
        <v>8.8496131204519433</v>
      </c>
      <c r="B44" s="33">
        <v>3762.7777070000002</v>
      </c>
      <c r="C44" s="33">
        <f t="shared" ref="C44:C46" si="43">(D44/$D$8)*100</f>
        <v>9.0426056223345714</v>
      </c>
      <c r="D44" s="33">
        <v>3826.1904290000002</v>
      </c>
      <c r="E44" s="34">
        <f t="shared" ref="E44:E46" si="44">(F44/$F$8)*100</f>
        <v>9.3940051959128308</v>
      </c>
      <c r="F44" s="34">
        <v>3523.1740850000001</v>
      </c>
      <c r="G44" s="24"/>
      <c r="H44" s="33">
        <f t="shared" ref="H44:H46" si="45">(I44/$I$8)*100</f>
        <v>9.1286740739769687</v>
      </c>
      <c r="I44" s="33">
        <v>2780.5784490000001</v>
      </c>
      <c r="J44" s="35">
        <f t="shared" ref="J44:J46" si="46">(K44/$K$8)*100</f>
        <v>10.993466318323287</v>
      </c>
      <c r="K44" s="33">
        <v>3096.346243</v>
      </c>
      <c r="L44" s="28" t="s">
        <v>42</v>
      </c>
    </row>
    <row r="45" spans="1:20" ht="30" customHeight="1" x14ac:dyDescent="0.3">
      <c r="A45" s="36">
        <f t="shared" si="42"/>
        <v>1.3340194110792842</v>
      </c>
      <c r="B45" s="36">
        <v>567.21332700000005</v>
      </c>
      <c r="C45" s="36">
        <f t="shared" si="43"/>
        <v>1.3294405749436951</v>
      </c>
      <c r="D45" s="36">
        <v>562.52511900000002</v>
      </c>
      <c r="E45" s="37">
        <f t="shared" si="44"/>
        <v>1.5588934861738413</v>
      </c>
      <c r="F45" s="37">
        <v>584.65510900000004</v>
      </c>
      <c r="G45" s="24"/>
      <c r="H45" s="36">
        <f t="shared" si="45"/>
        <v>2.5677602686946202</v>
      </c>
      <c r="I45" s="36">
        <v>782.13536899999997</v>
      </c>
      <c r="J45" s="38">
        <f t="shared" si="46"/>
        <v>1.106435608196197</v>
      </c>
      <c r="K45" s="36">
        <v>311.631258</v>
      </c>
      <c r="L45" s="39" t="s">
        <v>43</v>
      </c>
    </row>
    <row r="46" spans="1:20" ht="30" customHeight="1" x14ac:dyDescent="0.3">
      <c r="A46" s="29">
        <f t="shared" si="42"/>
        <v>0</v>
      </c>
      <c r="B46" s="29">
        <v>0</v>
      </c>
      <c r="C46" s="29">
        <f t="shared" si="43"/>
        <v>0</v>
      </c>
      <c r="D46" s="29">
        <v>0</v>
      </c>
      <c r="E46" s="30">
        <f t="shared" si="44"/>
        <v>0</v>
      </c>
      <c r="F46" s="30">
        <v>0</v>
      </c>
      <c r="G46" s="24"/>
      <c r="H46" s="29">
        <f t="shared" si="45"/>
        <v>2.585996192237236E-4</v>
      </c>
      <c r="I46" s="29">
        <v>7.8769000000000006E-2</v>
      </c>
      <c r="J46" s="31">
        <f t="shared" si="46"/>
        <v>2.6180412517274237E-4</v>
      </c>
      <c r="K46" s="29">
        <v>7.3737999999999998E-2</v>
      </c>
      <c r="L46" s="32" t="s">
        <v>44</v>
      </c>
    </row>
    <row r="47" spans="1:20" s="3" customFormat="1" ht="30" customHeight="1" x14ac:dyDescent="0.3">
      <c r="A47" s="18">
        <f t="shared" ref="A47:F47" si="47">SUM(A48:A51)</f>
        <v>1.1416180933737543</v>
      </c>
      <c r="B47" s="18">
        <f t="shared" si="47"/>
        <v>485.405978</v>
      </c>
      <c r="C47" s="18">
        <f t="shared" si="47"/>
        <v>1.4271136912923936</v>
      </c>
      <c r="D47" s="18">
        <f t="shared" si="47"/>
        <v>603.85346600000003</v>
      </c>
      <c r="E47" s="19">
        <f t="shared" si="47"/>
        <v>2.193858618704061</v>
      </c>
      <c r="F47" s="19">
        <f t="shared" si="47"/>
        <v>822.79556700000001</v>
      </c>
      <c r="G47"/>
      <c r="H47" s="18">
        <f>SUM(H48:H51)</f>
        <v>2.3525938588432553</v>
      </c>
      <c r="I47" s="18">
        <f>SUM(I48:I51)</f>
        <v>716.59604999999999</v>
      </c>
      <c r="J47" s="20">
        <f>SUM(J48:J51)</f>
        <v>3.0355669271426025</v>
      </c>
      <c r="K47" s="18">
        <f>SUM(K48:K51)</f>
        <v>854.97749099999999</v>
      </c>
      <c r="L47" s="21" t="s">
        <v>45</v>
      </c>
      <c r="M47" s="1"/>
      <c r="N47" s="1"/>
      <c r="O47" s="1"/>
      <c r="P47" s="1"/>
      <c r="Q47" s="1"/>
      <c r="R47" s="1"/>
      <c r="S47" s="1"/>
      <c r="T47" s="1"/>
    </row>
    <row r="48" spans="1:20" s="3" customFormat="1" ht="30" customHeight="1" x14ac:dyDescent="0.3">
      <c r="A48" s="33">
        <f t="shared" ref="A48:A51" si="48">(B48/$B$8)*100</f>
        <v>0.40439620369820534</v>
      </c>
      <c r="B48" s="33">
        <v>171.94571099999999</v>
      </c>
      <c r="C48" s="33">
        <f t="shared" ref="C48:C51" si="49">(D48/$D$8)*100</f>
        <v>0.55918973054275323</v>
      </c>
      <c r="D48" s="33">
        <v>236.6095</v>
      </c>
      <c r="E48" s="34">
        <f t="shared" ref="E48:E51" si="50">(F48/$F$8)*100</f>
        <v>1.1913374509526238</v>
      </c>
      <c r="F48" s="34">
        <v>446.80507899999998</v>
      </c>
      <c r="G48" s="24"/>
      <c r="H48" s="33">
        <f t="shared" ref="H48:H51" si="51">(I48/$I$8)*100</f>
        <v>1.0221508832339674</v>
      </c>
      <c r="I48" s="33">
        <v>311.34540399999997</v>
      </c>
      <c r="J48" s="35">
        <f t="shared" ref="J48:J51" si="52">(K48/$K$8)*100</f>
        <v>0.78644976078369866</v>
      </c>
      <c r="K48" s="33">
        <v>221.50618299999999</v>
      </c>
      <c r="L48" s="28" t="s">
        <v>46</v>
      </c>
      <c r="M48" s="1"/>
      <c r="N48" s="1"/>
      <c r="O48" s="1"/>
      <c r="P48" s="1"/>
      <c r="Q48" s="1"/>
      <c r="R48" s="1"/>
      <c r="S48" s="1"/>
      <c r="T48" s="1"/>
    </row>
    <row r="49" spans="1:20" s="3" customFormat="1" ht="30" customHeight="1" x14ac:dyDescent="0.3">
      <c r="A49" s="36">
        <f t="shared" si="48"/>
        <v>0.11573645666054411</v>
      </c>
      <c r="B49" s="36">
        <v>49.210124</v>
      </c>
      <c r="C49" s="36">
        <f t="shared" si="49"/>
        <v>0.14190551454675512</v>
      </c>
      <c r="D49" s="36">
        <v>60.044365999999997</v>
      </c>
      <c r="E49" s="37">
        <f t="shared" si="50"/>
        <v>0.13616977857571758</v>
      </c>
      <c r="F49" s="37">
        <v>51.069786000000001</v>
      </c>
      <c r="G49" s="24"/>
      <c r="H49" s="36">
        <f t="shared" si="51"/>
        <v>0.13356346135411404</v>
      </c>
      <c r="I49" s="36">
        <v>40.683200999999997</v>
      </c>
      <c r="J49" s="38">
        <f t="shared" si="52"/>
        <v>7.7842751189982698E-2</v>
      </c>
      <c r="K49" s="36">
        <v>21.924669000000002</v>
      </c>
      <c r="L49" s="39" t="s">
        <v>47</v>
      </c>
      <c r="M49" s="1"/>
      <c r="N49" s="1"/>
      <c r="O49" s="1"/>
      <c r="P49" s="1"/>
      <c r="Q49" s="1"/>
      <c r="R49" s="1"/>
      <c r="S49" s="1"/>
      <c r="T49" s="1"/>
    </row>
    <row r="50" spans="1:20" s="3" customFormat="1" ht="30" customHeight="1" x14ac:dyDescent="0.3">
      <c r="A50" s="36">
        <f t="shared" si="48"/>
        <v>1.9457170829500478E-2</v>
      </c>
      <c r="B50" s="36">
        <v>8.2730180000000004</v>
      </c>
      <c r="C50" s="36">
        <f t="shared" si="49"/>
        <v>1.9389290825497677E-2</v>
      </c>
      <c r="D50" s="36">
        <v>8.2041749999999993</v>
      </c>
      <c r="E50" s="37">
        <f t="shared" si="50"/>
        <v>2.169696802049988E-2</v>
      </c>
      <c r="F50" s="37">
        <v>8.1373379999999997</v>
      </c>
      <c r="G50" s="24"/>
      <c r="H50" s="36">
        <f t="shared" si="51"/>
        <v>2.5366909241573102E-2</v>
      </c>
      <c r="I50" s="36">
        <v>7.7267169999999998</v>
      </c>
      <c r="J50" s="38">
        <f t="shared" si="52"/>
        <v>2.4496523235519214E-2</v>
      </c>
      <c r="K50" s="36">
        <v>6.899527</v>
      </c>
      <c r="L50" s="39" t="s">
        <v>48</v>
      </c>
      <c r="M50" s="1"/>
      <c r="N50" s="1"/>
      <c r="O50" s="1"/>
      <c r="P50" s="1"/>
      <c r="Q50" s="1"/>
      <c r="R50" s="1"/>
      <c r="S50" s="1"/>
      <c r="T50" s="1"/>
    </row>
    <row r="51" spans="1:20" s="3" customFormat="1" ht="30" customHeight="1" x14ac:dyDescent="0.3">
      <c r="A51" s="29">
        <f t="shared" si="48"/>
        <v>0.60202826218550443</v>
      </c>
      <c r="B51" s="29">
        <v>255.977125</v>
      </c>
      <c r="C51" s="29">
        <f t="shared" si="49"/>
        <v>0.70662915537738757</v>
      </c>
      <c r="D51" s="29">
        <v>298.99542500000001</v>
      </c>
      <c r="E51" s="30">
        <f t="shared" si="50"/>
        <v>0.8446544211552196</v>
      </c>
      <c r="F51" s="30">
        <v>316.78336400000001</v>
      </c>
      <c r="G51" s="24"/>
      <c r="H51" s="29">
        <f t="shared" si="51"/>
        <v>1.1715126050136007</v>
      </c>
      <c r="I51" s="29">
        <v>356.84072800000001</v>
      </c>
      <c r="J51" s="31">
        <f t="shared" si="52"/>
        <v>2.146777891933402</v>
      </c>
      <c r="K51" s="29">
        <v>604.64711199999999</v>
      </c>
      <c r="L51" s="32" t="s">
        <v>49</v>
      </c>
      <c r="M51" s="1"/>
      <c r="N51" s="1"/>
      <c r="O51" s="1"/>
      <c r="P51" s="1"/>
      <c r="Q51" s="1"/>
      <c r="R51" s="1"/>
      <c r="S51" s="1"/>
      <c r="T51" s="1"/>
    </row>
    <row r="52" spans="1:20" s="3" customFormat="1" ht="30" customHeight="1" x14ac:dyDescent="0.3">
      <c r="A52" s="18">
        <f t="shared" ref="A52:F52" si="53">SUM(A53:A54)</f>
        <v>9.9899414505670876</v>
      </c>
      <c r="B52" s="18">
        <f t="shared" si="53"/>
        <v>4247.6352889999998</v>
      </c>
      <c r="C52" s="18">
        <f t="shared" si="53"/>
        <v>11.05805019815692</v>
      </c>
      <c r="D52" s="18">
        <f t="shared" si="53"/>
        <v>4678.9838680000003</v>
      </c>
      <c r="E52" s="19">
        <f t="shared" si="53"/>
        <v>11.762851349603926</v>
      </c>
      <c r="F52" s="19">
        <f t="shared" si="53"/>
        <v>4411.5978409999998</v>
      </c>
      <c r="G52" s="40"/>
      <c r="H52" s="18">
        <f>SUM(H53:H54)</f>
        <v>11.975424838491293</v>
      </c>
      <c r="I52" s="18">
        <f>SUM(I53:I54)</f>
        <v>3647.6938440000004</v>
      </c>
      <c r="J52" s="20">
        <f>SUM(J53:J54)</f>
        <v>11.390060214615403</v>
      </c>
      <c r="K52" s="18">
        <f>SUM(K53:K54)</f>
        <v>3208.048229</v>
      </c>
      <c r="L52" s="21" t="s">
        <v>50</v>
      </c>
      <c r="M52" s="1"/>
      <c r="N52" s="1"/>
      <c r="O52" s="1"/>
      <c r="P52" s="1"/>
      <c r="Q52" s="1"/>
      <c r="R52" s="1"/>
      <c r="S52" s="1"/>
      <c r="T52" s="1"/>
    </row>
    <row r="53" spans="1:20" s="3" customFormat="1" ht="30" customHeight="1" x14ac:dyDescent="0.3">
      <c r="A53" s="33">
        <f>(B53/$B$8)*100</f>
        <v>7.1481886420047092</v>
      </c>
      <c r="B53" s="33">
        <v>3039.3469749999999</v>
      </c>
      <c r="C53" s="33">
        <f>(D53/$D$8)*100</f>
        <v>8.1319123389881796</v>
      </c>
      <c r="D53" s="33">
        <v>3440.849514</v>
      </c>
      <c r="E53" s="34">
        <f>(F53/$F$8)*100</f>
        <v>8.7210430992812142</v>
      </c>
      <c r="F53" s="34">
        <v>3270.783058</v>
      </c>
      <c r="G53" s="24"/>
      <c r="H53" s="33">
        <f>(I53/$I$8)*100</f>
        <v>9.3484864555195148</v>
      </c>
      <c r="I53" s="33">
        <v>2847.5329230000002</v>
      </c>
      <c r="J53" s="35">
        <f>(K53/$K$8)*100</f>
        <v>8.9019693555142823</v>
      </c>
      <c r="K53" s="33">
        <v>2507.2691880000002</v>
      </c>
      <c r="L53" s="28" t="s">
        <v>51</v>
      </c>
      <c r="M53" s="1"/>
      <c r="N53" s="1"/>
      <c r="O53" s="1"/>
      <c r="P53" s="1"/>
      <c r="Q53" s="1"/>
      <c r="R53" s="1"/>
      <c r="S53" s="1"/>
      <c r="T53" s="1"/>
    </row>
    <row r="54" spans="1:20" s="3" customFormat="1" ht="30" customHeight="1" x14ac:dyDescent="0.3">
      <c r="A54" s="29">
        <f t="shared" ref="A54" si="54">(B54/$B$8)*100</f>
        <v>2.8417528085623789</v>
      </c>
      <c r="B54" s="29">
        <v>1208.2883139999999</v>
      </c>
      <c r="C54" s="29">
        <f t="shared" ref="C54" si="55">(D54/$D$8)*100</f>
        <v>2.9261378591687395</v>
      </c>
      <c r="D54" s="29">
        <v>1238.134354</v>
      </c>
      <c r="E54" s="30">
        <f t="shared" ref="E54" si="56">(F54/$F$8)*100</f>
        <v>3.0418082503227111</v>
      </c>
      <c r="F54" s="30">
        <v>1140.814783</v>
      </c>
      <c r="G54" s="24"/>
      <c r="H54" s="29">
        <f t="shared" ref="H54" si="57">(I54/$I$8)*100</f>
        <v>2.6269383829717783</v>
      </c>
      <c r="I54" s="29">
        <v>800.16092100000003</v>
      </c>
      <c r="J54" s="31">
        <f t="shared" ref="J54" si="58">(K54/$K$8)*100</f>
        <v>2.4880908591011197</v>
      </c>
      <c r="K54" s="29">
        <v>700.77904100000001</v>
      </c>
      <c r="L54" s="32" t="s">
        <v>52</v>
      </c>
      <c r="M54" s="1"/>
      <c r="N54" s="1"/>
      <c r="O54" s="1"/>
      <c r="P54" s="1"/>
      <c r="Q54" s="1"/>
      <c r="R54" s="1"/>
      <c r="S54" s="1"/>
      <c r="T54" s="1"/>
    </row>
    <row r="55" spans="1:20" s="3" customFormat="1" ht="30" customHeight="1" x14ac:dyDescent="0.3">
      <c r="A55" s="18">
        <f t="shared" ref="A55:F55" si="59">SUM(A56:A60)</f>
        <v>9.4644653025049035</v>
      </c>
      <c r="B55" s="18">
        <f t="shared" si="59"/>
        <v>4024.2074499999999</v>
      </c>
      <c r="C55" s="18">
        <f t="shared" si="59"/>
        <v>9.6280543516807704</v>
      </c>
      <c r="D55" s="18">
        <f t="shared" si="59"/>
        <v>4073.9108779999997</v>
      </c>
      <c r="E55" s="19">
        <f t="shared" si="59"/>
        <v>10.640549855304698</v>
      </c>
      <c r="F55" s="19">
        <f t="shared" si="59"/>
        <v>3990.6843479999998</v>
      </c>
      <c r="G55"/>
      <c r="H55" s="18">
        <f t="shared" ref="H55:J55" si="60">SUM(H56:H60)</f>
        <v>13.250339086776796</v>
      </c>
      <c r="I55" s="18">
        <f t="shared" si="60"/>
        <v>4036.0305350000003</v>
      </c>
      <c r="J55" s="20">
        <f t="shared" si="60"/>
        <v>15.923278623287246</v>
      </c>
      <c r="K55" s="18">
        <f>SUM(K56:K60)</f>
        <v>4484.8442259999993</v>
      </c>
      <c r="L55" s="21" t="s">
        <v>53</v>
      </c>
      <c r="M55" s="1"/>
      <c r="N55" s="1"/>
      <c r="O55" s="1"/>
      <c r="P55" s="1"/>
      <c r="Q55" s="1"/>
      <c r="R55" s="1"/>
      <c r="S55" s="1"/>
      <c r="T55" s="1"/>
    </row>
    <row r="56" spans="1:20" s="3" customFormat="1" ht="30" customHeight="1" x14ac:dyDescent="0.3">
      <c r="A56" s="33">
        <f t="shared" ref="A56:A60" si="61">(B56/$B$8)*100</f>
        <v>3.4165759198901644</v>
      </c>
      <c r="B56" s="33">
        <v>1452.698048</v>
      </c>
      <c r="C56" s="33">
        <f t="shared" ref="C56:C60" si="62">(D56/$D$8)*100</f>
        <v>3.3359400293863013</v>
      </c>
      <c r="D56" s="33">
        <v>1411.5336159999999</v>
      </c>
      <c r="E56" s="34">
        <f t="shared" ref="E56:E60" si="63">(F56/$F$8)*100</f>
        <v>3.6570768311196136</v>
      </c>
      <c r="F56" s="34">
        <v>1371.5681489999999</v>
      </c>
      <c r="G56" s="24"/>
      <c r="H56" s="33">
        <f t="shared" ref="H56:H60" si="64">(I56/$I$8)*100</f>
        <v>4.3218158521267824</v>
      </c>
      <c r="I56" s="33">
        <v>1316.417688</v>
      </c>
      <c r="J56" s="35">
        <f t="shared" ref="J56:J60" si="65">(K56/$K$8)*100</f>
        <v>6.7232052468814825</v>
      </c>
      <c r="K56" s="33">
        <v>1893.6130519999999</v>
      </c>
      <c r="L56" s="28" t="s">
        <v>54</v>
      </c>
      <c r="M56" s="1"/>
      <c r="N56" s="1"/>
      <c r="O56" s="1"/>
      <c r="P56" s="1"/>
      <c r="Q56" s="1"/>
      <c r="R56" s="1"/>
      <c r="S56" s="1"/>
      <c r="T56" s="1"/>
    </row>
    <row r="57" spans="1:20" s="3" customFormat="1" ht="30" customHeight="1" x14ac:dyDescent="0.3">
      <c r="A57" s="36">
        <f t="shared" si="61"/>
        <v>3.1044856296626735</v>
      </c>
      <c r="B57" s="36">
        <v>1320</v>
      </c>
      <c r="C57" s="36">
        <f t="shared" si="62"/>
        <v>3.1196145730261646</v>
      </c>
      <c r="D57" s="36">
        <v>1320</v>
      </c>
      <c r="E57" s="37">
        <f t="shared" si="63"/>
        <v>3.5195782437769996</v>
      </c>
      <c r="F57" s="37">
        <v>1320</v>
      </c>
      <c r="G57" s="24"/>
      <c r="H57" s="36">
        <f t="shared" si="64"/>
        <v>4.2728278215540696</v>
      </c>
      <c r="I57" s="36">
        <v>1301.496018</v>
      </c>
      <c r="J57" s="38">
        <f t="shared" si="65"/>
        <v>4.5455812561942084</v>
      </c>
      <c r="K57" s="36">
        <v>1280.2780339999999</v>
      </c>
      <c r="L57" s="39" t="s">
        <v>55</v>
      </c>
      <c r="M57" s="1"/>
      <c r="N57" s="1"/>
      <c r="O57" s="1"/>
      <c r="P57" s="1"/>
      <c r="Q57" s="1"/>
      <c r="R57" s="1"/>
      <c r="S57" s="1"/>
      <c r="T57" s="1"/>
    </row>
    <row r="58" spans="1:20" s="3" customFormat="1" ht="30" customHeight="1" x14ac:dyDescent="0.3">
      <c r="A58" s="36">
        <f t="shared" si="61"/>
        <v>0.13985605689905853</v>
      </c>
      <c r="B58" s="36">
        <v>59.465566000000003</v>
      </c>
      <c r="C58" s="36">
        <f t="shared" si="62"/>
        <v>0.13644428418839427</v>
      </c>
      <c r="D58" s="36">
        <v>57.733559999999997</v>
      </c>
      <c r="E58" s="37">
        <f t="shared" si="63"/>
        <v>0.14945409069711241</v>
      </c>
      <c r="F58" s="37">
        <v>56.052</v>
      </c>
      <c r="G58" s="24"/>
      <c r="H58" s="36">
        <f t="shared" si="64"/>
        <v>0.17271600969595749</v>
      </c>
      <c r="I58" s="36">
        <v>52.609000000000002</v>
      </c>
      <c r="J58" s="38">
        <f t="shared" si="65"/>
        <v>0.19117074765094649</v>
      </c>
      <c r="K58" s="36">
        <v>53.843874999999997</v>
      </c>
      <c r="L58" s="39" t="s">
        <v>56</v>
      </c>
      <c r="M58" s="1"/>
      <c r="N58" s="1"/>
      <c r="O58" s="1"/>
      <c r="P58" s="1"/>
      <c r="Q58" s="1"/>
      <c r="R58" s="1"/>
      <c r="S58" s="1"/>
      <c r="T58" s="1"/>
    </row>
    <row r="59" spans="1:20" s="3" customFormat="1" ht="30" customHeight="1" x14ac:dyDescent="0.3">
      <c r="A59" s="36">
        <f t="shared" si="61"/>
        <v>0.28261271233405166</v>
      </c>
      <c r="B59" s="36">
        <v>120.164441</v>
      </c>
      <c r="C59" s="36">
        <f t="shared" si="62"/>
        <v>0.50312658166497226</v>
      </c>
      <c r="D59" s="36">
        <v>212.88754499999999</v>
      </c>
      <c r="E59" s="37">
        <f t="shared" si="63"/>
        <v>0.45681909603105453</v>
      </c>
      <c r="F59" s="37">
        <v>171.32768899999999</v>
      </c>
      <c r="G59" s="24"/>
      <c r="H59" s="36">
        <f t="shared" si="64"/>
        <v>0.35258429871057417</v>
      </c>
      <c r="I59" s="36">
        <v>107.39657200000001</v>
      </c>
      <c r="J59" s="38">
        <f t="shared" si="65"/>
        <v>0.31045163337219683</v>
      </c>
      <c r="K59" s="36">
        <v>87.439732000000006</v>
      </c>
      <c r="L59" s="39" t="s">
        <v>57</v>
      </c>
      <c r="M59" s="1"/>
      <c r="N59" s="1"/>
      <c r="O59" s="1"/>
      <c r="P59" s="1"/>
      <c r="Q59" s="1"/>
      <c r="R59" s="1"/>
      <c r="S59" s="1"/>
      <c r="T59" s="1"/>
    </row>
    <row r="60" spans="1:20" s="3" customFormat="1" ht="30" customHeight="1" x14ac:dyDescent="0.3">
      <c r="A60" s="36">
        <f t="shared" si="61"/>
        <v>2.5209349837189547</v>
      </c>
      <c r="B60" s="36">
        <v>1071.8793949999999</v>
      </c>
      <c r="C60" s="36">
        <f t="shared" si="62"/>
        <v>2.5329288834149382</v>
      </c>
      <c r="D60" s="36">
        <v>1071.756157</v>
      </c>
      <c r="E60" s="37">
        <f t="shared" si="63"/>
        <v>2.8576215936799172</v>
      </c>
      <c r="F60" s="37">
        <v>1071.73651</v>
      </c>
      <c r="G60"/>
      <c r="H60" s="36">
        <f t="shared" si="64"/>
        <v>4.130395104689411</v>
      </c>
      <c r="I60" s="36">
        <v>1258.111257</v>
      </c>
      <c r="J60" s="38">
        <f t="shared" si="65"/>
        <v>4.1528697391884117</v>
      </c>
      <c r="K60" s="36">
        <v>1169.669533</v>
      </c>
      <c r="L60" s="39" t="s">
        <v>58</v>
      </c>
      <c r="M60" s="1"/>
      <c r="N60" s="1"/>
      <c r="O60" s="1"/>
      <c r="P60" s="1"/>
      <c r="Q60" s="1"/>
      <c r="R60" s="1"/>
      <c r="S60" s="1"/>
      <c r="T60" s="1"/>
    </row>
    <row r="61" spans="1:20" s="3" customFormat="1" ht="30" customHeight="1" x14ac:dyDescent="0.3">
      <c r="A61" s="1"/>
      <c r="B61" s="1"/>
      <c r="C61" s="1"/>
      <c r="D61" s="1"/>
      <c r="E61" s="1"/>
      <c r="F61" s="1"/>
      <c r="G6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s="3" customFormat="1" ht="30" customHeight="1" x14ac:dyDescent="0.3">
      <c r="A62" s="1"/>
      <c r="B62" s="1"/>
      <c r="C62" s="1"/>
      <c r="D62" s="1"/>
      <c r="E62" s="1"/>
      <c r="F62" s="1"/>
      <c r="G6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</sheetData>
  <mergeCells count="18">
    <mergeCell ref="H11:H12"/>
    <mergeCell ref="I11:I12"/>
    <mergeCell ref="J11:J12"/>
    <mergeCell ref="K11:K12"/>
    <mergeCell ref="A11:A12"/>
    <mergeCell ref="B11:B12"/>
    <mergeCell ref="C11:C12"/>
    <mergeCell ref="D11:D12"/>
    <mergeCell ref="E11:E12"/>
    <mergeCell ref="F11:F12"/>
    <mergeCell ref="A4:B4"/>
    <mergeCell ref="C4:D4"/>
    <mergeCell ref="E4:F4"/>
    <mergeCell ref="H4:I4"/>
    <mergeCell ref="J4:K4"/>
    <mergeCell ref="A5:F5"/>
    <mergeCell ref="H5:I5"/>
    <mergeCell ref="J5:K5"/>
  </mergeCells>
  <printOptions horizontalCentered="1"/>
  <pageMargins left="0.82677165354330717" right="0.82677165354330717" top="0.9055118110236221" bottom="0.9055118110236221" header="0.31496062992125984" footer="0.31496062992125984"/>
  <pageSetup paperSize="9" scale="57" fitToHeight="0" orientation="portrait" r:id="rId1"/>
  <rowBreaks count="1" manualBreakCount="1">
    <brk id="46" max="11" man="1"/>
  </rowBreaks>
  <drawing r:id="rId2"/>
  <legacyDrawing r:id="rId3"/>
  <controls>
    <mc:AlternateContent xmlns:mc="http://schemas.openxmlformats.org/markup-compatibility/2006">
      <mc:Choice Requires="x14">
        <control shapeId="1029" r:id="rId4" name="AnalyzerDynReport000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9" r:id="rId4" name="AnalyzerDynReport000tb1"/>
      </mc:Fallback>
    </mc:AlternateContent>
    <mc:AlternateContent xmlns:mc="http://schemas.openxmlformats.org/markup-compatibility/2006">
      <mc:Choice Requires="x14">
        <control shapeId="1028" r:id="rId6" name="ReportSubmitManagerControl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6" name="ReportSubmitManagerControl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2019-11-03T15:02:36Z</dcterms:created>
  <dcterms:modified xsi:type="dcterms:W3CDTF">2019-11-03T15:03:21Z</dcterms:modified>
</cp:coreProperties>
</file>