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2045"/>
  </bookViews>
  <sheets>
    <sheet name="Report" sheetId="2" r:id="rId1"/>
  </sheets>
  <definedNames>
    <definedName name="_xlnm._FilterDatabase" localSheetId="0" hidden="1">Report!$H$1:$H$29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Report!$A$1:$I$29</definedName>
    <definedName name="_xlnm.Print_Titles" localSheetId="0">Report!$4:$5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2" l="1"/>
  <c r="E27" i="2"/>
  <c r="B27" i="2"/>
  <c r="C27" i="2"/>
  <c r="C18" i="2" s="1"/>
  <c r="A27" i="2"/>
  <c r="F23" i="2"/>
  <c r="E23" i="2"/>
  <c r="B23" i="2"/>
  <c r="B18" i="2" s="1"/>
  <c r="C23" i="2"/>
  <c r="A23" i="2"/>
  <c r="F19" i="2"/>
  <c r="E19" i="2"/>
  <c r="E18" i="2" s="1"/>
  <c r="B19" i="2"/>
  <c r="C19" i="2"/>
  <c r="A19" i="2"/>
  <c r="F18" i="2"/>
  <c r="A18" i="2"/>
  <c r="F16" i="2"/>
  <c r="E16" i="2"/>
  <c r="B16" i="2"/>
  <c r="C16" i="2"/>
  <c r="A16" i="2"/>
  <c r="F13" i="2"/>
  <c r="E13" i="2"/>
  <c r="B13" i="2"/>
  <c r="C13" i="2"/>
  <c r="A13" i="2"/>
  <c r="F10" i="2"/>
  <c r="E10" i="2"/>
  <c r="B10" i="2"/>
  <c r="C10" i="2"/>
  <c r="C9" i="2" s="1"/>
  <c r="A10" i="2"/>
  <c r="F9" i="2" l="1"/>
  <c r="F7" i="2" s="1"/>
  <c r="A9" i="2"/>
  <c r="A7" i="2" s="1"/>
  <c r="C7" i="2"/>
  <c r="E9" i="2"/>
  <c r="E7" i="2" s="1"/>
  <c r="B9" i="2"/>
  <c r="B7" i="2" s="1"/>
</calcChain>
</file>

<file path=xl/sharedStrings.xml><?xml version="1.0" encoding="utf-8"?>
<sst xmlns="http://schemas.openxmlformats.org/spreadsheetml/2006/main" count="27" uniqueCount="27">
  <si>
    <t>(އަދަދުތައް ރުފިޔާއިން)</t>
  </si>
  <si>
    <t>ލަފާކުރި</t>
  </si>
  <si>
    <t>ރިވައިޒްކުރި</t>
  </si>
  <si>
    <t>ލިބުނު</t>
  </si>
  <si>
    <t>އެކިއެކި ޚިދުމަތަށް ނެގޭ ފީ</t>
  </si>
  <si>
    <t>ޓެކްސްގެ ގޮތުގައި ނުހިމެނޭ އެހެނިހެން އާމްދަނީ</t>
  </si>
  <si>
    <t>އެކިގޮތްގޮތުން ލިބޭ ފައިދާ</t>
  </si>
  <si>
    <t>ޕްރޮގްރާމް ސްޕޮންސަރ ކުރުމަށް ނަގާ ފީ</t>
  </si>
  <si>
    <t>ކުރީ އަހަރުގެ ބަޖެޓުން އަނބުރާ ލިބޭ ފައިސާ</t>
  </si>
  <si>
    <t>ޑޮނޭޝަންގެ ގޮތުގައި ލިބޭ ފައިސާ</t>
  </si>
  <si>
    <t>އެކްސްޗޭންޖް ރޭޓް ބަދަލުވުމުން ލިބޭ ފައިދާ</t>
  </si>
  <si>
    <t>ފައިސާގެ ހިލޭ އެހީ - ބައިލެޓްރަލް</t>
  </si>
  <si>
    <t>ފައިސާގެ ހިލޭ އެހީ - މަލްޓިލެޓްރަލް</t>
  </si>
  <si>
    <t>އެހެނިހެން ހިލޭ އެހީ - ބައިލެޓްރަލް</t>
  </si>
  <si>
    <t>އެހެނިހެން ހިލޭ އެހީ - މަލްޓިލެޓްރަލް</t>
  </si>
  <si>
    <t>ފައިސާގެ ހިލޭ އެހީ - ވޮލަންޓަރީ އޯރގް</t>
  </si>
  <si>
    <t>ކެޕިޓަލް ޕްރޮޖެކްޓް ހިލޭއެހީ - މަލްޓިލެޓްރަލް</t>
  </si>
  <si>
    <t>ކެޕިޓަލް ޕްރޮޖެކްޓް ހިލޭއެހީ - ބައިލެޓްރަލް</t>
  </si>
  <si>
    <t>ޓެކްސް ނޫން ގޮތްގޮތުން ލިބޭ އާމްދަނީ</t>
  </si>
  <si>
    <t>ހިލޭ އެހީގެ ގޮތުގައި ލިބޭ އާމްދަނީ</t>
  </si>
  <si>
    <t>ފައިސާގެ ހިލޭ އެހީ</t>
  </si>
  <si>
    <t>މަޝްރޫއުތައް ހިންގުމަށް ލިބޭ އެހީ</t>
  </si>
  <si>
    <t>އެހެނިހެން ހިލޭ އެހީ</t>
  </si>
  <si>
    <r>
      <t xml:space="preserve">ހިލޭ އެހީގެ ގޮތުގައި ދައުލަތަށް ލިބޭ ފައިސާ </t>
    </r>
    <r>
      <rPr>
        <b/>
        <sz val="24"/>
        <color rgb="FF7F5C92"/>
        <rFont val="Roboto Condensed"/>
      </rPr>
      <t>2018 - 2022</t>
    </r>
  </si>
  <si>
    <t>ހިލޭ އެހީގެ ޖުމްލަ</t>
  </si>
  <si>
    <t>އިމްތިހާނުތަކާއި ކޯސްތަކުގައި ބައިވެރިވުމުގެ ފީ</t>
  </si>
  <si>
    <t>ކެޕިޓަލް ޕްރޮޖެކްޓް ހިލޭއެހީ - ވޮލަންޓަރީ އޯގަނައިޒޭޝަން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</si>
</sst>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25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0"/>
      <name val="Century Gothic"/>
      <family val="2"/>
    </font>
    <font>
      <sz val="10"/>
      <name val="Times New Roman"/>
      <family val="1"/>
    </font>
    <font>
      <sz val="12"/>
      <color rgb="FF595959"/>
      <name val="Faruma"/>
      <family val="3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name val="Faruma"/>
      <family val="3"/>
    </font>
    <font>
      <sz val="12"/>
      <name val="Calibri"/>
      <family val="2"/>
      <scheme val="minor"/>
    </font>
    <font>
      <sz val="12"/>
      <name val="Roboto Condensed"/>
    </font>
    <font>
      <b/>
      <sz val="12"/>
      <name val="Century Gothic"/>
      <family val="2"/>
    </font>
    <font>
      <sz val="12"/>
      <name val="Century Gothic"/>
      <family val="2"/>
    </font>
    <font>
      <b/>
      <sz val="12"/>
      <color rgb="FF595959"/>
      <name val="Roboto Condensed"/>
    </font>
    <font>
      <b/>
      <sz val="12"/>
      <color rgb="FF595959"/>
      <name val="Faruma"/>
      <family val="3"/>
    </font>
    <font>
      <sz val="12"/>
      <color rgb="FF595959"/>
      <name val="Roboto Condensed"/>
    </font>
    <font>
      <sz val="12"/>
      <color rgb="FF595959"/>
      <name val="Calibri"/>
      <family val="2"/>
      <scheme val="minor"/>
    </font>
    <font>
      <b/>
      <sz val="12"/>
      <color theme="1"/>
      <name val="Century Gothic"/>
      <family val="2"/>
    </font>
    <font>
      <sz val="24"/>
      <color rgb="FF7F5C92"/>
      <name val="Mv Eamaan XP"/>
      <family val="3"/>
    </font>
    <font>
      <b/>
      <sz val="24"/>
      <color rgb="FF7F5C92"/>
      <name val="Roboto Condensed"/>
    </font>
    <font>
      <b/>
      <sz val="12"/>
      <color rgb="FF7F5C92"/>
      <name val="Roboto Condensed"/>
    </font>
    <font>
      <sz val="12"/>
      <color rgb="FF7F5C92"/>
      <name val="Roboto Condensed"/>
    </font>
    <font>
      <sz val="12"/>
      <color rgb="FF454545"/>
      <name val="Faruma"/>
      <family val="3"/>
    </font>
    <font>
      <sz val="12"/>
      <color rgb="FF454545"/>
      <name val="Roboto Condensed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9473A7"/>
        <bgColor indexed="64"/>
      </patternFill>
    </fill>
    <fill>
      <patternFill patternType="solid">
        <fgColor rgb="FFC4B2C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9473A7"/>
      </top>
      <bottom style="medium">
        <color rgb="FF9473A7"/>
      </bottom>
      <diagonal/>
    </border>
    <border>
      <left/>
      <right/>
      <top/>
      <bottom style="thin">
        <color rgb="FF9473A7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5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5" applyFont="1" applyFill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center" readingOrder="2"/>
    </xf>
    <xf numFmtId="0" fontId="13" fillId="0" borderId="0" xfId="0" applyNumberFormat="1" applyFont="1" applyAlignment="1">
      <alignment horizontal="center" vertical="center"/>
    </xf>
    <xf numFmtId="0" fontId="15" fillId="0" borderId="0" xfId="2" applyFont="1" applyFill="1" applyBorder="1" applyAlignment="1">
      <alignment vertical="center" readingOrder="2"/>
    </xf>
    <xf numFmtId="0" fontId="17" fillId="0" borderId="0" xfId="2" applyFont="1" applyFill="1" applyBorder="1" applyAlignment="1">
      <alignment horizontal="center" vertical="center"/>
    </xf>
    <xf numFmtId="0" fontId="16" fillId="0" borderId="0" xfId="2" applyNumberFormat="1" applyFont="1" applyFill="1" applyBorder="1" applyAlignment="1">
      <alignment horizontal="center" vertical="center"/>
    </xf>
    <xf numFmtId="164" fontId="14" fillId="0" borderId="0" xfId="1" applyNumberFormat="1" applyFont="1" applyFill="1" applyBorder="1" applyAlignment="1">
      <alignment vertical="center"/>
    </xf>
    <xf numFmtId="165" fontId="0" fillId="0" borderId="0" xfId="7" applyNumberFormat="1" applyFont="1" applyAlignment="1">
      <alignment vertical="center"/>
    </xf>
    <xf numFmtId="0" fontId="18" fillId="0" borderId="0" xfId="0" applyFont="1" applyAlignment="1">
      <alignment vertical="center" wrapText="1"/>
    </xf>
    <xf numFmtId="0" fontId="12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right" vertical="center" readingOrder="2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2" xfId="0" applyBorder="1" applyAlignment="1">
      <alignment vertical="center"/>
    </xf>
    <xf numFmtId="0" fontId="0" fillId="0" borderId="2" xfId="0" applyBorder="1"/>
    <xf numFmtId="0" fontId="19" fillId="0" borderId="0" xfId="4" applyNumberFormat="1" applyFont="1" applyFill="1" applyAlignment="1">
      <alignment horizontal="right" vertical="center"/>
    </xf>
    <xf numFmtId="0" fontId="6" fillId="4" borderId="0" xfId="6" applyFont="1" applyFill="1" applyBorder="1" applyAlignment="1">
      <alignment horizontal="center" vertical="center" readingOrder="2"/>
    </xf>
    <xf numFmtId="0" fontId="7" fillId="4" borderId="0" xfId="6" applyFont="1" applyFill="1" applyBorder="1" applyAlignment="1">
      <alignment horizontal="centerContinuous" vertical="center" readingOrder="2"/>
    </xf>
    <xf numFmtId="164" fontId="8" fillId="0" borderId="3" xfId="1" applyNumberFormat="1" applyFont="1" applyFill="1" applyBorder="1" applyAlignment="1">
      <alignment vertical="center"/>
    </xf>
    <xf numFmtId="0" fontId="9" fillId="0" borderId="3" xfId="2" applyFont="1" applyFill="1" applyBorder="1" applyAlignment="1">
      <alignment vertical="center" readingOrder="2"/>
    </xf>
    <xf numFmtId="0" fontId="10" fillId="0" borderId="3" xfId="2" applyFont="1" applyFill="1" applyBorder="1" applyAlignment="1">
      <alignment horizontal="center" vertical="center"/>
    </xf>
    <xf numFmtId="0" fontId="16" fillId="0" borderId="3" xfId="2" applyNumberFormat="1" applyFont="1" applyFill="1" applyBorder="1" applyAlignment="1">
      <alignment horizontal="center" vertical="center"/>
    </xf>
    <xf numFmtId="164" fontId="21" fillId="0" borderId="3" xfId="1" applyNumberFormat="1" applyFont="1" applyFill="1" applyBorder="1" applyAlignment="1">
      <alignment vertical="center"/>
    </xf>
    <xf numFmtId="164" fontId="21" fillId="0" borderId="0" xfId="1" applyNumberFormat="1" applyFont="1" applyFill="1" applyBorder="1" applyAlignment="1">
      <alignment vertical="center"/>
    </xf>
    <xf numFmtId="164" fontId="22" fillId="0" borderId="1" xfId="1" applyNumberFormat="1" applyFont="1" applyBorder="1" applyAlignment="1">
      <alignment vertical="center"/>
    </xf>
    <xf numFmtId="164" fontId="22" fillId="0" borderId="2" xfId="1" applyNumberFormat="1" applyFont="1" applyBorder="1" applyAlignment="1">
      <alignment vertical="center"/>
    </xf>
    <xf numFmtId="164" fontId="8" fillId="5" borderId="0" xfId="1" applyNumberFormat="1" applyFont="1" applyFill="1" applyBorder="1" applyAlignment="1">
      <alignment vertical="center" readingOrder="2"/>
    </xf>
    <xf numFmtId="164" fontId="8" fillId="5" borderId="0" xfId="1" applyNumberFormat="1" applyFont="1" applyFill="1" applyBorder="1" applyAlignment="1">
      <alignment horizontal="right" vertical="center" readingOrder="2"/>
    </xf>
    <xf numFmtId="164" fontId="9" fillId="5" borderId="0" xfId="3" applyNumberFormat="1" applyFont="1" applyFill="1" applyBorder="1" applyAlignment="1">
      <alignment horizontal="right" vertical="center" readingOrder="2"/>
    </xf>
    <xf numFmtId="0" fontId="11" fillId="5" borderId="0" xfId="3" applyFont="1" applyFill="1" applyBorder="1" applyAlignment="1">
      <alignment horizontal="center" vertical="center"/>
    </xf>
    <xf numFmtId="0" fontId="8" fillId="5" borderId="0" xfId="3" applyFont="1" applyFill="1" applyBorder="1" applyAlignment="1">
      <alignment horizontal="center" vertical="center"/>
    </xf>
    <xf numFmtId="164" fontId="21" fillId="5" borderId="0" xfId="1" applyNumberFormat="1" applyFont="1" applyFill="1" applyBorder="1" applyAlignment="1">
      <alignment horizontal="right" vertical="center" readingOrder="2"/>
    </xf>
    <xf numFmtId="164" fontId="8" fillId="0" borderId="4" xfId="1" applyNumberFormat="1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12" fillId="0" borderId="4" xfId="0" applyFont="1" applyBorder="1"/>
    <xf numFmtId="164" fontId="21" fillId="0" borderId="4" xfId="1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23" fillId="0" borderId="0" xfId="5" applyFont="1" applyFill="1" applyAlignment="1">
      <alignment horizontal="right" vertical="center"/>
    </xf>
    <xf numFmtId="164" fontId="24" fillId="0" borderId="1" xfId="1" applyNumberFormat="1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24" fillId="0" borderId="1" xfId="0" applyFont="1" applyBorder="1" applyAlignment="1">
      <alignment horizontal="center" vertical="center"/>
    </xf>
    <xf numFmtId="164" fontId="24" fillId="0" borderId="2" xfId="1" applyNumberFormat="1" applyFont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24" fillId="0" borderId="2" xfId="0" applyFont="1" applyBorder="1" applyAlignment="1">
      <alignment horizontal="center" vertical="center"/>
    </xf>
    <xf numFmtId="164" fontId="24" fillId="0" borderId="0" xfId="1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164" fontId="22" fillId="0" borderId="0" xfId="1" applyNumberFormat="1" applyFont="1" applyAlignment="1">
      <alignment vertical="center"/>
    </xf>
  </cellXfs>
  <cellStyles count="8">
    <cellStyle name="40% - Accent2" xfId="2" builtinId="35"/>
    <cellStyle name="60% - Accent2" xfId="3" builtinId="36"/>
    <cellStyle name="Comma" xfId="1" builtinId="3"/>
    <cellStyle name="Comma 6" xfId="4"/>
    <cellStyle name="Normal" xfId="0" builtinId="0"/>
    <cellStyle name="Normal 2 2" xfId="6"/>
    <cellStyle name="Normal 9" xfId="5"/>
    <cellStyle name="Percent" xfId="7" builtinId="5"/>
  </cellStyles>
  <dxfs count="0"/>
  <tableStyles count="0" defaultTableStyle="TableStyleMedium2" defaultPivotStyle="PivotStyleLight16"/>
  <colors>
    <mruColors>
      <color rgb="FF7F5C92"/>
      <color rgb="FF454545"/>
      <color rgb="FF9473A7"/>
      <color rgb="FFC4B2CF"/>
      <color rgb="FFF8D087"/>
      <color rgb="FF9D690B"/>
      <color rgb="FFF2B43F"/>
      <color rgb="FFB4780C"/>
      <color rgb="FF595959"/>
      <color rgb="FF4D77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xmlns="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50" name="ConnectionDescriptorsInfotb1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xmlns="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51" name="MultipleReportManagerInfotb1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xmlns="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52" name="AnalyzerDynReport000tb1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xmlns="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.xml"/><Relationship Id="rId13" Type="http://schemas.openxmlformats.org/officeDocument/2006/relationships/image" Target="../media/image3.emf"/><Relationship Id="rId3" Type="http://schemas.openxmlformats.org/officeDocument/2006/relationships/customProperty" Target="../customProperty2.bin"/><Relationship Id="rId7" Type="http://schemas.openxmlformats.org/officeDocument/2006/relationships/vmlDrawing" Target="../drawings/vmlDrawing1.vml"/><Relationship Id="rId12" Type="http://schemas.openxmlformats.org/officeDocument/2006/relationships/control" Target="../activeX/activeX3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11" Type="http://schemas.openxmlformats.org/officeDocument/2006/relationships/image" Target="../media/image2.emf"/><Relationship Id="rId5" Type="http://schemas.openxmlformats.org/officeDocument/2006/relationships/customProperty" Target="../customProperty4.bin"/><Relationship Id="rId15" Type="http://schemas.openxmlformats.org/officeDocument/2006/relationships/image" Target="../media/image4.emf"/><Relationship Id="rId10" Type="http://schemas.openxmlformats.org/officeDocument/2006/relationships/control" Target="../activeX/activeX2.xml"/><Relationship Id="rId4" Type="http://schemas.openxmlformats.org/officeDocument/2006/relationships/customProperty" Target="../customProperty3.bin"/><Relationship Id="rId9" Type="http://schemas.openxmlformats.org/officeDocument/2006/relationships/image" Target="../media/image1.emf"/><Relationship Id="rId14" Type="http://schemas.openxmlformats.org/officeDocument/2006/relationships/control" Target="../activeX/activeX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theme="8" tint="-0.499984740745262"/>
    <pageSetUpPr fitToPage="1"/>
  </sheetPr>
  <dimension ref="A1:N29"/>
  <sheetViews>
    <sheetView showGridLines="0" tabSelected="1" view="pageBreakPreview" zoomScaleNormal="115" zoomScaleSheetLayoutView="100" workbookViewId="0">
      <selection activeCell="E7" sqref="E7"/>
    </sheetView>
  </sheetViews>
  <sheetFormatPr defaultRowHeight="17.25" x14ac:dyDescent="0.3"/>
  <cols>
    <col min="1" max="3" width="13.77734375" style="2" customWidth="1"/>
    <col min="4" max="4" width="1.109375" customWidth="1"/>
    <col min="5" max="6" width="13.77734375" style="2" customWidth="1"/>
    <col min="7" max="7" width="40.21875" style="5" customWidth="1"/>
    <col min="8" max="8" width="8" style="3" customWidth="1"/>
    <col min="9" max="9" width="2" style="2" customWidth="1"/>
    <col min="10" max="10" width="8.88671875" style="2" customWidth="1"/>
    <col min="11" max="11" width="7.6640625" style="2" customWidth="1"/>
    <col min="12" max="12" width="7.6640625" style="6" customWidth="1"/>
    <col min="13" max="14" width="7.6640625" style="2" customWidth="1"/>
    <col min="15" max="16384" width="8.88671875" style="2"/>
  </cols>
  <sheetData>
    <row r="1" spans="1:14" ht="37.5" customHeight="1" x14ac:dyDescent="0.3">
      <c r="H1" s="4"/>
      <c r="I1" s="23" t="s">
        <v>23</v>
      </c>
    </row>
    <row r="2" spans="1:14" ht="18.75" customHeight="1" x14ac:dyDescent="0.3">
      <c r="I2" s="46" t="s">
        <v>0</v>
      </c>
    </row>
    <row r="3" spans="1:14" ht="11.25" customHeight="1" x14ac:dyDescent="0.3">
      <c r="I3" s="1"/>
    </row>
    <row r="4" spans="1:14" ht="30" customHeight="1" x14ac:dyDescent="0.3">
      <c r="A4" s="24">
        <v>2022</v>
      </c>
      <c r="B4" s="24">
        <v>2021</v>
      </c>
      <c r="C4" s="24">
        <v>2020</v>
      </c>
      <c r="E4" s="24">
        <v>2019</v>
      </c>
      <c r="F4" s="24">
        <v>2018</v>
      </c>
      <c r="G4" s="14"/>
      <c r="H4" s="14"/>
      <c r="I4" s="14"/>
    </row>
    <row r="5" spans="1:14" ht="30" customHeight="1" x14ac:dyDescent="0.3">
      <c r="A5" s="25" t="s">
        <v>1</v>
      </c>
      <c r="B5" s="25"/>
      <c r="C5" s="25"/>
      <c r="E5" s="25" t="s">
        <v>2</v>
      </c>
      <c r="F5" s="25" t="s">
        <v>3</v>
      </c>
      <c r="G5" s="14"/>
      <c r="H5" s="14"/>
      <c r="I5" s="14"/>
      <c r="K5" s="12"/>
      <c r="L5" s="13"/>
      <c r="M5" s="12"/>
      <c r="N5" s="12"/>
    </row>
    <row r="6" spans="1:14" ht="11.25" customHeight="1" thickBot="1" x14ac:dyDescent="0.35">
      <c r="A6" s="15"/>
      <c r="B6" s="15"/>
      <c r="C6" s="16"/>
      <c r="E6" s="15"/>
      <c r="F6" s="15"/>
      <c r="G6" s="17"/>
      <c r="H6" s="18"/>
      <c r="I6" s="1"/>
    </row>
    <row r="7" spans="1:14" ht="30" customHeight="1" thickBot="1" x14ac:dyDescent="0.35">
      <c r="A7" s="26">
        <f>SUM(A9,A18)</f>
        <v>2149686832</v>
      </c>
      <c r="B7" s="26">
        <f t="shared" ref="B7:C7" si="0">SUM(B9,B18)</f>
        <v>2159232658</v>
      </c>
      <c r="C7" s="30">
        <f t="shared" si="0"/>
        <v>5228582886</v>
      </c>
      <c r="E7" s="26">
        <f>SUM(E9,E18)</f>
        <v>2125853776</v>
      </c>
      <c r="F7" s="26">
        <f>SUM(F9,F18)</f>
        <v>833572561</v>
      </c>
      <c r="G7" s="27" t="s">
        <v>24</v>
      </c>
      <c r="H7" s="28"/>
      <c r="I7" s="29"/>
      <c r="K7" s="11"/>
      <c r="L7" s="11"/>
      <c r="M7" s="11"/>
      <c r="N7" s="11"/>
    </row>
    <row r="8" spans="1:14" ht="11.25" customHeight="1" x14ac:dyDescent="0.3">
      <c r="A8" s="10"/>
      <c r="B8" s="10"/>
      <c r="C8" s="31"/>
      <c r="E8" s="10"/>
      <c r="F8" s="10"/>
      <c r="G8" s="7"/>
      <c r="H8" s="8"/>
      <c r="I8" s="9"/>
    </row>
    <row r="9" spans="1:14" ht="30" customHeight="1" x14ac:dyDescent="0.3">
      <c r="A9" s="34">
        <f>SUM(A10,A13,A16)</f>
        <v>13690000</v>
      </c>
      <c r="B9" s="35">
        <f t="shared" ref="B9:C9" si="1">SUM(B10,B13,B16)</f>
        <v>13690000</v>
      </c>
      <c r="C9" s="39">
        <f t="shared" si="1"/>
        <v>13690000</v>
      </c>
      <c r="E9" s="34">
        <f>SUM(E10,E13,E16)</f>
        <v>57462162</v>
      </c>
      <c r="F9" s="35">
        <f>SUM(F10,F13,F16)</f>
        <v>16747239</v>
      </c>
      <c r="G9" s="36" t="s">
        <v>18</v>
      </c>
      <c r="H9" s="37"/>
      <c r="I9" s="38"/>
      <c r="K9" s="11"/>
      <c r="L9" s="11"/>
      <c r="M9" s="11"/>
      <c r="N9" s="11"/>
    </row>
    <row r="10" spans="1:14" ht="30" customHeight="1" x14ac:dyDescent="0.3">
      <c r="A10" s="40">
        <f>SUM(A11:A12)</f>
        <v>150000</v>
      </c>
      <c r="B10" s="40">
        <f t="shared" ref="B10:C10" si="2">SUM(B11:B12)</f>
        <v>150000</v>
      </c>
      <c r="C10" s="44">
        <f t="shared" si="2"/>
        <v>150000</v>
      </c>
      <c r="E10" s="40">
        <f>SUM(E11:E12)</f>
        <v>150000</v>
      </c>
      <c r="F10" s="40">
        <f>SUM(F11:F12)</f>
        <v>381489</v>
      </c>
      <c r="G10" s="45" t="s">
        <v>4</v>
      </c>
      <c r="H10" s="42">
        <v>121</v>
      </c>
      <c r="I10" s="43"/>
      <c r="K10" s="11"/>
      <c r="L10" s="11"/>
      <c r="M10" s="11"/>
      <c r="N10" s="11"/>
    </row>
    <row r="11" spans="1:14" ht="30" customHeight="1" x14ac:dyDescent="0.3">
      <c r="A11" s="47">
        <v>100000</v>
      </c>
      <c r="B11" s="47">
        <v>100000</v>
      </c>
      <c r="C11" s="32">
        <v>100000</v>
      </c>
      <c r="E11" s="47">
        <v>100000</v>
      </c>
      <c r="F11" s="47">
        <v>328561</v>
      </c>
      <c r="G11" s="48" t="s">
        <v>7</v>
      </c>
      <c r="H11" s="49">
        <v>121017</v>
      </c>
      <c r="I11" s="20"/>
      <c r="K11" s="11"/>
      <c r="L11" s="11"/>
      <c r="M11" s="11"/>
      <c r="N11" s="11"/>
    </row>
    <row r="12" spans="1:14" ht="30" customHeight="1" x14ac:dyDescent="0.3">
      <c r="A12" s="50">
        <v>50000</v>
      </c>
      <c r="B12" s="50">
        <v>50000</v>
      </c>
      <c r="C12" s="33">
        <v>50000</v>
      </c>
      <c r="E12" s="50">
        <v>50000</v>
      </c>
      <c r="F12" s="50">
        <v>52928</v>
      </c>
      <c r="G12" s="51" t="s">
        <v>25</v>
      </c>
      <c r="H12" s="52">
        <v>121048</v>
      </c>
      <c r="I12" s="22"/>
      <c r="K12" s="11"/>
      <c r="L12" s="11"/>
      <c r="M12" s="11"/>
      <c r="N12" s="11"/>
    </row>
    <row r="13" spans="1:14" customFormat="1" ht="30" customHeight="1" x14ac:dyDescent="0.3">
      <c r="A13" s="40">
        <f>SUM(A14:A15)</f>
        <v>13540000</v>
      </c>
      <c r="B13" s="40">
        <f t="shared" ref="B13:C13" si="3">SUM(B14:B15)</f>
        <v>13540000</v>
      </c>
      <c r="C13" s="44">
        <f t="shared" si="3"/>
        <v>13540000</v>
      </c>
      <c r="E13" s="40">
        <f>SUM(E14:E15)</f>
        <v>57312162</v>
      </c>
      <c r="F13" s="40">
        <f>SUM(F14:F15)</f>
        <v>16364630</v>
      </c>
      <c r="G13" s="45" t="s">
        <v>5</v>
      </c>
      <c r="H13" s="42">
        <v>129</v>
      </c>
      <c r="I13" s="41"/>
    </row>
    <row r="14" spans="1:14" customFormat="1" ht="30" customHeight="1" x14ac:dyDescent="0.3">
      <c r="A14" s="47">
        <v>0</v>
      </c>
      <c r="B14" s="47">
        <v>0</v>
      </c>
      <c r="C14" s="32">
        <v>0</v>
      </c>
      <c r="E14" s="47">
        <v>9252</v>
      </c>
      <c r="F14" s="47">
        <v>560588</v>
      </c>
      <c r="G14" s="48" t="s">
        <v>8</v>
      </c>
      <c r="H14" s="49">
        <v>129002</v>
      </c>
      <c r="I14" s="19"/>
    </row>
    <row r="15" spans="1:14" customFormat="1" ht="30" customHeight="1" x14ac:dyDescent="0.3">
      <c r="A15" s="50">
        <v>13540000</v>
      </c>
      <c r="B15" s="50">
        <v>13540000</v>
      </c>
      <c r="C15" s="33">
        <v>13540000</v>
      </c>
      <c r="E15" s="50">
        <v>57302910</v>
      </c>
      <c r="F15" s="50">
        <v>15804042</v>
      </c>
      <c r="G15" s="51" t="s">
        <v>9</v>
      </c>
      <c r="H15" s="52">
        <v>129008</v>
      </c>
      <c r="I15" s="21"/>
    </row>
    <row r="16" spans="1:14" customFormat="1" ht="30" customHeight="1" x14ac:dyDescent="0.3">
      <c r="A16" s="40">
        <f>SUM(A17)</f>
        <v>0</v>
      </c>
      <c r="B16" s="40">
        <f t="shared" ref="B16:C16" si="4">SUM(B17)</f>
        <v>0</v>
      </c>
      <c r="C16" s="44">
        <f t="shared" si="4"/>
        <v>0</v>
      </c>
      <c r="E16" s="40">
        <f>SUM(E17)</f>
        <v>0</v>
      </c>
      <c r="F16" s="40">
        <f>SUM(F17)</f>
        <v>1120</v>
      </c>
      <c r="G16" s="45" t="s">
        <v>6</v>
      </c>
      <c r="H16" s="42">
        <v>181</v>
      </c>
      <c r="I16" s="41"/>
    </row>
    <row r="17" spans="1:9" customFormat="1" ht="30" customHeight="1" x14ac:dyDescent="0.3">
      <c r="A17" s="53">
        <v>0</v>
      </c>
      <c r="B17" s="53">
        <v>0</v>
      </c>
      <c r="C17" s="56">
        <v>0</v>
      </c>
      <c r="E17" s="53">
        <v>0</v>
      </c>
      <c r="F17" s="53">
        <v>1120</v>
      </c>
      <c r="G17" s="54" t="s">
        <v>10</v>
      </c>
      <c r="H17" s="55">
        <v>181003</v>
      </c>
      <c r="I17" s="2"/>
    </row>
    <row r="18" spans="1:9" customFormat="1" ht="30" customHeight="1" x14ac:dyDescent="0.3">
      <c r="A18" s="34">
        <f>SUM(A19,A23,A27)</f>
        <v>2135996832</v>
      </c>
      <c r="B18" s="35">
        <f t="shared" ref="B18:C18" si="5">SUM(B19,B23,B27)</f>
        <v>2145542658</v>
      </c>
      <c r="C18" s="39">
        <f t="shared" si="5"/>
        <v>5214892886</v>
      </c>
      <c r="E18" s="34">
        <f>SUM(E19,E23,E27)</f>
        <v>2068391614</v>
      </c>
      <c r="F18" s="35">
        <f>SUM(F19,F23,F27)</f>
        <v>816825322</v>
      </c>
      <c r="G18" s="36" t="s">
        <v>19</v>
      </c>
      <c r="H18" s="37"/>
      <c r="I18" s="38"/>
    </row>
    <row r="19" spans="1:9" customFormat="1" ht="30" customHeight="1" x14ac:dyDescent="0.3">
      <c r="A19" s="40">
        <f>SUM(A20:A22)</f>
        <v>1626193236</v>
      </c>
      <c r="B19" s="40">
        <f t="shared" ref="B19:C19" si="6">SUM(B20:B22)</f>
        <v>1695358236</v>
      </c>
      <c r="C19" s="44">
        <f t="shared" si="6"/>
        <v>4787567394</v>
      </c>
      <c r="E19" s="40">
        <f>SUM(E20:E22)</f>
        <v>1290042044</v>
      </c>
      <c r="F19" s="40">
        <f>SUM(F20:F22)</f>
        <v>517361176</v>
      </c>
      <c r="G19" s="45" t="s">
        <v>20</v>
      </c>
      <c r="H19" s="42">
        <v>141</v>
      </c>
      <c r="I19" s="41"/>
    </row>
    <row r="20" spans="1:9" customFormat="1" ht="30" customHeight="1" x14ac:dyDescent="0.3">
      <c r="A20" s="47">
        <v>1542100000</v>
      </c>
      <c r="B20" s="47">
        <v>1542100000</v>
      </c>
      <c r="C20" s="32">
        <v>4626100000</v>
      </c>
      <c r="E20" s="47">
        <v>1231277952</v>
      </c>
      <c r="F20" s="47">
        <v>445198430</v>
      </c>
      <c r="G20" s="48" t="s">
        <v>11</v>
      </c>
      <c r="H20" s="49">
        <v>141001</v>
      </c>
      <c r="I20" s="19"/>
    </row>
    <row r="21" spans="1:9" customFormat="1" ht="30" customHeight="1" x14ac:dyDescent="0.3">
      <c r="A21" s="50">
        <v>82515774</v>
      </c>
      <c r="B21" s="50">
        <v>151680774</v>
      </c>
      <c r="C21" s="33">
        <v>159365776</v>
      </c>
      <c r="E21" s="50">
        <v>55707938</v>
      </c>
      <c r="F21" s="50">
        <v>68675687</v>
      </c>
      <c r="G21" s="51" t="s">
        <v>12</v>
      </c>
      <c r="H21" s="52">
        <v>141002</v>
      </c>
      <c r="I21" s="21"/>
    </row>
    <row r="22" spans="1:9" customFormat="1" ht="30" customHeight="1" x14ac:dyDescent="0.3">
      <c r="A22" s="50">
        <v>1577462</v>
      </c>
      <c r="B22" s="50">
        <v>1577462</v>
      </c>
      <c r="C22" s="33">
        <v>2101618</v>
      </c>
      <c r="E22" s="50">
        <v>3056154</v>
      </c>
      <c r="F22" s="50">
        <v>3487059</v>
      </c>
      <c r="G22" s="51" t="s">
        <v>15</v>
      </c>
      <c r="H22" s="52">
        <v>141003</v>
      </c>
      <c r="I22" s="21"/>
    </row>
    <row r="23" spans="1:9" customFormat="1" ht="30" customHeight="1" x14ac:dyDescent="0.3">
      <c r="A23" s="40">
        <f>SUM(A24:A26)</f>
        <v>438333096</v>
      </c>
      <c r="B23" s="40">
        <f t="shared" ref="B23:C23" si="7">SUM(B24:B26)</f>
        <v>402537422</v>
      </c>
      <c r="C23" s="44">
        <f t="shared" si="7"/>
        <v>403501992</v>
      </c>
      <c r="E23" s="40">
        <f>SUM(E24:E26)</f>
        <v>776621615</v>
      </c>
      <c r="F23" s="40">
        <f>SUM(F24:F26)</f>
        <v>299464146</v>
      </c>
      <c r="G23" s="45" t="s">
        <v>21</v>
      </c>
      <c r="H23" s="42">
        <v>143</v>
      </c>
      <c r="I23" s="41"/>
    </row>
    <row r="24" spans="1:9" customFormat="1" ht="30" customHeight="1" x14ac:dyDescent="0.3">
      <c r="A24" s="47">
        <v>35962254</v>
      </c>
      <c r="B24" s="47">
        <v>35962254</v>
      </c>
      <c r="C24" s="32">
        <v>30196310</v>
      </c>
      <c r="E24" s="47">
        <v>90561622</v>
      </c>
      <c r="F24" s="47">
        <v>171395942</v>
      </c>
      <c r="G24" s="48" t="s">
        <v>17</v>
      </c>
      <c r="H24" s="49">
        <v>143001</v>
      </c>
      <c r="I24" s="19"/>
    </row>
    <row r="25" spans="1:9" customFormat="1" ht="30" customHeight="1" x14ac:dyDescent="0.3">
      <c r="A25" s="50">
        <v>402370842</v>
      </c>
      <c r="B25" s="50">
        <v>366575168</v>
      </c>
      <c r="C25" s="33">
        <v>373305682</v>
      </c>
      <c r="E25" s="50">
        <v>685316968</v>
      </c>
      <c r="F25" s="50">
        <v>128068204</v>
      </c>
      <c r="G25" s="51" t="s">
        <v>16</v>
      </c>
      <c r="H25" s="52">
        <v>143002</v>
      </c>
      <c r="I25" s="21"/>
    </row>
    <row r="26" spans="1:9" customFormat="1" ht="30" customHeight="1" x14ac:dyDescent="0.3">
      <c r="A26" s="50">
        <v>0</v>
      </c>
      <c r="B26" s="50">
        <v>0</v>
      </c>
      <c r="C26" s="33">
        <v>0</v>
      </c>
      <c r="E26" s="50">
        <v>743025</v>
      </c>
      <c r="F26" s="50">
        <v>0</v>
      </c>
      <c r="G26" s="51" t="s">
        <v>26</v>
      </c>
      <c r="H26" s="52">
        <v>143003</v>
      </c>
      <c r="I26" s="21"/>
    </row>
    <row r="27" spans="1:9" customFormat="1" ht="30" customHeight="1" x14ac:dyDescent="0.3">
      <c r="A27" s="40">
        <f>SUM(A28:A29)</f>
        <v>71470500</v>
      </c>
      <c r="B27" s="40">
        <f t="shared" ref="B27:C27" si="8">SUM(B28:B29)</f>
        <v>47647000</v>
      </c>
      <c r="C27" s="44">
        <f t="shared" si="8"/>
        <v>23823500</v>
      </c>
      <c r="E27" s="40">
        <f>SUM(E28:E29)</f>
        <v>1727955</v>
      </c>
      <c r="F27" s="40">
        <f>SUM(F28:F29)</f>
        <v>0</v>
      </c>
      <c r="G27" s="45" t="s">
        <v>22</v>
      </c>
      <c r="H27" s="42">
        <v>144</v>
      </c>
      <c r="I27" s="41"/>
    </row>
    <row r="28" spans="1:9" customFormat="1" ht="30" customHeight="1" x14ac:dyDescent="0.3">
      <c r="A28" s="47">
        <v>71470500</v>
      </c>
      <c r="B28" s="47">
        <v>47647000</v>
      </c>
      <c r="C28" s="32">
        <v>23823500</v>
      </c>
      <c r="E28" s="47">
        <v>1354154</v>
      </c>
      <c r="F28" s="47">
        <v>0</v>
      </c>
      <c r="G28" s="48" t="s">
        <v>13</v>
      </c>
      <c r="H28" s="49">
        <v>144001</v>
      </c>
      <c r="I28" s="19"/>
    </row>
    <row r="29" spans="1:9" customFormat="1" ht="30" customHeight="1" x14ac:dyDescent="0.3">
      <c r="A29" s="50">
        <v>0</v>
      </c>
      <c r="B29" s="50">
        <v>0</v>
      </c>
      <c r="C29" s="33">
        <v>0</v>
      </c>
      <c r="E29" s="50">
        <v>373801</v>
      </c>
      <c r="F29" s="50">
        <v>0</v>
      </c>
      <c r="G29" s="51" t="s">
        <v>14</v>
      </c>
      <c r="H29" s="52">
        <v>144002</v>
      </c>
      <c r="I29" s="21"/>
    </row>
  </sheetData>
  <conditionalFormatting sqref="M30:M1048576 M1:M6 M8">
    <cfRule type="dataBar" priority="6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{BE2361E5-3652-40B7-8AED-F4788823D900}</x14:id>
        </ext>
      </extLst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59" fitToHeight="0" orientation="portrait" r:id="rId1"/>
  <customProperties>
    <customPr name="_pios_id" r:id="rId2"/>
    <customPr name="EpmWorksheetKeyString_GUID" r:id="rId3"/>
    <customPr name="FPMExcelClientCellBasedFunctionStatus" r:id="rId4"/>
    <customPr name="FPMExcelClientRefreshTime" r:id="rId5"/>
  </customProperties>
  <drawing r:id="rId6"/>
  <legacyDrawing r:id="rId7"/>
  <controls>
    <mc:AlternateContent xmlns:mc="http://schemas.openxmlformats.org/markup-compatibility/2006">
      <mc:Choice Requires="x14">
        <control shapeId="2052" r:id="rId8" name="AnalyzerDynReport000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52" r:id="rId8" name="AnalyzerDynReport000tb1"/>
      </mc:Fallback>
    </mc:AlternateContent>
    <mc:AlternateContent xmlns:mc="http://schemas.openxmlformats.org/markup-compatibility/2006">
      <mc:Choice Requires="x14">
        <control shapeId="2051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51" r:id="rId10" name="MultipleReportManagerInfotb1"/>
      </mc:Fallback>
    </mc:AlternateContent>
    <mc:AlternateContent xmlns:mc="http://schemas.openxmlformats.org/markup-compatibility/2006">
      <mc:Choice Requires="x14">
        <control shapeId="2050" r:id="rId12" name="ConnectionDescriptorsInfo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50" r:id="rId12" name="ConnectionDescriptorsInfotb1"/>
      </mc:Fallback>
    </mc:AlternateContent>
    <mc:AlternateContent xmlns:mc="http://schemas.openxmlformats.org/markup-compatibility/2006">
      <mc:Choice Requires="x14">
        <control shapeId="2049" r:id="rId14" name="FPMExcelClientSheetOptions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49" r:id="rId14" name="FPMExcelClientSheetOptionstb1"/>
      </mc:Fallback>
    </mc:AlternateContent>
  </control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E2361E5-3652-40B7-8AED-F4788823D90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M30:M1048576 M1:M6 M8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2019-10-28T06:09:22Z</cp:lastPrinted>
  <dcterms:created xsi:type="dcterms:W3CDTF">2018-09-29T07:33:25Z</dcterms:created>
  <dcterms:modified xsi:type="dcterms:W3CDTF">2019-11-03T14:54:56Z</dcterms:modified>
  <cp:category>Chapter 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