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15600" windowHeight="11760"/>
  </bookViews>
  <sheets>
    <sheet name="MOFTSpecialBudge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MOFTSpecialBudget!$A$1:$F$139</definedName>
    <definedName name="_xlnm.Print_Titles" localSheetId="0">MOFTSpecialBudget!$4:$5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9" i="1" l="1"/>
  <c r="A139" i="1"/>
  <c r="C139" i="1"/>
  <c r="C135" i="1"/>
  <c r="B135" i="1"/>
  <c r="A135" i="1"/>
  <c r="B132" i="1"/>
  <c r="A132" i="1"/>
  <c r="C132" i="1"/>
  <c r="C84" i="1" l="1"/>
  <c r="B84" i="1"/>
  <c r="A84" i="1"/>
  <c r="C23" i="1" l="1"/>
  <c r="B23" i="1"/>
  <c r="A23" i="1"/>
  <c r="A136" i="1" l="1"/>
  <c r="A133" i="1"/>
  <c r="A130" i="1"/>
  <c r="A126" i="1"/>
  <c r="A124" i="1"/>
  <c r="A118" i="1"/>
  <c r="A114" i="1"/>
  <c r="A104" i="1"/>
  <c r="A88" i="1"/>
  <c r="A86" i="1"/>
  <c r="A82" i="1"/>
  <c r="A80" i="1"/>
  <c r="A79" i="1"/>
  <c r="A78" i="1" s="1"/>
  <c r="A76" i="1"/>
  <c r="A74" i="1"/>
  <c r="A72" i="1"/>
  <c r="A70" i="1"/>
  <c r="A68" i="1"/>
  <c r="A64" i="1"/>
  <c r="A57" i="1"/>
  <c r="A48" i="1"/>
  <c r="A46" i="1"/>
  <c r="A44" i="1"/>
  <c r="A35" i="1"/>
  <c r="A34" i="1"/>
  <c r="A33" i="1"/>
  <c r="A32" i="1"/>
  <c r="A28" i="1"/>
  <c r="A25" i="1"/>
  <c r="A21" i="1"/>
  <c r="A19" i="1"/>
  <c r="A17" i="1"/>
  <c r="B136" i="1"/>
  <c r="B133" i="1"/>
  <c r="B130" i="1"/>
  <c r="B126" i="1"/>
  <c r="B124" i="1"/>
  <c r="B118" i="1"/>
  <c r="B104" i="1"/>
  <c r="B88" i="1"/>
  <c r="B86" i="1"/>
  <c r="B82" i="1"/>
  <c r="B80" i="1"/>
  <c r="B79" i="1"/>
  <c r="B78" i="1" s="1"/>
  <c r="B76" i="1"/>
  <c r="B74" i="1"/>
  <c r="B72" i="1"/>
  <c r="B70" i="1"/>
  <c r="B68" i="1"/>
  <c r="B64" i="1"/>
  <c r="B57" i="1"/>
  <c r="B48" i="1"/>
  <c r="B46" i="1"/>
  <c r="B44" i="1"/>
  <c r="B35" i="1"/>
  <c r="B34" i="1"/>
  <c r="B33" i="1"/>
  <c r="B32" i="1"/>
  <c r="B28" i="1"/>
  <c r="B25" i="1"/>
  <c r="B21" i="1"/>
  <c r="B19" i="1"/>
  <c r="B17" i="1"/>
  <c r="A31" i="1" l="1"/>
  <c r="B31" i="1"/>
  <c r="A9" i="1"/>
  <c r="B9" i="1"/>
  <c r="C79" i="1"/>
  <c r="C136" i="1" l="1"/>
  <c r="C133" i="1"/>
  <c r="C130" i="1"/>
  <c r="C126" i="1"/>
  <c r="C124" i="1"/>
  <c r="C118" i="1"/>
  <c r="C114" i="1"/>
  <c r="C104" i="1"/>
  <c r="C88" i="1"/>
  <c r="C86" i="1"/>
  <c r="C82" i="1"/>
  <c r="C80" i="1"/>
  <c r="C78" i="1"/>
  <c r="C76" i="1"/>
  <c r="C74" i="1"/>
  <c r="C72" i="1"/>
  <c r="C70" i="1"/>
  <c r="C68" i="1"/>
  <c r="C64" i="1"/>
  <c r="C57" i="1"/>
  <c r="C48" i="1"/>
  <c r="C46" i="1"/>
  <c r="C44" i="1"/>
  <c r="C35" i="1"/>
  <c r="C34" i="1"/>
  <c r="C33" i="1"/>
  <c r="C32" i="1"/>
  <c r="C28" i="1"/>
  <c r="C25" i="1"/>
  <c r="C21" i="1"/>
  <c r="C19" i="1"/>
  <c r="C17" i="1"/>
  <c r="C31" i="1" l="1"/>
  <c r="C9" i="1"/>
  <c r="B114" i="1" l="1"/>
</calcChain>
</file>

<file path=xl/sharedStrings.xml><?xml version="1.0" encoding="utf-8"?>
<sst xmlns="http://schemas.openxmlformats.org/spreadsheetml/2006/main" count="137" uniqueCount="121">
  <si>
    <t>(އަދަދުތައް ރުފިޔާއިން)</t>
  </si>
  <si>
    <t>މުވައްޒަފުންނާއި މުވައްޒަފުންގެ އަނބިދަރީންގެ ލިވިންގ އެލަވަންސްއާއި ފެމިލީ އެލަވަންސް</t>
  </si>
  <si>
    <t>އިލެކްޓްރިކް ފީގެ ޚަރަދު</t>
  </si>
  <si>
    <t>ދައުލަތުގެ މުއައްސަސާތަކުގެ ކަރަންޓު ބިލު ދެއްކުމަށް</t>
  </si>
  <si>
    <t>ބޯފެނާއި ފާޚާނާގެ ޚިދުމަތުގެ އަގުދިނުމަށް ކުރާޚަރަދު</t>
  </si>
  <si>
    <t>ދައުލަތުގެ މުއައްސަސާތަކުގެ ފެން ބިލު ދެއްކުމަށް</t>
  </si>
  <si>
    <t>ކޮންސަލްޓެންސީ ޚިދުމަތާއި، ތަރުޖަމާކުރުންފަދަ ޚިދުމަތުގެ އަގަށްދޭ ފައިސާ</t>
  </si>
  <si>
    <t xml:space="preserve">ދައުލަތުގެ ފަރާތުން އެކިއެކި މައްސަލަތަކުގައި ޖަވާބުދާރީވުމުގެ ގޮތުން ހަޔަރކުރެވޭ ލޯޔަރުންގެ ޚަރަދުތަށް ހަމަޖެއްސުމަށް </t>
  </si>
  <si>
    <t>ބޭންކްޗާޖާއި ކޮމިޝަންގެ ގޮތުގައި ދައްކާ ފައިސާ</t>
  </si>
  <si>
    <t>ޕީ.އޯ.އެސް ޓާރމިނަލް ފީ އަދި ޕޭމަންޓް ގޭޓްވޭ ފީ</t>
  </si>
  <si>
    <t>ބޭންކްޗާރޖާއި ކޮމިޝަން</t>
  </si>
  <si>
    <t>އިންޝުއަރެންސް ޚިދުމަތުގެ އަގު އަދާ ކުރުން</t>
  </si>
  <si>
    <t>ދައުލަތުގެ ޢިމާރާތްތައް އިންޝުއަރ ކުރުމަށް</t>
  </si>
  <si>
    <t>ދައުލަތުގެ މިނިސްޓަރުންގެ ހެލްތް އިންޝުއަރެންސް</t>
  </si>
  <si>
    <t>އެހެނިހެން އޮފީސް ހިންގުމުގެ ޚިދުމަތުގެ ޚަރަދު</t>
  </si>
  <si>
    <t>ރައީސުލްޖުމްހޫރިއްޔާ ކަން ކޮށްފައިވާ މީހަކު ބޭސް ފަރުވާ ކުރުމުގެ ގޮތުން ދިނުމަށް</t>
  </si>
  <si>
    <t>މޯލްޑިވްސް ސިވިލް އޭވިއޭޝަން އޮތޯރިޓީގެ ބަޖެޓު</t>
  </si>
  <si>
    <t>ކެޕިޓަލް މާކެޓް ޑިވެލޮޕްމަންޓް އޮތޯރިޓީގެ ބަޖެޓު</t>
  </si>
  <si>
    <t>ކްރެޑިޓް ރޭޓިންގ ފިސްކަލް އެޖެންޓް ފީ</t>
  </si>
  <si>
    <t>ދައުލަތުގެ ބިންބިމާއި އިމާރާތްތައް ވެލިޔުކުރުމަށް</t>
  </si>
  <si>
    <t>ޕީ.އެސް.އެމް ހިންގުމުގެ ޚަރަދު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</si>
  <si>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</si>
  <si>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</si>
  <si>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ކޮންޓްރެކްޓެޑް ނަން-ކޮންސެޝަނަލް ލޯނު</t>
  </si>
  <si>
    <t>ޚިދުމަތުގެ ޚަރަދު -ރާއްޖޭން ބޭރުގެ ފަރާތްތަކަށް ދަންކަންޖެހޭ</t>
  </si>
  <si>
    <t>މަލްޓި ލެޓްރަލް</t>
  </si>
  <si>
    <t>ބައިލެޓްރަލް</t>
  </si>
  <si>
    <t>ކޮމަރޝަލް ބޭންކް</t>
  </si>
  <si>
    <t>ބަޔަރސް ކްރެޑިޓް</t>
  </si>
  <si>
    <t>ޕައިޕްލައިން ލޯނު</t>
  </si>
  <si>
    <t>ޕްރޮވިޝަން</t>
  </si>
  <si>
    <t xml:space="preserve">ޓީ ބިލްއާއި ޓީ ބޮންޑްގެ އިންޓްރެސްޓަށް ދައްކަންޖެހޭ ފައިސާ </t>
  </si>
  <si>
    <t>ފިކްސްޑް ކޫޕަން ބޮންޑް</t>
  </si>
  <si>
    <t>ޕެންޝަން އެކްރޫޑް ރައިޓްސް ބޮންޑް</t>
  </si>
  <si>
    <t>ދިވެހި ރުފިޔާ ޓީ-ބިލް</t>
  </si>
  <si>
    <t>ޔޫ.އެސް ޑޮލަރ ޓީ-ބިލް (ދިވެހި ރުފިޔާއިން)</t>
  </si>
  <si>
    <t>އިސްލާމިކް އިންސްޓްރޫމަންޓްސް</t>
  </si>
  <si>
    <t>ތަކެތި ނުވަތަ ޚިދުމަތުގެ އަގުހެޔޮކުރުމުގެ ގޮތުން ދޭ ފައިސާ</t>
  </si>
  <si>
    <t>އެސް.ޓި.އޯ އިން ވިއްކާ ތެލުގެ އަގުހެޔޮ ކުރުމަށް</t>
  </si>
  <si>
    <t>ކަރަންޓު އަގުހެޔޮކުރުމުގެ ގޮތުންދޭ ފައިސާ</t>
  </si>
  <si>
    <t>ރައްޔިތުންނަށް ފޯރުކޮށްދޭ ކަރަންޓު އަގުހެޔޮ ކުރުމަށް</t>
  </si>
  <si>
    <t>ކާބޯތަކެތި އަގުހެޔޮކުރުމުގެ ގޮތުންދޭ ފައިސާ</t>
  </si>
  <si>
    <t>އެސް.ޓި.އޯ އިން ވިއްކާ ކާޑު އަގުހެޔޮ ކުރުމަށް</t>
  </si>
  <si>
    <t>އެހެނިހެން ގޮތްގޮތުންދެވޭ އެހީގެ ފައިސާ</t>
  </si>
  <si>
    <t>ދައުލަތުގެ އާމްދަނީއިން އެކި ފަރާތްތަކަށް ދިނުމަށް ކަނޑައަޅާ ފައިސާ</t>
  </si>
  <si>
    <t>ސަރުކާރަށްވީ ގެއްލުމެއް ނުވަތަ ލިބިދާނެ ގެއްލުމެއް ހަމަޖެއްސުމަށް ދޭ ފައިސާ</t>
  </si>
  <si>
    <t>ޤަޟިއްޔާތަކާއި ގުޅިގެން ދައްކަން ޖެހޭނެ ކަމަށް އަންދާޒާ ކުރެވޭ</t>
  </si>
  <si>
    <t>ސަރުކާރުގެ ބިންވިއްކައިގެން ލިބޭ ގެއްލުމަށް ދޭ ފައިސާ</t>
  </si>
  <si>
    <t>މާލޭ ހުޅަނގު ހާބަރުން ވިއްކާފައިވާ ބިންތަކުގެ ތެރެއިން ފައިސާ ނުދެވިހުރި ފަރާތްތަކަށް ފައިސާ ދެއްކުމަށް</t>
  </si>
  <si>
    <t>އެއްގަމުގައި ދުއްވާތަކެތި</t>
  </si>
  <si>
    <t xml:space="preserve">ދައުލަތަށް ބޭނުންވާ ވެހިކަލްސް ގަތުމަށް </t>
  </si>
  <si>
    <t>ސަރުކާރުން ހިންގާ ފައިދާ ލިބޭގޮތަށް ހުންނަތަންތަނަށް ކެޕިޓަލް ދޫކުރުމަށް ދޭ ފައިސާ</t>
  </si>
  <si>
    <t>މޯލްޑިވްސް ސެންޓަރ ފޮރ އިސްލާމިކް ފައިނޭންސް ލިމިޓެޑް</t>
  </si>
  <si>
    <t>މޯލްޑިވްސް ހައްޖު ކޯޕަރޭޝަން ލިމިޓެޑް</t>
  </si>
  <si>
    <t>މޯލްޑިވްސް ސްޕޯޓްސް ކޯޕަރޭޝަން ލިމިޓެޑް</t>
  </si>
  <si>
    <t>މޯލްޑިވްސް އިންޓެގްރޭޓެޑް ޓޫރިޒަމް ޑިވެލޮޕްމަންޓް ކޯޕަރޭޝަން</t>
  </si>
  <si>
    <t>ވޭސްޓް މެނޭޖްމަންޓް ކޯޕަރޭޝަން ލިމިޓެޑް</t>
  </si>
  <si>
    <t>ބިޒްނަސް ސެންޓަރ ކޯޕަރޭޝަން</t>
  </si>
  <si>
    <t>ކައްދޫ އެއާރޕޯރޓް ކޮމްޕެނީ ލިމިޓެޑް</t>
  </si>
  <si>
    <t>އާސަންދަ ޕްރައިވެޓް ލިމިޓެޑް</t>
  </si>
  <si>
    <t>ރާއްޖޭން ބޭރުގައި ހިންގާ ކުންފުނިތައް ފަދަތަންތާނގައި ބައިވެރިވުމަށް ގެންދާ ރައުސްމާލު</t>
  </si>
  <si>
    <t>އައި.ޑީ.ބީ</t>
  </si>
  <si>
    <t>އައި.ސީ.އައި.އީ.ސީ</t>
  </si>
  <si>
    <t>އައި.ޑީ.އޭ</t>
  </si>
  <si>
    <t xml:space="preserve">ޔޫ.އެން.ޑީ.ޕީ </t>
  </si>
  <si>
    <t>އައި.ސީ.ޑީ</t>
  </si>
  <si>
    <t>އޭ.އައި.އައި.ބީ</t>
  </si>
  <si>
    <t>އައި.އެސް.އެފް.ޑީ</t>
  </si>
  <si>
    <t>ކުރުމުއްދަތުގެ ޑޮމެސްޓިކް ލޯނު އަނބުރާ ދެއްކުން - އެހެނިހެން</t>
  </si>
  <si>
    <t>ޓީ-ބިލް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</si>
  <si>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</si>
  <si>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</si>
  <si>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</si>
  <si>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ބައިނަލްއަޤްވާމީ އިދާރާތަކަށް</t>
  </si>
  <si>
    <t xml:space="preserve">ޕްރޮވިޝަން </t>
  </si>
  <si>
    <t>ދިގުމުއްދަތުގެ ލޯން އަނބުރާ ދެއްކުން - ބޭރުގެ ސަރުކާރުތަކަށް</t>
  </si>
  <si>
    <t>ބޭރުގެ ސަރުކާރުތަކަށް</t>
  </si>
  <si>
    <t>ދިގުމުއްދަތުގެ ލޯން އަނބުރާ ދެއްކުން - ބޭރުގެ މާލީ އިދާރާތައް</t>
  </si>
  <si>
    <t>ކޮމާރޝަލް ބޭންކްތަކަށް</t>
  </si>
  <si>
    <t>ދިގުމުއްދަތުގެ ލޯން އަނބުރާ ދެއްކުން - ބޭރުގެ އަމިއްލަ ފަރާތްތަކަށް</t>
  </si>
  <si>
    <t>ޖުމްލަ</t>
  </si>
  <si>
    <t>ކޮންޓިންޖެންސީ</t>
  </si>
  <si>
    <t>އައި.ޓީ.އެފް.ސީ</t>
  </si>
  <si>
    <t>އީ.އެސް.ސީ.އޭ.ޕީ</t>
  </si>
  <si>
    <t>ބޮންޑް</t>
  </si>
  <si>
    <t>އައްޑޫ އިންޓަރނޭޝަނަލް އެއަރޕޯޓް</t>
  </si>
  <si>
    <t>ސްޓޭޓް އިލެކްޓްރިކް ކޮމްޕެނީ</t>
  </si>
  <si>
    <t>އެކި ކަންކަމަށް ސަރުކާރުން ދައްކަންޖެހޭ އަހަރީ ފީ</t>
  </si>
  <si>
    <t>އެސް.އޭ.ޕީ ލައިސަންސް ގަތުމަށް</t>
  </si>
  <si>
    <t>ބަޖެޓު ކޮންޓިންޖެންސީ</t>
  </si>
  <si>
    <t>އެކިއެކި އެސޯސިއޭޝަންތަކާއި އިޖްތިމާއި ކޮމިޓީތައް ހިންގުމަށް ދޭ އެހީގެ ފައިސާ</t>
  </si>
  <si>
    <t>ދައުލަތުގެ ބަޖެޓުން ސިޔާސީ ޕާޓީ ތަކަށް ދައްކަންޖެހޭ 0.1 %</t>
  </si>
  <si>
    <t>ވެމްކޯ އިން ފޯރުކޮށްދޭ ހިދުމަތްތަކުގެ އަގުހެޔޮ ކުރުމަށް</t>
  </si>
  <si>
    <t>ޕަބްލިކް ސާރވިސް މީޑިއާ</t>
  </si>
  <si>
    <t>ލަފާކުރާ</t>
  </si>
  <si>
    <t>އެތެރޭގެ އުދުހުމުގެ އަގު ހެޔޮކުރުމަށް</t>
  </si>
  <si>
    <t>މޯލްޑިވްސް މާކެޓިންގ އެންޑް ޕަބްލިކް ރިލޭޝަންސް ކޯޕަރޭޝަން</t>
  </si>
  <si>
    <t>އެސް.އެމް.އީ ޑިވެލޮޕްމަންޓް ފައިނޭންސް ކޯޕަރޭޝަން</t>
  </si>
  <si>
    <t>ފަހި ދިރިއުޅުން ކޯޕަރޭޝަން ލިމިޓެޑް</t>
  </si>
  <si>
    <t>މޯލްޑިވްސް ފަންޑްސް މެނޭޖްމަންޓް ކޯޕަރޭޝަން ލިމިޓެޑް</t>
  </si>
  <si>
    <t>އައު ކުންފުނިތައް</t>
  </si>
  <si>
    <t>ޓްރެޜަރީ ބޮންޑް (އެމް.އެމް.އޭ)</t>
  </si>
  <si>
    <t>ޕައިޕްލައިން ބޮންޑް</t>
  </si>
  <si>
    <t>ޕައިޕްލައިން</t>
  </si>
  <si>
    <t>މޯލްޑިވްސް ބާ ކައުންސިލްގެ ބަޖެޓު</t>
  </si>
  <si>
    <t>ރާއްޖެއާއި ރާއްޖޭންބޭރުގައި ބާއްވާ އެކިއެކި ފެއަރގައި ބައިވެރިމުވުގެ ޚަރަދު</t>
  </si>
  <si>
    <t xml:space="preserve">ސަރުކާރުގެ ސްޓްރެޓެޖިކް އެކްޝަން ޕްލޭންގައި ހިމެނޭ ކަންތައްތައް ކުރިއަށް ގެންދިއުން </t>
  </si>
  <si>
    <t>ބިން ހިއްކުމާއި ބިން ގަތުން</t>
  </si>
  <si>
    <t>ޑިޕްލޮމެޓިކް އެންކްލޭވް އަށް ބޭނުންވާ ބިން ގަތުމަށް</t>
  </si>
  <si>
    <r>
      <t xml:space="preserve">ރައީސުލްޖުމްހޫރިއްޔާ ކަން ކޮށްފައިވާ މީހަކަށް މާލީ ޢިނާޔަތުގެގޮތުގައި ދިނުމަށް (މަހަކު </t>
    </r>
    <r>
      <rPr>
        <sz val="12"/>
        <color rgb="FF454545"/>
        <rFont val="Roboto Condensed"/>
      </rPr>
      <t>75,000.00</t>
    </r>
    <r>
      <rPr>
        <sz val="12"/>
        <color rgb="FF454545"/>
        <rFont val="Faruma"/>
        <family val="3"/>
      </rPr>
      <t>) މައުމޫން ޢަބުދުލް ޤައްޔޫމް</t>
    </r>
  </si>
  <si>
    <r>
      <t xml:space="preserve">ރައީސުލްޖުމްހޫރިއްޔާ ކަން ކޮށްފައިވާ މީހަކަށް މާލީ ޢިނާޔަތުގެގޮތުގައި ދިނުމަށް (މަހަކު </t>
    </r>
    <r>
      <rPr>
        <sz val="12"/>
        <color rgb="FF454545"/>
        <rFont val="Roboto Condensed"/>
      </rPr>
      <t>50,000.00</t>
    </r>
    <r>
      <rPr>
        <sz val="12"/>
        <color rgb="FF454545"/>
        <rFont val="Faruma"/>
        <family val="3"/>
      </rPr>
      <t>) މުހައްމަދު ނަޝީދު</t>
    </r>
  </si>
  <si>
    <r>
      <t xml:space="preserve">ރައީސުލްޖުމްހޫރިއްޔާ ކަން ކޮށްފައިވާ މީހަކަށް މާލީ ޢިނާޔަތުގެގޮތުގައި ދިނުމަށް (މަހަކު </t>
    </r>
    <r>
      <rPr>
        <sz val="12"/>
        <color rgb="FF454545"/>
        <rFont val="Roboto Condensed"/>
      </rPr>
      <t>50,000.00</t>
    </r>
    <r>
      <rPr>
        <sz val="12"/>
        <color rgb="FF454545"/>
        <rFont val="Faruma"/>
        <family val="3"/>
      </rPr>
      <t>) އަބްދުﷲ ޔާމީން ޢަބުދުލް ޤައްޔޫމް</t>
    </r>
  </si>
  <si>
    <r>
      <t xml:space="preserve">ރައީސުލްޖުމްހޫރިއްޔާ ކަން ކޮށްފައިވާ މީހަކަށް ދިރިއުޅުއްވާ ތަނުގެ ޚަރަދު ހަމަޖެއްސުމަށް (މަހަކު </t>
    </r>
    <r>
      <rPr>
        <sz val="12"/>
        <color rgb="FF454545"/>
        <rFont val="Roboto Condensed"/>
      </rPr>
      <t>50,000.00</t>
    </r>
    <r>
      <rPr>
        <sz val="12"/>
        <color rgb="FF454545"/>
        <rFont val="Faruma"/>
        <family val="3"/>
      </rPr>
      <t>) މައުމޫން ޢަބުދުލް ޤައްޔޫމް</t>
    </r>
  </si>
  <si>
    <r>
      <t xml:space="preserve">ރައީސުލްޖުމްހޫރިއްޔާ ކަން ކޮށްފައިވާ މީހަކަށް ދިރިއުޅުއްވާ ތަނުގެ ޚަރަދު ހަމަޖެއްސުމަށް (މަހަކު  </t>
    </r>
    <r>
      <rPr>
        <sz val="12"/>
        <color rgb="FF454545"/>
        <rFont val="Roboto Condensed"/>
      </rPr>
      <t>50,000.00</t>
    </r>
    <r>
      <rPr>
        <sz val="12"/>
        <color rgb="FF454545"/>
        <rFont val="Faruma"/>
        <family val="3"/>
      </rPr>
      <t>) މުހައްމަދު ނަޝީދު</t>
    </r>
  </si>
  <si>
    <r>
      <t xml:space="preserve">ރައީސުލްޖުމްހޫރިއްޔާ ކަން ކޮށްފައިވާ މީހަކަށް ދިރިއުޅުއްވާ ތަނުގެ ޚަރަދު ހަމަޖެއްސުމަށް (މަހަކު </t>
    </r>
    <r>
      <rPr>
        <sz val="12"/>
        <color rgb="FF454545"/>
        <rFont val="Roboto Condensed"/>
      </rPr>
      <t>50,000.00</t>
    </r>
    <r>
      <rPr>
        <sz val="12"/>
        <color rgb="FF454545"/>
        <rFont val="Faruma"/>
        <family val="3"/>
      </rPr>
      <t>) މުޙަންމަދު ވަހީދު ޙަސަން މަނިކު</t>
    </r>
  </si>
  <si>
    <r>
      <t xml:space="preserve">ރައީސުލްޖުމްހޫރިއްޔާ ކަން ކޮށްފައިވާ މީހަކަށް ދިރިއުޅުއްވާ ތަނުގެ ޚަރަދު ހަމަޖެއްސުމަށް (މަހަކު  </t>
    </r>
    <r>
      <rPr>
        <sz val="12"/>
        <color rgb="FF454545"/>
        <rFont val="Roboto Condensed"/>
      </rPr>
      <t>50,000.00</t>
    </r>
    <r>
      <rPr>
        <sz val="12"/>
        <color rgb="FF454545"/>
        <rFont val="Faruma"/>
        <family val="3"/>
      </rPr>
      <t>) އަބްދުﷲ ޔާމީން ޢަބުދުލް ޤައްޔޫމް</t>
    </r>
  </si>
  <si>
    <r>
      <t xml:space="preserve">ރައީސުލްޖުމްހޫރިއްޔާ ކަން ކޮށްފައިވާ މީހަކު އޮފީސް ހިންގުމުގެ ޚަރަދުގެ ގޮތުގައި ދިނުމަށް (މަހަކު </t>
    </r>
    <r>
      <rPr>
        <sz val="12"/>
        <color rgb="FF454545"/>
        <rFont val="Roboto Condensed"/>
      </rPr>
      <t>175,000.00</t>
    </r>
    <r>
      <rPr>
        <sz val="12"/>
        <color rgb="FF454545"/>
        <rFont val="Faruma"/>
        <family val="3"/>
      </rPr>
      <t>) މައުމޫން ޢަބުދުލް ޤައްޔޫމް</t>
    </r>
  </si>
  <si>
    <r>
      <t xml:space="preserve">ރައީސުލްޖުމްހޫރިއްޔާ ކަން ކޮށްފައިވާ މީހަކު އޮފީސް ހިންގުމުގެ ޚަރަދުގެ ގޮތުގައި ދިނުމަށް (މަހަކު </t>
    </r>
    <r>
      <rPr>
        <sz val="12"/>
        <color rgb="FF454545"/>
        <rFont val="Roboto Condensed"/>
      </rPr>
      <t>175,000.00</t>
    </r>
    <r>
      <rPr>
        <sz val="12"/>
        <color rgb="FF454545"/>
        <rFont val="Faruma"/>
        <family val="3"/>
      </rPr>
      <t>) މުހައްމަދު ނަޝީދު</t>
    </r>
  </si>
  <si>
    <r>
      <t xml:space="preserve">ރައީސުލްޖުމްހޫރިއްޔާ ކަން ކޮށްފައިވާ މީހަކު އޮފީސް ހިންގުމުގެ ޚަރަދުގެ ގޮތުގައި ދިނުމަށް (މަހަކު </t>
    </r>
    <r>
      <rPr>
        <sz val="12"/>
        <color rgb="FF454545"/>
        <rFont val="Roboto Condensed"/>
      </rPr>
      <t>175,000.00</t>
    </r>
    <r>
      <rPr>
        <sz val="12"/>
        <color rgb="FF454545"/>
        <rFont val="Faruma"/>
        <family val="3"/>
      </rPr>
      <t>) މުޙަންމަދު ވަހީދު ޙަސަން މަނިކު</t>
    </r>
  </si>
  <si>
    <r>
      <t xml:space="preserve">ރައީސުލްޖުމްހޫރިއްޔާ ކަން ކޮށްފައިވާ މީހަކު އޮފީސް ހިންގުމުގެ ޚަރަދުގެ ގޮތުގައި ދިނުމަށް (މަހަކު </t>
    </r>
    <r>
      <rPr>
        <sz val="12"/>
        <color rgb="FF454545"/>
        <rFont val="Roboto Condensed"/>
      </rPr>
      <t>175,000.00</t>
    </r>
    <r>
      <rPr>
        <sz val="12"/>
        <color rgb="FF454545"/>
        <rFont val="Faruma"/>
        <family val="3"/>
      </rPr>
      <t>) އަބްދުﷲ ޔާމީން ޢަބުދުލް ޤައްޔޫމް</t>
    </r>
  </si>
  <si>
    <t>މިނިސްޓްރީ އޮފް ފިނޭންސް / ޚާއްސަ ބަޖެޓުގެ ތަފުސީލު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</si>
</sst>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_-* #,##0.00\ _ރ_._-;_-* #,##0.00\ _ރ_.\-;_-* &quot;-&quot;??\ _ރ_._-;_-@_-"/>
    <numFmt numFmtId="168" formatCode="_ * #,##0.00_ ;_ * \-#,##0.00_ ;_ * \-??_ ;_ @_ "/>
    <numFmt numFmtId="169" formatCode="General_)"/>
  </numFmts>
  <fonts count="22">
    <font>
      <sz val="12"/>
      <color theme="1"/>
      <name val="Roboto Condensed"/>
      <family val="2"/>
    </font>
    <font>
      <sz val="10"/>
      <name val="Times New Roman"/>
      <family val="1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  <family val="3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b/>
      <sz val="12"/>
      <color rgb="FF595959"/>
      <name val="Roboto Condensed"/>
    </font>
    <font>
      <sz val="24"/>
      <color rgb="FF1BB6ED"/>
      <name val="Mv Eamaan XP"/>
      <family val="3"/>
    </font>
    <font>
      <sz val="12"/>
      <color rgb="FF454545"/>
      <name val="Faruma"/>
      <family val="3"/>
    </font>
    <font>
      <b/>
      <sz val="12"/>
      <color rgb="FF454545"/>
      <name val="Roboto Condensed"/>
    </font>
    <font>
      <sz val="12"/>
      <color rgb="FF454545"/>
      <name val="Roboto Condensed"/>
    </font>
    <font>
      <b/>
      <sz val="12"/>
      <color rgb="FF1BB6ED"/>
      <name val="Roboto Condensed"/>
    </font>
    <font>
      <sz val="12"/>
      <color rgb="FF1BB6ED"/>
      <name val="Mv Eamaan XP"/>
      <family val="3"/>
    </font>
    <font>
      <sz val="12"/>
      <color rgb="FF1BB6ED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3ABFEF"/>
        <bgColor indexed="64"/>
      </patternFill>
    </fill>
    <fill>
      <patternFill patternType="solid">
        <fgColor rgb="FFB0E5F9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3ABFEF"/>
      </top>
      <bottom style="medium">
        <color rgb="FF3ABFEF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43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7" fontId="5" fillId="0" borderId="0" applyFont="0" applyFill="0" applyBorder="0" applyAlignment="0" applyProtection="0"/>
    <xf numFmtId="0" fontId="9" fillId="0" borderId="0"/>
    <xf numFmtId="168" fontId="9" fillId="0" borderId="0" applyBorder="0" applyProtection="0"/>
    <xf numFmtId="9" fontId="9" fillId="0" borderId="0" applyBorder="0" applyProtection="0"/>
    <xf numFmtId="0" fontId="9" fillId="2" borderId="1" applyNumberFormat="0" applyFont="0" applyAlignment="0" applyProtection="0"/>
    <xf numFmtId="9" fontId="9" fillId="0" borderId="0" applyBorder="0" applyProtection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>
      <alignment vertical="center"/>
    </xf>
    <xf numFmtId="0" fontId="4" fillId="0" borderId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4" fillId="0" borderId="0"/>
    <xf numFmtId="0" fontId="10" fillId="0" borderId="0"/>
    <xf numFmtId="169" fontId="13" fillId="0" borderId="0"/>
    <xf numFmtId="40" fontId="13" fillId="0" borderId="0" applyFill="0" applyBorder="0" applyAlignment="0" applyProtection="0"/>
    <xf numFmtId="9" fontId="10" fillId="0" borderId="0" applyFill="0" applyBorder="0" applyAlignment="0" applyProtection="0"/>
    <xf numFmtId="0" fontId="4" fillId="0" borderId="0"/>
    <xf numFmtId="43" fontId="10" fillId="0" borderId="0" applyFont="0" applyFill="0" applyBorder="0" applyAlignment="0" applyProtection="0"/>
    <xf numFmtId="0" fontId="4" fillId="0" borderId="0"/>
    <xf numFmtId="0" fontId="4" fillId="0" borderId="0"/>
    <xf numFmtId="0" fontId="10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43" fontId="3" fillId="0" borderId="0" xfId="2" applyFont="1" applyFill="1" applyBorder="1" applyAlignment="1">
      <alignment horizontal="center" vertical="center"/>
    </xf>
    <xf numFmtId="0" fontId="0" fillId="0" borderId="0" xfId="0" applyFill="1"/>
    <xf numFmtId="0" fontId="14" fillId="0" borderId="0" xfId="4" applyNumberFormat="1" applyFont="1" applyFill="1" applyBorder="1" applyAlignment="1">
      <alignment horizontal="center" vertical="center"/>
    </xf>
    <xf numFmtId="0" fontId="14" fillId="0" borderId="2" xfId="4" applyNumberFormat="1" applyFont="1" applyFill="1" applyBorder="1" applyAlignment="1">
      <alignment horizontal="center" vertical="center"/>
    </xf>
    <xf numFmtId="0" fontId="14" fillId="0" borderId="4" xfId="4" applyNumberFormat="1" applyFont="1" applyFill="1" applyBorder="1" applyAlignment="1">
      <alignment horizontal="center" vertical="center"/>
    </xf>
    <xf numFmtId="0" fontId="14" fillId="0" borderId="3" xfId="4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15" fillId="0" borderId="0" xfId="1" applyFont="1" applyFill="1" applyBorder="1" applyAlignment="1">
      <alignment horizontal="right"/>
    </xf>
    <xf numFmtId="0" fontId="16" fillId="0" borderId="0" xfId="1" applyFont="1" applyFill="1" applyAlignment="1">
      <alignment horizontal="right" vertical="center"/>
    </xf>
    <xf numFmtId="0" fontId="2" fillId="3" borderId="0" xfId="1" applyFont="1" applyFill="1" applyBorder="1" applyAlignment="1">
      <alignment horizontal="center" vertical="center" readingOrder="2"/>
    </xf>
    <xf numFmtId="43" fontId="3" fillId="3" borderId="0" xfId="2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left" vertical="center" indent="5"/>
    </xf>
    <xf numFmtId="0" fontId="8" fillId="0" borderId="5" xfId="4" applyNumberFormat="1" applyFont="1" applyFill="1" applyBorder="1" applyAlignment="1">
      <alignment horizontal="center" vertical="center"/>
    </xf>
    <xf numFmtId="165" fontId="6" fillId="0" borderId="5" xfId="5" applyNumberFormat="1" applyFont="1" applyFill="1" applyBorder="1" applyAlignment="1" applyProtection="1">
      <alignment vertical="center"/>
      <protection hidden="1"/>
    </xf>
    <xf numFmtId="166" fontId="18" fillId="0" borderId="2" xfId="5" applyNumberFormat="1" applyFont="1" applyFill="1" applyBorder="1" applyAlignment="1">
      <alignment horizontal="center" vertical="center"/>
    </xf>
    <xf numFmtId="165" fontId="18" fillId="0" borderId="0" xfId="3" applyNumberFormat="1" applyFont="1" applyFill="1" applyBorder="1" applyAlignment="1">
      <alignment horizontal="center" vertical="center"/>
    </xf>
    <xf numFmtId="165" fontId="18" fillId="0" borderId="3" xfId="3" applyNumberFormat="1" applyFont="1" applyFill="1" applyBorder="1" applyAlignment="1">
      <alignment horizontal="center" vertical="center"/>
    </xf>
    <xf numFmtId="165" fontId="18" fillId="0" borderId="2" xfId="3" applyNumberFormat="1" applyFont="1" applyFill="1" applyBorder="1" applyAlignment="1">
      <alignment horizontal="center" vertical="center"/>
    </xf>
    <xf numFmtId="165" fontId="18" fillId="0" borderId="4" xfId="3" applyNumberFormat="1" applyFont="1" applyFill="1" applyBorder="1" applyAlignment="1">
      <alignment horizontal="center" vertical="center"/>
    </xf>
    <xf numFmtId="165" fontId="19" fillId="0" borderId="5" xfId="5" applyNumberFormat="1" applyFont="1" applyFill="1" applyBorder="1" applyAlignment="1" applyProtection="1">
      <alignment vertical="center"/>
      <protection hidden="1"/>
    </xf>
    <xf numFmtId="43" fontId="20" fillId="0" borderId="0" xfId="2" applyFont="1" applyFill="1" applyBorder="1" applyAlignment="1">
      <alignment horizontal="center" vertical="center"/>
    </xf>
    <xf numFmtId="166" fontId="21" fillId="0" borderId="2" xfId="5" applyNumberFormat="1" applyFont="1" applyFill="1" applyBorder="1" applyAlignment="1">
      <alignment horizontal="center" vertical="center"/>
    </xf>
    <xf numFmtId="165" fontId="21" fillId="0" borderId="0" xfId="3" applyNumberFormat="1" applyFont="1" applyFill="1" applyBorder="1" applyAlignment="1">
      <alignment horizontal="center" vertical="center"/>
    </xf>
    <xf numFmtId="165" fontId="21" fillId="0" borderId="3" xfId="3" applyNumberFormat="1" applyFont="1" applyFill="1" applyBorder="1" applyAlignment="1">
      <alignment horizontal="center" vertical="center"/>
    </xf>
    <xf numFmtId="165" fontId="21" fillId="0" borderId="2" xfId="3" applyNumberFormat="1" applyFont="1" applyFill="1" applyBorder="1" applyAlignment="1">
      <alignment horizontal="center" vertical="center"/>
    </xf>
    <xf numFmtId="165" fontId="21" fillId="0" borderId="4" xfId="3" applyNumberFormat="1" applyFont="1" applyFill="1" applyBorder="1" applyAlignment="1">
      <alignment horizontal="center" vertical="center"/>
    </xf>
    <xf numFmtId="165" fontId="19" fillId="4" borderId="0" xfId="3" applyNumberFormat="1" applyFont="1" applyFill="1" applyBorder="1" applyAlignment="1" applyProtection="1">
      <alignment vertical="center"/>
      <protection hidden="1"/>
    </xf>
    <xf numFmtId="0" fontId="7" fillId="4" borderId="0" xfId="4" applyFont="1" applyFill="1" applyBorder="1" applyAlignment="1">
      <alignment horizontal="right" vertical="center"/>
    </xf>
    <xf numFmtId="0" fontId="6" fillId="4" borderId="0" xfId="4" applyNumberFormat="1" applyFont="1" applyFill="1" applyBorder="1" applyAlignment="1">
      <alignment horizontal="center" vertical="center"/>
    </xf>
    <xf numFmtId="165" fontId="6" fillId="4" borderId="0" xfId="3" applyNumberFormat="1" applyFont="1" applyFill="1" applyBorder="1" applyAlignment="1" applyProtection="1">
      <alignment vertical="center"/>
      <protection hidden="1"/>
    </xf>
    <xf numFmtId="0" fontId="16" fillId="0" borderId="2" xfId="6" applyFont="1" applyFill="1" applyBorder="1" applyAlignment="1">
      <alignment vertical="center" wrapText="1"/>
    </xf>
    <xf numFmtId="0" fontId="17" fillId="0" borderId="2" xfId="4" applyNumberFormat="1" applyFont="1" applyFill="1" applyBorder="1" applyAlignment="1">
      <alignment horizontal="center" vertical="center"/>
    </xf>
    <xf numFmtId="0" fontId="16" fillId="0" borderId="0" xfId="6" applyFont="1" applyFill="1" applyBorder="1" applyAlignment="1">
      <alignment vertical="center" wrapText="1"/>
    </xf>
    <xf numFmtId="0" fontId="17" fillId="0" borderId="0" xfId="4" applyNumberFormat="1" applyFont="1" applyFill="1" applyBorder="1" applyAlignment="1">
      <alignment horizontal="center" vertical="center"/>
    </xf>
    <xf numFmtId="0" fontId="16" fillId="0" borderId="3" xfId="6" applyFont="1" applyFill="1" applyBorder="1" applyAlignment="1">
      <alignment vertical="center" wrapText="1"/>
    </xf>
    <xf numFmtId="0" fontId="17" fillId="0" borderId="3" xfId="4" applyNumberFormat="1" applyFont="1" applyFill="1" applyBorder="1" applyAlignment="1">
      <alignment horizontal="center" vertical="center"/>
    </xf>
    <xf numFmtId="0" fontId="16" fillId="0" borderId="4" xfId="6" applyFont="1" applyFill="1" applyBorder="1" applyAlignment="1">
      <alignment vertical="center" wrapText="1"/>
    </xf>
    <xf numFmtId="0" fontId="16" fillId="0" borderId="3" xfId="6" applyFont="1" applyFill="1" applyBorder="1" applyAlignment="1">
      <alignment horizontal="right" vertical="center" wrapText="1"/>
    </xf>
    <xf numFmtId="165" fontId="18" fillId="0" borderId="6" xfId="3" applyNumberFormat="1" applyFont="1" applyFill="1" applyBorder="1" applyAlignment="1">
      <alignment horizontal="center" vertical="center"/>
    </xf>
    <xf numFmtId="165" fontId="21" fillId="0" borderId="6" xfId="3" applyNumberFormat="1" applyFont="1" applyFill="1" applyBorder="1" applyAlignment="1">
      <alignment horizontal="center" vertical="center"/>
    </xf>
  </cellXfs>
  <cellStyles count="43">
    <cellStyle name="1" xfId="29"/>
    <cellStyle name="Comma 10 2" xfId="34"/>
    <cellStyle name="Comma 12 6" xfId="38"/>
    <cellStyle name="Comma 160" xfId="26"/>
    <cellStyle name="Comma 169" xfId="22"/>
    <cellStyle name="Comma 170" xfId="25"/>
    <cellStyle name="Comma 176" xfId="42"/>
    <cellStyle name="Comma 2" xfId="3"/>
    <cellStyle name="Comma 2 2" xfId="23"/>
    <cellStyle name="Comma 3" xfId="5"/>
    <cellStyle name="Comma 3 2" xfId="31"/>
    <cellStyle name="Comma 4" xfId="9"/>
    <cellStyle name="Comma 4 2" xfId="7"/>
    <cellStyle name="Comma 6" xfId="2"/>
    <cellStyle name="Explanatory Text 2" xfId="12"/>
    <cellStyle name="Normal" xfId="0" builtinId="0"/>
    <cellStyle name="Normal 11" xfId="4"/>
    <cellStyle name="Normal 11 2" xfId="13"/>
    <cellStyle name="Normal 16 4" xfId="6"/>
    <cellStyle name="Normal 2" xfId="14"/>
    <cellStyle name="Normal 2 3" xfId="37"/>
    <cellStyle name="Normal 3" xfId="20"/>
    <cellStyle name="Normal 3 2" xfId="30"/>
    <cellStyle name="Normal 32" xfId="36"/>
    <cellStyle name="Normal 357" xfId="16"/>
    <cellStyle name="Normal 358" xfId="24"/>
    <cellStyle name="Normal 366" xfId="41"/>
    <cellStyle name="Normal 4" xfId="21"/>
    <cellStyle name="Normal 5" xfId="15"/>
    <cellStyle name="Normal 5 8" xfId="17"/>
    <cellStyle name="Normal 6" xfId="33"/>
    <cellStyle name="Normal 7" xfId="39"/>
    <cellStyle name="Normal 7 3 2" xfId="28"/>
    <cellStyle name="Normal 7 3 2 2" xfId="35"/>
    <cellStyle name="Normal 7 3 2 3" xfId="40"/>
    <cellStyle name="Normal 8" xfId="8"/>
    <cellStyle name="Normal 9" xfId="1"/>
    <cellStyle name="Note 2" xfId="11"/>
    <cellStyle name="Percent 2" xfId="18"/>
    <cellStyle name="Percent 2 2" xfId="32"/>
    <cellStyle name="Percent 2 6" xfId="19"/>
    <cellStyle name="Percent 3" xfId="10"/>
    <cellStyle name="Title 2" xfId="27"/>
  </cellStyles>
  <dxfs count="1">
    <dxf>
      <fill>
        <patternFill>
          <bgColor rgb="FFCCFFCC"/>
        </patternFill>
      </fill>
    </dxf>
  </dxfs>
  <tableStyles count="0" defaultTableStyle="TableStyleMedium2" defaultPivotStyle="PivotStyleLight16"/>
  <colors>
    <mruColors>
      <color rgb="FF454545"/>
      <color rgb="FFB0E5F9"/>
      <color rgb="FF1BB6ED"/>
      <color rgb="FF3ABFEF"/>
      <color rgb="FF005A57"/>
      <color rgb="FF595959"/>
      <color rgb="FF00A7A1"/>
      <color rgb="FFCEE56B"/>
      <color rgb="FFA8C823"/>
      <color rgb="FFF8D4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2" name="ReportSubmitManagerControltb1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4" name="AnalyzerDynReport000tb1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85725</xdr:colOff>
          <xdr:row>0</xdr:row>
          <xdr:rowOff>0</xdr:rowOff>
        </xdr:to>
        <xdr:sp macro="" textlink="">
          <xdr:nvSpPr>
            <xdr:cNvPr id="2055" name="AnalyzerDynReport001tb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13" Type="http://schemas.openxmlformats.org/officeDocument/2006/relationships/control" Target="../activeX/activeX4.xml"/><Relationship Id="rId18" Type="http://schemas.openxmlformats.org/officeDocument/2006/relationships/image" Target="../media/image6.emf"/><Relationship Id="rId3" Type="http://schemas.openxmlformats.org/officeDocument/2006/relationships/customProperty" Target="../customProperty2.bin"/><Relationship Id="rId7" Type="http://schemas.openxmlformats.org/officeDocument/2006/relationships/control" Target="../activeX/activeX1.xml"/><Relationship Id="rId12" Type="http://schemas.openxmlformats.org/officeDocument/2006/relationships/image" Target="../media/image3.emf"/><Relationship Id="rId17" Type="http://schemas.openxmlformats.org/officeDocument/2006/relationships/control" Target="../activeX/activeX6.xml"/><Relationship Id="rId2" Type="http://schemas.openxmlformats.org/officeDocument/2006/relationships/customProperty" Target="../customProperty1.bin"/><Relationship Id="rId16" Type="http://schemas.openxmlformats.org/officeDocument/2006/relationships/image" Target="../media/image5.emf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11" Type="http://schemas.openxmlformats.org/officeDocument/2006/relationships/control" Target="../activeX/activeX3.xml"/><Relationship Id="rId5" Type="http://schemas.openxmlformats.org/officeDocument/2006/relationships/drawing" Target="../drawings/drawing1.xml"/><Relationship Id="rId15" Type="http://schemas.openxmlformats.org/officeDocument/2006/relationships/control" Target="../activeX/activeX5.xml"/><Relationship Id="rId10" Type="http://schemas.openxmlformats.org/officeDocument/2006/relationships/image" Target="../media/image2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2.xml"/><Relationship Id="rId14" Type="http://schemas.openxmlformats.org/officeDocument/2006/relationships/image" Target="../media/image4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0070C0"/>
    <pageSetUpPr fitToPage="1"/>
  </sheetPr>
  <dimension ref="A1:F179"/>
  <sheetViews>
    <sheetView showGridLines="0" tabSelected="1" view="pageBreakPreview" zoomScaleNormal="100" zoomScaleSheetLayoutView="100" workbookViewId="0">
      <selection activeCell="L10" sqref="L10"/>
    </sheetView>
  </sheetViews>
  <sheetFormatPr defaultColWidth="9" defaultRowHeight="15.75"/>
  <cols>
    <col min="1" max="1" width="15" style="1" customWidth="1"/>
    <col min="2" max="2" width="15.375" style="1" customWidth="1"/>
    <col min="3" max="3" width="14.375" style="1" customWidth="1"/>
    <col min="4" max="4" width="1.25" customWidth="1"/>
    <col min="5" max="5" width="62.625" style="1" customWidth="1"/>
    <col min="6" max="6" width="8.25" style="1" customWidth="1"/>
    <col min="7" max="16384" width="9" style="1"/>
  </cols>
  <sheetData>
    <row r="1" spans="1:6" ht="37.5" customHeight="1">
      <c r="F1" s="10" t="s">
        <v>120</v>
      </c>
    </row>
    <row r="2" spans="1:6" ht="18.75" customHeight="1">
      <c r="F2" s="11" t="s">
        <v>0</v>
      </c>
    </row>
    <row r="3" spans="1:6" ht="11.25" customHeight="1"/>
    <row r="4" spans="1:6" ht="30" customHeight="1">
      <c r="A4" s="12">
        <v>2022</v>
      </c>
      <c r="B4" s="12">
        <v>2021</v>
      </c>
      <c r="C4" s="12">
        <v>2020</v>
      </c>
      <c r="E4" s="2"/>
      <c r="F4" s="2"/>
    </row>
    <row r="5" spans="1:6" ht="30" customHeight="1">
      <c r="A5" s="13" t="s">
        <v>94</v>
      </c>
      <c r="B5" s="13" t="s">
        <v>94</v>
      </c>
      <c r="C5" s="13" t="s">
        <v>94</v>
      </c>
      <c r="E5" s="2"/>
      <c r="F5" s="2"/>
    </row>
    <row r="6" spans="1:6" s="2" customFormat="1" ht="11.25" customHeight="1" thickBot="1">
      <c r="A6" s="3"/>
      <c r="B6" s="3"/>
      <c r="C6" s="3"/>
      <c r="D6"/>
    </row>
    <row r="7" spans="1:6" ht="30" customHeight="1" thickBot="1">
      <c r="A7" s="16">
        <v>12495018263</v>
      </c>
      <c r="B7" s="16">
        <v>9848125497</v>
      </c>
      <c r="C7" s="22">
        <v>8814293452</v>
      </c>
      <c r="E7" s="14" t="s">
        <v>80</v>
      </c>
      <c r="F7" s="15"/>
    </row>
    <row r="8" spans="1:6" s="2" customFormat="1" ht="11.25" customHeight="1">
      <c r="A8" s="3"/>
      <c r="B8" s="3"/>
      <c r="C8" s="23"/>
      <c r="D8"/>
    </row>
    <row r="9" spans="1:6" ht="30" customHeight="1">
      <c r="A9" s="32">
        <f t="shared" ref="A9:C9" si="0">SUM(A10:A16)</f>
        <v>4500000</v>
      </c>
      <c r="B9" s="32">
        <f t="shared" si="0"/>
        <v>4500000</v>
      </c>
      <c r="C9" s="29">
        <f t="shared" si="0"/>
        <v>4500000</v>
      </c>
      <c r="E9" s="30" t="s">
        <v>1</v>
      </c>
      <c r="F9" s="31">
        <v>212014</v>
      </c>
    </row>
    <row r="10" spans="1:6" ht="43.5">
      <c r="A10" s="17">
        <v>900000</v>
      </c>
      <c r="B10" s="17">
        <v>900000</v>
      </c>
      <c r="C10" s="24">
        <v>900000</v>
      </c>
      <c r="E10" s="33" t="s">
        <v>109</v>
      </c>
      <c r="F10" s="34"/>
    </row>
    <row r="11" spans="1:6" ht="43.5">
      <c r="A11" s="18">
        <v>600000</v>
      </c>
      <c r="B11" s="18">
        <v>600000</v>
      </c>
      <c r="C11" s="25">
        <v>600000</v>
      </c>
      <c r="E11" s="35" t="s">
        <v>110</v>
      </c>
      <c r="F11" s="36"/>
    </row>
    <row r="12" spans="1:6" ht="43.5">
      <c r="A12" s="19">
        <v>600000</v>
      </c>
      <c r="B12" s="19">
        <v>600000</v>
      </c>
      <c r="C12" s="26">
        <v>600000</v>
      </c>
      <c r="E12" s="37" t="s">
        <v>111</v>
      </c>
      <c r="F12" s="38"/>
    </row>
    <row r="13" spans="1:6" ht="43.5">
      <c r="A13" s="18">
        <v>600000</v>
      </c>
      <c r="B13" s="18">
        <v>600000</v>
      </c>
      <c r="C13" s="25">
        <v>600000</v>
      </c>
      <c r="E13" s="35" t="s">
        <v>112</v>
      </c>
      <c r="F13" s="36"/>
    </row>
    <row r="14" spans="1:6" ht="43.5" customHeight="1">
      <c r="A14" s="19">
        <v>600000</v>
      </c>
      <c r="B14" s="19">
        <v>600000</v>
      </c>
      <c r="C14" s="26">
        <v>600000</v>
      </c>
      <c r="E14" s="37" t="s">
        <v>113</v>
      </c>
      <c r="F14" s="38"/>
    </row>
    <row r="15" spans="1:6" ht="43.5">
      <c r="A15" s="19">
        <v>600000</v>
      </c>
      <c r="B15" s="19">
        <v>600000</v>
      </c>
      <c r="C15" s="26">
        <v>600000</v>
      </c>
      <c r="E15" s="37" t="s">
        <v>114</v>
      </c>
      <c r="F15" s="38"/>
    </row>
    <row r="16" spans="1:6" ht="43.5" customHeight="1">
      <c r="A16" s="18">
        <v>600000</v>
      </c>
      <c r="B16" s="18">
        <v>600000</v>
      </c>
      <c r="C16" s="25">
        <v>600000</v>
      </c>
      <c r="E16" s="35" t="s">
        <v>115</v>
      </c>
      <c r="F16" s="36"/>
    </row>
    <row r="17" spans="1:6" ht="30" customHeight="1">
      <c r="A17" s="32">
        <f t="shared" ref="A17:C17" si="1">A18</f>
        <v>18000000</v>
      </c>
      <c r="B17" s="32">
        <f t="shared" si="1"/>
        <v>18000000</v>
      </c>
      <c r="C17" s="29">
        <f t="shared" si="1"/>
        <v>18000000</v>
      </c>
      <c r="E17" s="30" t="s">
        <v>2</v>
      </c>
      <c r="F17" s="31">
        <v>223002</v>
      </c>
    </row>
    <row r="18" spans="1:6" ht="30" customHeight="1">
      <c r="A18" s="18">
        <v>18000000</v>
      </c>
      <c r="B18" s="18">
        <v>18000000</v>
      </c>
      <c r="C18" s="25">
        <v>18000000</v>
      </c>
      <c r="E18" s="35" t="s">
        <v>3</v>
      </c>
      <c r="F18" s="5"/>
    </row>
    <row r="19" spans="1:6" ht="30" customHeight="1">
      <c r="A19" s="32">
        <f t="shared" ref="A19:C19" si="2">A20</f>
        <v>500000</v>
      </c>
      <c r="B19" s="32">
        <f t="shared" si="2"/>
        <v>500000</v>
      </c>
      <c r="C19" s="29">
        <f t="shared" si="2"/>
        <v>500000</v>
      </c>
      <c r="E19" s="30" t="s">
        <v>4</v>
      </c>
      <c r="F19" s="31">
        <v>223003</v>
      </c>
    </row>
    <row r="20" spans="1:6" ht="30" customHeight="1">
      <c r="A20" s="18">
        <v>500000</v>
      </c>
      <c r="B20" s="18">
        <v>500000</v>
      </c>
      <c r="C20" s="25">
        <v>500000</v>
      </c>
      <c r="E20" s="35" t="s">
        <v>5</v>
      </c>
      <c r="F20" s="5"/>
    </row>
    <row r="21" spans="1:6" ht="30" customHeight="1">
      <c r="A21" s="32">
        <f t="shared" ref="A21:C21" si="3">A22</f>
        <v>20000000</v>
      </c>
      <c r="B21" s="32">
        <f t="shared" si="3"/>
        <v>20000000</v>
      </c>
      <c r="C21" s="29">
        <f t="shared" si="3"/>
        <v>20000000</v>
      </c>
      <c r="E21" s="30" t="s">
        <v>6</v>
      </c>
      <c r="F21" s="31">
        <v>223016</v>
      </c>
    </row>
    <row r="22" spans="1:6" ht="43.5">
      <c r="A22" s="18">
        <v>20000000</v>
      </c>
      <c r="B22" s="18">
        <v>20000000</v>
      </c>
      <c r="C22" s="25">
        <v>20000000</v>
      </c>
      <c r="E22" s="35" t="s">
        <v>7</v>
      </c>
      <c r="F22" s="5"/>
    </row>
    <row r="23" spans="1:6" ht="30" customHeight="1">
      <c r="A23" s="32">
        <f t="shared" ref="A23:C23" si="4">A24</f>
        <v>107940000</v>
      </c>
      <c r="B23" s="32">
        <f t="shared" si="4"/>
        <v>107940000</v>
      </c>
      <c r="C23" s="29">
        <f t="shared" si="4"/>
        <v>107940000</v>
      </c>
      <c r="E23" s="30" t="s">
        <v>105</v>
      </c>
      <c r="F23" s="31">
        <v>223023</v>
      </c>
    </row>
    <row r="24" spans="1:6" ht="30" customHeight="1">
      <c r="A24" s="18">
        <v>107940000</v>
      </c>
      <c r="B24" s="18">
        <v>107940000</v>
      </c>
      <c r="C24" s="25">
        <v>107940000</v>
      </c>
      <c r="E24" s="35" t="s">
        <v>96</v>
      </c>
      <c r="F24" s="5"/>
    </row>
    <row r="25" spans="1:6" ht="30" customHeight="1">
      <c r="A25" s="32">
        <f t="shared" ref="A25" si="5">SUM(A26:A27)</f>
        <v>11842000</v>
      </c>
      <c r="B25" s="32">
        <f t="shared" ref="B25:C25" si="6">SUM(B26:B27)</f>
        <v>11842000</v>
      </c>
      <c r="C25" s="29">
        <f t="shared" si="6"/>
        <v>11842000</v>
      </c>
      <c r="E25" s="30" t="s">
        <v>8</v>
      </c>
      <c r="F25" s="31">
        <v>223024</v>
      </c>
    </row>
    <row r="26" spans="1:6" ht="30" customHeight="1">
      <c r="A26" s="20">
        <v>2842000</v>
      </c>
      <c r="B26" s="20">
        <v>2842000</v>
      </c>
      <c r="C26" s="27">
        <v>2842000</v>
      </c>
      <c r="E26" s="33" t="s">
        <v>9</v>
      </c>
      <c r="F26" s="6"/>
    </row>
    <row r="27" spans="1:6" ht="30" customHeight="1">
      <c r="A27" s="21">
        <v>9000000</v>
      </c>
      <c r="B27" s="21">
        <v>9000000</v>
      </c>
      <c r="C27" s="28">
        <v>9000000</v>
      </c>
      <c r="E27" s="39" t="s">
        <v>10</v>
      </c>
      <c r="F27" s="7"/>
    </row>
    <row r="28" spans="1:6" ht="30" customHeight="1">
      <c r="A28" s="32">
        <f t="shared" ref="A28" si="7">SUM(A29:A30)</f>
        <v>3232000</v>
      </c>
      <c r="B28" s="32">
        <f t="shared" ref="B28:C28" si="8">SUM(B29:B30)</f>
        <v>3232000</v>
      </c>
      <c r="C28" s="29">
        <f t="shared" si="8"/>
        <v>3232000</v>
      </c>
      <c r="E28" s="30" t="s">
        <v>11</v>
      </c>
      <c r="F28" s="31">
        <v>223025</v>
      </c>
    </row>
    <row r="29" spans="1:6" ht="30" customHeight="1">
      <c r="A29" s="20">
        <v>1000000</v>
      </c>
      <c r="B29" s="20">
        <v>1000000</v>
      </c>
      <c r="C29" s="27">
        <v>1000000</v>
      </c>
      <c r="E29" s="33" t="s">
        <v>12</v>
      </c>
      <c r="F29" s="6"/>
    </row>
    <row r="30" spans="1:6" ht="30" customHeight="1">
      <c r="A30" s="21">
        <v>2232000</v>
      </c>
      <c r="B30" s="21">
        <v>2232000</v>
      </c>
      <c r="C30" s="28">
        <v>2232000</v>
      </c>
      <c r="E30" s="39" t="s">
        <v>13</v>
      </c>
      <c r="F30" s="7"/>
    </row>
    <row r="31" spans="1:6" ht="30" customHeight="1">
      <c r="A31" s="32">
        <f>SUM(A32:A43)</f>
        <v>151059260</v>
      </c>
      <c r="B31" s="32">
        <f>SUM(B32:B43)</f>
        <v>151059260</v>
      </c>
      <c r="C31" s="29">
        <f>SUM(C32:C43)</f>
        <v>251059260</v>
      </c>
      <c r="E31" s="30" t="s">
        <v>14</v>
      </c>
      <c r="F31" s="31">
        <v>223999</v>
      </c>
    </row>
    <row r="32" spans="1:6" ht="43.5">
      <c r="A32" s="20">
        <f>175000*12</f>
        <v>2100000</v>
      </c>
      <c r="B32" s="20">
        <f>175000*12</f>
        <v>2100000</v>
      </c>
      <c r="C32" s="27">
        <f>175000*12</f>
        <v>2100000</v>
      </c>
      <c r="E32" s="33" t="s">
        <v>116</v>
      </c>
      <c r="F32" s="6"/>
    </row>
    <row r="33" spans="1:6" ht="43.5">
      <c r="A33" s="19">
        <f t="shared" ref="A33:C35" si="9">175000*12</f>
        <v>2100000</v>
      </c>
      <c r="B33" s="19">
        <f t="shared" si="9"/>
        <v>2100000</v>
      </c>
      <c r="C33" s="26">
        <f t="shared" si="9"/>
        <v>2100000</v>
      </c>
      <c r="E33" s="37" t="s">
        <v>117</v>
      </c>
      <c r="F33" s="8"/>
    </row>
    <row r="34" spans="1:6" ht="43.5">
      <c r="A34" s="19">
        <f t="shared" si="9"/>
        <v>2100000</v>
      </c>
      <c r="B34" s="19">
        <f t="shared" si="9"/>
        <v>2100000</v>
      </c>
      <c r="C34" s="26">
        <f t="shared" si="9"/>
        <v>2100000</v>
      </c>
      <c r="E34" s="37" t="s">
        <v>118</v>
      </c>
      <c r="F34" s="8"/>
    </row>
    <row r="35" spans="1:6" ht="43.5">
      <c r="A35" s="19">
        <f t="shared" si="9"/>
        <v>2100000</v>
      </c>
      <c r="B35" s="19">
        <f t="shared" si="9"/>
        <v>2100000</v>
      </c>
      <c r="C35" s="26">
        <f t="shared" si="9"/>
        <v>2100000</v>
      </c>
      <c r="E35" s="37" t="s">
        <v>119</v>
      </c>
      <c r="F35" s="8"/>
    </row>
    <row r="36" spans="1:6" ht="30" customHeight="1">
      <c r="A36" s="19">
        <v>2100000</v>
      </c>
      <c r="B36" s="19">
        <v>2100000</v>
      </c>
      <c r="C36" s="26">
        <v>2100000</v>
      </c>
      <c r="E36" s="37" t="s">
        <v>15</v>
      </c>
      <c r="F36" s="8"/>
    </row>
    <row r="37" spans="1:6" ht="30" customHeight="1">
      <c r="A37" s="19">
        <v>2359260</v>
      </c>
      <c r="B37" s="19">
        <v>2359260</v>
      </c>
      <c r="C37" s="26">
        <v>2359260</v>
      </c>
      <c r="D37" s="4"/>
      <c r="E37" s="37" t="s">
        <v>18</v>
      </c>
      <c r="F37" s="8"/>
    </row>
    <row r="38" spans="1:6" ht="30" customHeight="1">
      <c r="A38" s="19">
        <v>15000000</v>
      </c>
      <c r="B38" s="19">
        <v>15000000</v>
      </c>
      <c r="C38" s="26">
        <v>15000000</v>
      </c>
      <c r="D38" s="4"/>
      <c r="E38" s="37" t="s">
        <v>19</v>
      </c>
      <c r="F38" s="8"/>
    </row>
    <row r="39" spans="1:6" ht="30" customHeight="1">
      <c r="A39" s="19">
        <v>20000000</v>
      </c>
      <c r="B39" s="19">
        <v>20000000</v>
      </c>
      <c r="C39" s="26">
        <v>20000000</v>
      </c>
      <c r="E39" s="37" t="s">
        <v>16</v>
      </c>
      <c r="F39" s="8"/>
    </row>
    <row r="40" spans="1:6" ht="30" customHeight="1">
      <c r="A40" s="19">
        <v>13200000</v>
      </c>
      <c r="B40" s="19">
        <v>13200000</v>
      </c>
      <c r="C40" s="26">
        <v>13200000</v>
      </c>
      <c r="E40" s="37" t="s">
        <v>17</v>
      </c>
      <c r="F40" s="8"/>
    </row>
    <row r="41" spans="1:6" ht="30" customHeight="1">
      <c r="A41" s="19">
        <v>10000000</v>
      </c>
      <c r="B41" s="19">
        <v>10000000</v>
      </c>
      <c r="C41" s="26">
        <v>10000000</v>
      </c>
      <c r="D41" s="4"/>
      <c r="E41" s="40" t="s">
        <v>104</v>
      </c>
      <c r="F41" s="8"/>
    </row>
    <row r="42" spans="1:6" ht="30" customHeight="1">
      <c r="A42" s="21">
        <v>80000000</v>
      </c>
      <c r="B42" s="21">
        <v>80000000</v>
      </c>
      <c r="C42" s="28">
        <v>80000000</v>
      </c>
      <c r="D42" s="4"/>
      <c r="E42" s="39" t="s">
        <v>20</v>
      </c>
      <c r="F42" s="7"/>
    </row>
    <row r="43" spans="1:6" ht="30" customHeight="1">
      <c r="A43" s="21">
        <v>0</v>
      </c>
      <c r="B43" s="21">
        <v>0</v>
      </c>
      <c r="C43" s="28">
        <v>100000000</v>
      </c>
      <c r="D43" s="4"/>
      <c r="E43" s="39" t="s">
        <v>106</v>
      </c>
      <c r="F43" s="7"/>
    </row>
    <row r="44" spans="1:6" ht="30" customHeight="1">
      <c r="A44" s="32">
        <f t="shared" ref="A44:C44" si="10">A45</f>
        <v>141508628</v>
      </c>
      <c r="B44" s="32">
        <f t="shared" si="10"/>
        <v>143399280</v>
      </c>
      <c r="C44" s="29">
        <f t="shared" si="10"/>
        <v>145643417</v>
      </c>
      <c r="E44" s="30" t="s">
        <v>21</v>
      </c>
      <c r="F44" s="31">
        <v>227001</v>
      </c>
    </row>
    <row r="45" spans="1:6" ht="30" customHeight="1">
      <c r="A45" s="18">
        <v>141508628</v>
      </c>
      <c r="B45" s="18">
        <v>143399280</v>
      </c>
      <c r="C45" s="25">
        <v>145643417</v>
      </c>
      <c r="E45" s="35" t="s">
        <v>101</v>
      </c>
      <c r="F45" s="5"/>
    </row>
    <row r="46" spans="1:6" ht="30" customHeight="1">
      <c r="A46" s="32">
        <f t="shared" ref="A46:C46" si="11">A47</f>
        <v>1200000</v>
      </c>
      <c r="B46" s="32">
        <f t="shared" si="11"/>
        <v>1400000</v>
      </c>
      <c r="C46" s="29">
        <f t="shared" si="11"/>
        <v>1600000</v>
      </c>
      <c r="E46" s="30" t="s">
        <v>22</v>
      </c>
      <c r="F46" s="31">
        <v>227002</v>
      </c>
    </row>
    <row r="47" spans="1:6" ht="30" customHeight="1">
      <c r="A47" s="18">
        <v>1200000</v>
      </c>
      <c r="B47" s="18">
        <v>1400000</v>
      </c>
      <c r="C47" s="25">
        <v>1600000</v>
      </c>
      <c r="E47" s="35" t="s">
        <v>23</v>
      </c>
      <c r="F47" s="5"/>
    </row>
    <row r="48" spans="1:6" ht="30" customHeight="1">
      <c r="A48" s="32">
        <f t="shared" ref="A48:C48" si="12">SUM(A49:A56)</f>
        <v>1146048436</v>
      </c>
      <c r="B48" s="32">
        <f t="shared" si="12"/>
        <v>1112571237</v>
      </c>
      <c r="C48" s="29">
        <f t="shared" si="12"/>
        <v>825975870</v>
      </c>
      <c r="E48" s="30" t="s">
        <v>24</v>
      </c>
      <c r="F48" s="31">
        <v>227003</v>
      </c>
    </row>
    <row r="49" spans="1:6" ht="30" customHeight="1">
      <c r="A49" s="20">
        <v>83985000</v>
      </c>
      <c r="B49" s="20">
        <v>217597500</v>
      </c>
      <c r="C49" s="27">
        <v>217597500</v>
      </c>
      <c r="D49" s="4"/>
      <c r="E49" s="33" t="s">
        <v>84</v>
      </c>
      <c r="F49" s="6"/>
    </row>
    <row r="50" spans="1:6" ht="30" customHeight="1">
      <c r="A50" s="19">
        <v>358234200</v>
      </c>
      <c r="B50" s="19">
        <v>358234200</v>
      </c>
      <c r="C50" s="26">
        <v>179117100</v>
      </c>
      <c r="D50" s="4"/>
      <c r="E50" s="37" t="s">
        <v>102</v>
      </c>
      <c r="F50" s="8"/>
    </row>
    <row r="51" spans="1:6" ht="30" customHeight="1">
      <c r="A51" s="19">
        <v>179600000</v>
      </c>
      <c r="B51" s="19">
        <v>165900000</v>
      </c>
      <c r="C51" s="26">
        <v>152300000</v>
      </c>
      <c r="D51" s="4"/>
      <c r="E51" s="37" t="s">
        <v>25</v>
      </c>
      <c r="F51" s="8"/>
    </row>
    <row r="52" spans="1:6" ht="30" customHeight="1">
      <c r="A52" s="19">
        <v>81500000</v>
      </c>
      <c r="B52" s="19">
        <v>59900000</v>
      </c>
      <c r="C52" s="26">
        <v>42900000</v>
      </c>
      <c r="D52" s="4"/>
      <c r="E52" s="37" t="s">
        <v>26</v>
      </c>
      <c r="F52" s="8"/>
    </row>
    <row r="53" spans="1:6" ht="30" customHeight="1">
      <c r="A53" s="19">
        <v>0</v>
      </c>
      <c r="B53" s="19">
        <v>0</v>
      </c>
      <c r="C53" s="26">
        <v>300000</v>
      </c>
      <c r="D53" s="4"/>
      <c r="E53" s="37" t="s">
        <v>27</v>
      </c>
      <c r="F53" s="8"/>
    </row>
    <row r="54" spans="1:6" ht="30" customHeight="1">
      <c r="A54" s="19">
        <v>186900000</v>
      </c>
      <c r="B54" s="19">
        <v>187400000</v>
      </c>
      <c r="C54" s="26">
        <v>179400000</v>
      </c>
      <c r="D54" s="4"/>
      <c r="E54" s="37" t="s">
        <v>28</v>
      </c>
      <c r="F54" s="8"/>
    </row>
    <row r="55" spans="1:6" ht="30" customHeight="1">
      <c r="A55" s="19">
        <v>248860630</v>
      </c>
      <c r="B55" s="19">
        <v>118225284</v>
      </c>
      <c r="C55" s="26">
        <v>50111158</v>
      </c>
      <c r="D55" s="4"/>
      <c r="E55" s="37" t="s">
        <v>29</v>
      </c>
      <c r="F55" s="8"/>
    </row>
    <row r="56" spans="1:6" ht="30" customHeight="1">
      <c r="A56" s="21">
        <v>6968606</v>
      </c>
      <c r="B56" s="21">
        <v>5314253</v>
      </c>
      <c r="C56" s="28">
        <v>4250112</v>
      </c>
      <c r="D56" s="4"/>
      <c r="E56" s="39" t="s">
        <v>30</v>
      </c>
      <c r="F56" s="7"/>
    </row>
    <row r="57" spans="1:6" ht="30" customHeight="1">
      <c r="A57" s="32">
        <f t="shared" ref="A57:C57" si="13">SUM(A58:A63)</f>
        <v>880461575</v>
      </c>
      <c r="B57" s="32">
        <f t="shared" si="13"/>
        <v>875306808</v>
      </c>
      <c r="C57" s="29">
        <f t="shared" si="13"/>
        <v>870522435</v>
      </c>
      <c r="E57" s="30" t="s">
        <v>31</v>
      </c>
      <c r="F57" s="31">
        <v>227011</v>
      </c>
    </row>
    <row r="58" spans="1:6" ht="30" customHeight="1">
      <c r="A58" s="20">
        <v>155881500</v>
      </c>
      <c r="B58" s="20">
        <v>164228000</v>
      </c>
      <c r="C58" s="27">
        <v>172765500</v>
      </c>
      <c r="E58" s="33" t="s">
        <v>32</v>
      </c>
      <c r="F58" s="6"/>
    </row>
    <row r="59" spans="1:6" ht="30" customHeight="1">
      <c r="A59" s="19">
        <v>41676905</v>
      </c>
      <c r="B59" s="19">
        <v>41468476</v>
      </c>
      <c r="C59" s="26">
        <v>41432273</v>
      </c>
      <c r="E59" s="37" t="s">
        <v>33</v>
      </c>
      <c r="F59" s="8"/>
    </row>
    <row r="60" spans="1:6" ht="30" customHeight="1">
      <c r="A60" s="19">
        <v>586543800</v>
      </c>
      <c r="B60" s="19">
        <v>586543800</v>
      </c>
      <c r="C60" s="26">
        <v>586543800</v>
      </c>
      <c r="E60" s="37" t="s">
        <v>34</v>
      </c>
      <c r="F60" s="8"/>
    </row>
    <row r="61" spans="1:6" ht="30" customHeight="1">
      <c r="A61" s="19">
        <v>30241472</v>
      </c>
      <c r="B61" s="19">
        <v>30241472</v>
      </c>
      <c r="C61" s="26">
        <v>30241472</v>
      </c>
      <c r="E61" s="37" t="s">
        <v>35</v>
      </c>
      <c r="F61" s="8"/>
    </row>
    <row r="62" spans="1:6" ht="30" customHeight="1">
      <c r="A62" s="19">
        <v>55987500</v>
      </c>
      <c r="B62" s="19">
        <v>42725000</v>
      </c>
      <c r="C62" s="26">
        <v>29462500</v>
      </c>
      <c r="E62" s="37" t="s">
        <v>36</v>
      </c>
      <c r="F62" s="8"/>
    </row>
    <row r="63" spans="1:6" ht="30" customHeight="1">
      <c r="A63" s="21">
        <v>10130398</v>
      </c>
      <c r="B63" s="21">
        <v>10100060</v>
      </c>
      <c r="C63" s="28">
        <v>10076890</v>
      </c>
      <c r="E63" s="39" t="s">
        <v>30</v>
      </c>
      <c r="F63" s="7"/>
    </row>
    <row r="64" spans="1:6" ht="30" customHeight="1">
      <c r="A64" s="32">
        <f t="shared" ref="A64" si="14">SUM(A65:A67)</f>
        <v>445026430</v>
      </c>
      <c r="B64" s="32">
        <f t="shared" ref="B64:C64" si="15">SUM(B65:B67)</f>
        <v>445026430</v>
      </c>
      <c r="C64" s="29">
        <f t="shared" si="15"/>
        <v>445026430</v>
      </c>
      <c r="E64" s="30" t="s">
        <v>37</v>
      </c>
      <c r="F64" s="31">
        <v>228001</v>
      </c>
    </row>
    <row r="65" spans="1:6" ht="30" customHeight="1">
      <c r="A65" s="20">
        <v>366400000</v>
      </c>
      <c r="B65" s="20">
        <v>366400000</v>
      </c>
      <c r="C65" s="27">
        <v>366400000</v>
      </c>
      <c r="E65" s="33" t="s">
        <v>38</v>
      </c>
      <c r="F65" s="6"/>
    </row>
    <row r="66" spans="1:6" ht="30" customHeight="1">
      <c r="A66" s="19">
        <v>22626430</v>
      </c>
      <c r="B66" s="19">
        <v>22626430</v>
      </c>
      <c r="C66" s="26">
        <v>22626430</v>
      </c>
      <c r="E66" s="37" t="s">
        <v>95</v>
      </c>
      <c r="F66" s="8"/>
    </row>
    <row r="67" spans="1:6" ht="30" customHeight="1">
      <c r="A67" s="21">
        <v>56000000</v>
      </c>
      <c r="B67" s="21">
        <v>56000000</v>
      </c>
      <c r="C67" s="28">
        <v>56000000</v>
      </c>
      <c r="E67" s="39" t="s">
        <v>92</v>
      </c>
      <c r="F67" s="7"/>
    </row>
    <row r="68" spans="1:6" ht="30" customHeight="1">
      <c r="A68" s="32">
        <f t="shared" ref="A68:C70" si="16">A69</f>
        <v>5000000</v>
      </c>
      <c r="B68" s="32">
        <f t="shared" si="16"/>
        <v>5000000</v>
      </c>
      <c r="C68" s="29">
        <f t="shared" si="16"/>
        <v>5000000</v>
      </c>
      <c r="E68" s="30" t="s">
        <v>87</v>
      </c>
      <c r="F68" s="31">
        <v>228007</v>
      </c>
    </row>
    <row r="69" spans="1:6" ht="30" customHeight="1">
      <c r="A69" s="18">
        <v>5000000</v>
      </c>
      <c r="B69" s="18">
        <v>5000000</v>
      </c>
      <c r="C69" s="25">
        <v>5000000</v>
      </c>
      <c r="E69" s="35" t="s">
        <v>88</v>
      </c>
      <c r="F69" s="5"/>
    </row>
    <row r="70" spans="1:6" ht="30" customHeight="1">
      <c r="A70" s="32">
        <f t="shared" si="16"/>
        <v>36668406</v>
      </c>
      <c r="B70" s="32">
        <f t="shared" si="16"/>
        <v>35752826</v>
      </c>
      <c r="C70" s="29">
        <f t="shared" si="16"/>
        <v>33060988</v>
      </c>
      <c r="E70" s="30" t="s">
        <v>90</v>
      </c>
      <c r="F70" s="31">
        <v>228009</v>
      </c>
    </row>
    <row r="71" spans="1:6" ht="30" customHeight="1">
      <c r="A71" s="18">
        <v>36668406</v>
      </c>
      <c r="B71" s="18">
        <v>35752826</v>
      </c>
      <c r="C71" s="25">
        <v>33060988</v>
      </c>
      <c r="E71" s="35" t="s">
        <v>91</v>
      </c>
      <c r="F71" s="5"/>
    </row>
    <row r="72" spans="1:6" ht="30" customHeight="1">
      <c r="A72" s="32">
        <f t="shared" ref="A72:C72" si="17">A73</f>
        <v>350000000</v>
      </c>
      <c r="B72" s="32">
        <f t="shared" si="17"/>
        <v>350000000</v>
      </c>
      <c r="C72" s="29">
        <f t="shared" si="17"/>
        <v>350000000</v>
      </c>
      <c r="E72" s="30" t="s">
        <v>39</v>
      </c>
      <c r="F72" s="31">
        <v>228011</v>
      </c>
    </row>
    <row r="73" spans="1:6" ht="30" customHeight="1">
      <c r="A73" s="18">
        <v>350000000</v>
      </c>
      <c r="B73" s="18">
        <v>350000000</v>
      </c>
      <c r="C73" s="25">
        <v>350000000</v>
      </c>
      <c r="E73" s="35" t="s">
        <v>40</v>
      </c>
      <c r="F73" s="5"/>
    </row>
    <row r="74" spans="1:6" ht="30" customHeight="1">
      <c r="A74" s="32">
        <f t="shared" ref="A74:C74" si="18">A75</f>
        <v>254000000</v>
      </c>
      <c r="B74" s="32">
        <f t="shared" si="18"/>
        <v>254000000</v>
      </c>
      <c r="C74" s="29">
        <f t="shared" si="18"/>
        <v>254000000</v>
      </c>
      <c r="E74" s="30" t="s">
        <v>41</v>
      </c>
      <c r="F74" s="31">
        <v>228013</v>
      </c>
    </row>
    <row r="75" spans="1:6" ht="30" customHeight="1">
      <c r="A75" s="18">
        <v>254000000</v>
      </c>
      <c r="B75" s="18">
        <v>254000000</v>
      </c>
      <c r="C75" s="25">
        <v>254000000</v>
      </c>
      <c r="E75" s="35" t="s">
        <v>42</v>
      </c>
      <c r="F75" s="5"/>
    </row>
    <row r="76" spans="1:6" ht="30" customHeight="1">
      <c r="A76" s="32">
        <f t="shared" ref="A76:C76" si="19">A77</f>
        <v>15000000</v>
      </c>
      <c r="B76" s="32">
        <f t="shared" si="19"/>
        <v>15000000</v>
      </c>
      <c r="C76" s="29">
        <f t="shared" si="19"/>
        <v>15000000</v>
      </c>
      <c r="E76" s="30" t="s">
        <v>43</v>
      </c>
      <c r="F76" s="31">
        <v>228999</v>
      </c>
    </row>
    <row r="77" spans="1:6" ht="30" customHeight="1">
      <c r="A77" s="18">
        <v>15000000</v>
      </c>
      <c r="B77" s="18">
        <v>15000000</v>
      </c>
      <c r="C77" s="25">
        <v>15000000</v>
      </c>
      <c r="E77" s="35" t="s">
        <v>44</v>
      </c>
      <c r="F77" s="5"/>
    </row>
    <row r="78" spans="1:6" ht="30" customHeight="1">
      <c r="A78" s="32">
        <f t="shared" ref="A78:C78" si="20">A79</f>
        <v>100000000</v>
      </c>
      <c r="B78" s="32">
        <f t="shared" si="20"/>
        <v>100000000</v>
      </c>
      <c r="C78" s="29">
        <f t="shared" si="20"/>
        <v>100000000</v>
      </c>
      <c r="E78" s="30" t="s">
        <v>45</v>
      </c>
      <c r="F78" s="31">
        <v>281001</v>
      </c>
    </row>
    <row r="79" spans="1:6" ht="30" customHeight="1">
      <c r="A79" s="18">
        <f>100000000</f>
        <v>100000000</v>
      </c>
      <c r="B79" s="18">
        <f>100000000</f>
        <v>100000000</v>
      </c>
      <c r="C79" s="25">
        <f>100000000</f>
        <v>100000000</v>
      </c>
      <c r="E79" s="35" t="s">
        <v>46</v>
      </c>
      <c r="F79" s="5"/>
    </row>
    <row r="80" spans="1:6" ht="30" customHeight="1">
      <c r="A80" s="32">
        <f t="shared" ref="A80:C80" si="21">A81</f>
        <v>1000000</v>
      </c>
      <c r="B80" s="32">
        <f t="shared" si="21"/>
        <v>1000000</v>
      </c>
      <c r="C80" s="29">
        <f t="shared" si="21"/>
        <v>1000000</v>
      </c>
      <c r="E80" s="30" t="s">
        <v>47</v>
      </c>
      <c r="F80" s="31">
        <v>281006</v>
      </c>
    </row>
    <row r="81" spans="1:6" ht="43.5">
      <c r="A81" s="18">
        <v>1000000</v>
      </c>
      <c r="B81" s="18">
        <v>1000000</v>
      </c>
      <c r="C81" s="25">
        <v>1000000</v>
      </c>
      <c r="E81" s="35" t="s">
        <v>48</v>
      </c>
      <c r="F81" s="5"/>
    </row>
    <row r="82" spans="1:6" ht="30" customHeight="1">
      <c r="A82" s="32">
        <f t="shared" ref="A82:C82" si="22">SUM(A83)</f>
        <v>1746114594</v>
      </c>
      <c r="B82" s="32">
        <f t="shared" si="22"/>
        <v>1702515502</v>
      </c>
      <c r="C82" s="29">
        <f t="shared" si="22"/>
        <v>1574332748</v>
      </c>
      <c r="E82" s="30" t="s">
        <v>89</v>
      </c>
      <c r="F82" s="31">
        <v>292101</v>
      </c>
    </row>
    <row r="83" spans="1:6" ht="30" customHeight="1">
      <c r="A83" s="18">
        <v>1746114594</v>
      </c>
      <c r="B83" s="18">
        <v>1702515502</v>
      </c>
      <c r="C83" s="25">
        <v>1574332748</v>
      </c>
      <c r="E83" s="35" t="s">
        <v>81</v>
      </c>
      <c r="F83" s="5"/>
    </row>
    <row r="84" spans="1:6" ht="30" customHeight="1">
      <c r="A84" s="32">
        <f t="shared" ref="A84:C86" si="23">A85</f>
        <v>0</v>
      </c>
      <c r="B84" s="32">
        <f t="shared" si="23"/>
        <v>580000000</v>
      </c>
      <c r="C84" s="29">
        <f t="shared" si="23"/>
        <v>1000000000</v>
      </c>
      <c r="E84" s="30" t="s">
        <v>107</v>
      </c>
      <c r="F84" s="31">
        <v>421001</v>
      </c>
    </row>
    <row r="85" spans="1:6" ht="30" customHeight="1">
      <c r="A85" s="18">
        <v>0</v>
      </c>
      <c r="B85" s="18">
        <v>580000000</v>
      </c>
      <c r="C85" s="25">
        <v>1000000000</v>
      </c>
      <c r="D85" s="9"/>
      <c r="E85" s="35" t="s">
        <v>108</v>
      </c>
      <c r="F85" s="5"/>
    </row>
    <row r="86" spans="1:6" ht="30" customHeight="1">
      <c r="A86" s="32">
        <f t="shared" si="23"/>
        <v>7000000</v>
      </c>
      <c r="B86" s="32">
        <f t="shared" si="23"/>
        <v>7000000</v>
      </c>
      <c r="C86" s="29">
        <f t="shared" si="23"/>
        <v>7000000</v>
      </c>
      <c r="E86" s="30" t="s">
        <v>49</v>
      </c>
      <c r="F86" s="31">
        <v>424001</v>
      </c>
    </row>
    <row r="87" spans="1:6" ht="30" customHeight="1">
      <c r="A87" s="18">
        <v>7000000</v>
      </c>
      <c r="B87" s="18">
        <v>7000000</v>
      </c>
      <c r="C87" s="25">
        <v>7000000</v>
      </c>
      <c r="E87" s="35" t="s">
        <v>50</v>
      </c>
      <c r="F87" s="5"/>
    </row>
    <row r="88" spans="1:6" ht="30" customHeight="1">
      <c r="A88" s="32">
        <f t="shared" ref="A88:C88" si="24">SUM(A89:A103)</f>
        <v>864114458</v>
      </c>
      <c r="B88" s="32">
        <f t="shared" si="24"/>
        <v>864114458</v>
      </c>
      <c r="C88" s="29">
        <f t="shared" si="24"/>
        <v>864114458</v>
      </c>
      <c r="E88" s="30" t="s">
        <v>51</v>
      </c>
      <c r="F88" s="31">
        <v>441002</v>
      </c>
    </row>
    <row r="89" spans="1:6" ht="30" customHeight="1">
      <c r="A89" s="20">
        <v>10000000</v>
      </c>
      <c r="B89" s="20">
        <v>10000000</v>
      </c>
      <c r="C89" s="27">
        <v>10000000</v>
      </c>
      <c r="E89" s="33" t="s">
        <v>93</v>
      </c>
      <c r="F89" s="6"/>
    </row>
    <row r="90" spans="1:6" ht="30" customHeight="1">
      <c r="A90" s="19">
        <v>5000000</v>
      </c>
      <c r="B90" s="19">
        <v>5000000</v>
      </c>
      <c r="C90" s="26">
        <v>5000000</v>
      </c>
      <c r="E90" s="37" t="s">
        <v>52</v>
      </c>
      <c r="F90" s="8"/>
    </row>
    <row r="91" spans="1:6" ht="30" customHeight="1">
      <c r="A91" s="19">
        <v>2500000</v>
      </c>
      <c r="B91" s="19">
        <v>2500000</v>
      </c>
      <c r="C91" s="26">
        <v>2500000</v>
      </c>
      <c r="E91" s="37" t="s">
        <v>53</v>
      </c>
      <c r="F91" s="8"/>
    </row>
    <row r="92" spans="1:6" ht="30" customHeight="1">
      <c r="A92" s="19">
        <v>5000000</v>
      </c>
      <c r="B92" s="19">
        <v>5000000</v>
      </c>
      <c r="C92" s="26">
        <v>5000000</v>
      </c>
      <c r="E92" s="37" t="s">
        <v>54</v>
      </c>
      <c r="F92" s="8"/>
    </row>
    <row r="93" spans="1:6" ht="30" customHeight="1">
      <c r="A93" s="19">
        <v>3000000</v>
      </c>
      <c r="B93" s="19">
        <v>3000000</v>
      </c>
      <c r="C93" s="26">
        <v>3000000</v>
      </c>
      <c r="E93" s="37" t="s">
        <v>55</v>
      </c>
      <c r="F93" s="8"/>
    </row>
    <row r="94" spans="1:6" ht="30" customHeight="1">
      <c r="A94" s="19">
        <v>40000000</v>
      </c>
      <c r="B94" s="19">
        <v>40000000</v>
      </c>
      <c r="C94" s="26">
        <v>40000000</v>
      </c>
      <c r="E94" s="37" t="s">
        <v>56</v>
      </c>
      <c r="F94" s="8"/>
    </row>
    <row r="95" spans="1:6" ht="30" customHeight="1">
      <c r="A95" s="19">
        <v>1000000</v>
      </c>
      <c r="B95" s="19">
        <v>1000000</v>
      </c>
      <c r="C95" s="26">
        <v>1000000</v>
      </c>
      <c r="E95" s="37" t="s">
        <v>57</v>
      </c>
      <c r="F95" s="8"/>
    </row>
    <row r="96" spans="1:6" ht="30" customHeight="1">
      <c r="A96" s="19">
        <v>9000000</v>
      </c>
      <c r="B96" s="19">
        <v>9000000</v>
      </c>
      <c r="C96" s="26">
        <v>9000000</v>
      </c>
      <c r="D96" s="4"/>
      <c r="E96" s="37" t="s">
        <v>58</v>
      </c>
      <c r="F96" s="8"/>
    </row>
    <row r="97" spans="1:6" ht="30" customHeight="1">
      <c r="A97" s="19">
        <v>40000000</v>
      </c>
      <c r="B97" s="19">
        <v>40000000</v>
      </c>
      <c r="C97" s="26">
        <v>40000000</v>
      </c>
      <c r="D97" s="4"/>
      <c r="E97" s="37" t="s">
        <v>59</v>
      </c>
      <c r="F97" s="8"/>
    </row>
    <row r="98" spans="1:6" ht="30" customHeight="1">
      <c r="A98" s="19">
        <v>9000000</v>
      </c>
      <c r="B98" s="19">
        <v>9000000</v>
      </c>
      <c r="C98" s="26">
        <v>9000000</v>
      </c>
      <c r="D98" s="4"/>
      <c r="E98" s="37" t="s">
        <v>99</v>
      </c>
      <c r="F98" s="8"/>
    </row>
    <row r="99" spans="1:6" ht="30" customHeight="1">
      <c r="A99" s="19">
        <v>400000000</v>
      </c>
      <c r="B99" s="19">
        <v>400000000</v>
      </c>
      <c r="C99" s="26">
        <v>400000000</v>
      </c>
      <c r="D99" s="4"/>
      <c r="E99" s="37" t="s">
        <v>97</v>
      </c>
      <c r="F99" s="8"/>
    </row>
    <row r="100" spans="1:6" ht="30" customHeight="1">
      <c r="A100" s="19">
        <v>42096600</v>
      </c>
      <c r="B100" s="19">
        <v>42096600</v>
      </c>
      <c r="C100" s="26">
        <v>42096600</v>
      </c>
      <c r="D100" s="4"/>
      <c r="E100" s="37" t="s">
        <v>85</v>
      </c>
      <c r="F100" s="8"/>
    </row>
    <row r="101" spans="1:6" ht="30" customHeight="1">
      <c r="A101" s="19">
        <v>26893710</v>
      </c>
      <c r="B101" s="19">
        <v>26893710</v>
      </c>
      <c r="C101" s="26">
        <v>26893710</v>
      </c>
      <c r="D101" s="4"/>
      <c r="E101" s="37" t="s">
        <v>98</v>
      </c>
      <c r="F101" s="8"/>
    </row>
    <row r="102" spans="1:6" ht="30" customHeight="1">
      <c r="A102" s="19">
        <v>210624148</v>
      </c>
      <c r="B102" s="19">
        <v>210624148</v>
      </c>
      <c r="C102" s="26">
        <v>210624148</v>
      </c>
      <c r="E102" s="37" t="s">
        <v>86</v>
      </c>
      <c r="F102" s="8"/>
    </row>
    <row r="103" spans="1:6" ht="30" customHeight="1">
      <c r="A103" s="21">
        <v>60000000</v>
      </c>
      <c r="B103" s="21">
        <v>60000000</v>
      </c>
      <c r="C103" s="28">
        <v>60000000</v>
      </c>
      <c r="E103" s="39" t="s">
        <v>100</v>
      </c>
      <c r="F103" s="7"/>
    </row>
    <row r="104" spans="1:6" ht="30" customHeight="1">
      <c r="A104" s="32">
        <f t="shared" ref="A104:C104" si="25">SUM(A105:A113)</f>
        <v>21272852</v>
      </c>
      <c r="B104" s="32">
        <f t="shared" si="25"/>
        <v>21272852</v>
      </c>
      <c r="C104" s="29">
        <f t="shared" si="25"/>
        <v>21272852</v>
      </c>
      <c r="E104" s="30" t="s">
        <v>60</v>
      </c>
      <c r="F104" s="31">
        <v>442001</v>
      </c>
    </row>
    <row r="105" spans="1:6" ht="30" customHeight="1">
      <c r="A105" s="20">
        <v>2224785</v>
      </c>
      <c r="B105" s="20">
        <v>2224785</v>
      </c>
      <c r="C105" s="27">
        <v>2224785</v>
      </c>
      <c r="E105" s="33" t="s">
        <v>61</v>
      </c>
      <c r="F105" s="6"/>
    </row>
    <row r="106" spans="1:6" ht="30" customHeight="1">
      <c r="A106" s="19">
        <v>2611250</v>
      </c>
      <c r="B106" s="19">
        <v>2611250</v>
      </c>
      <c r="C106" s="26">
        <v>2611250</v>
      </c>
      <c r="E106" s="37" t="s">
        <v>62</v>
      </c>
      <c r="F106" s="8"/>
    </row>
    <row r="107" spans="1:6" ht="30" customHeight="1">
      <c r="A107" s="19">
        <v>88477</v>
      </c>
      <c r="B107" s="19">
        <v>88477</v>
      </c>
      <c r="C107" s="26">
        <v>88477</v>
      </c>
      <c r="E107" s="37" t="s">
        <v>63</v>
      </c>
      <c r="F107" s="8"/>
    </row>
    <row r="108" spans="1:6" ht="30" customHeight="1">
      <c r="A108" s="19">
        <v>5000000</v>
      </c>
      <c r="B108" s="19">
        <v>5000000</v>
      </c>
      <c r="C108" s="26">
        <v>5000000</v>
      </c>
      <c r="E108" s="37" t="s">
        <v>64</v>
      </c>
      <c r="F108" s="8"/>
    </row>
    <row r="109" spans="1:6" ht="30" customHeight="1">
      <c r="A109" s="19">
        <v>1548309</v>
      </c>
      <c r="B109" s="19">
        <v>1548309</v>
      </c>
      <c r="C109" s="26">
        <v>1548309</v>
      </c>
      <c r="E109" s="37" t="s">
        <v>65</v>
      </c>
      <c r="F109" s="8"/>
    </row>
    <row r="110" spans="1:6" ht="30" customHeight="1">
      <c r="A110" s="19">
        <v>2137800</v>
      </c>
      <c r="B110" s="19">
        <v>2137800</v>
      </c>
      <c r="C110" s="26">
        <v>2137800</v>
      </c>
      <c r="E110" s="37" t="s">
        <v>66</v>
      </c>
      <c r="F110" s="8"/>
    </row>
    <row r="111" spans="1:6" ht="30" customHeight="1">
      <c r="A111" s="19">
        <v>3054000</v>
      </c>
      <c r="B111" s="19">
        <v>3054000</v>
      </c>
      <c r="C111" s="26">
        <v>3054000</v>
      </c>
      <c r="E111" s="37" t="s">
        <v>67</v>
      </c>
      <c r="F111" s="8"/>
    </row>
    <row r="112" spans="1:6" ht="30" customHeight="1">
      <c r="A112" s="19">
        <v>3081231</v>
      </c>
      <c r="B112" s="19">
        <v>3081231</v>
      </c>
      <c r="C112" s="26">
        <v>3081231</v>
      </c>
      <c r="E112" s="37" t="s">
        <v>82</v>
      </c>
      <c r="F112" s="8"/>
    </row>
    <row r="113" spans="1:6" ht="30" customHeight="1">
      <c r="A113" s="21">
        <v>1527000</v>
      </c>
      <c r="B113" s="21">
        <v>1527000</v>
      </c>
      <c r="C113" s="28">
        <v>1527000</v>
      </c>
      <c r="E113" s="39" t="s">
        <v>83</v>
      </c>
      <c r="F113" s="7"/>
    </row>
    <row r="114" spans="1:6" ht="30" customHeight="1">
      <c r="A114" s="32">
        <f t="shared" ref="A114" si="26">SUM(A115:A117)</f>
        <v>343400000</v>
      </c>
      <c r="B114" s="32">
        <f t="shared" ref="B114:C114" si="27">SUM(B115:B117)</f>
        <v>343400000</v>
      </c>
      <c r="C114" s="29">
        <f t="shared" si="27"/>
        <v>343400000</v>
      </c>
      <c r="E114" s="30" t="s">
        <v>68</v>
      </c>
      <c r="F114" s="31">
        <v>721999</v>
      </c>
    </row>
    <row r="115" spans="1:6" ht="30" customHeight="1">
      <c r="A115" s="20">
        <v>300000000</v>
      </c>
      <c r="B115" s="20">
        <v>300000000</v>
      </c>
      <c r="C115" s="27">
        <v>300000000</v>
      </c>
      <c r="E115" s="33" t="s">
        <v>69</v>
      </c>
      <c r="F115" s="6"/>
    </row>
    <row r="116" spans="1:6" ht="30" customHeight="1">
      <c r="A116" s="19">
        <v>40000000</v>
      </c>
      <c r="B116" s="19">
        <v>40000000</v>
      </c>
      <c r="C116" s="26">
        <v>40000000</v>
      </c>
      <c r="E116" s="37" t="s">
        <v>36</v>
      </c>
      <c r="F116" s="8"/>
    </row>
    <row r="117" spans="1:6" ht="30" customHeight="1">
      <c r="A117" s="21">
        <v>3400000</v>
      </c>
      <c r="B117" s="21">
        <v>3400000</v>
      </c>
      <c r="C117" s="28">
        <v>3400000</v>
      </c>
      <c r="E117" s="39" t="s">
        <v>74</v>
      </c>
      <c r="F117" s="7"/>
    </row>
    <row r="118" spans="1:6" ht="30" customHeight="1">
      <c r="A118" s="32">
        <f t="shared" ref="A118:C118" si="28">SUM(A119:A123)</f>
        <v>83229131</v>
      </c>
      <c r="B118" s="32">
        <f t="shared" si="28"/>
        <v>817306572</v>
      </c>
      <c r="C118" s="29">
        <f t="shared" si="28"/>
        <v>351247994</v>
      </c>
      <c r="E118" s="30" t="s">
        <v>70</v>
      </c>
      <c r="F118" s="31">
        <v>723002</v>
      </c>
    </row>
    <row r="119" spans="1:6" ht="30" customHeight="1">
      <c r="A119" s="20">
        <v>79805080</v>
      </c>
      <c r="B119" s="20">
        <v>77914428</v>
      </c>
      <c r="C119" s="27">
        <v>75670291</v>
      </c>
      <c r="E119" s="33" t="s">
        <v>101</v>
      </c>
      <c r="F119" s="6"/>
    </row>
    <row r="120" spans="1:6" ht="30" customHeight="1">
      <c r="A120" s="19">
        <v>0</v>
      </c>
      <c r="B120" s="19">
        <v>270000000</v>
      </c>
      <c r="C120" s="26">
        <v>270000000</v>
      </c>
      <c r="E120" s="37" t="s">
        <v>36</v>
      </c>
      <c r="F120" s="8"/>
    </row>
    <row r="121" spans="1:6" ht="30" customHeight="1">
      <c r="A121" s="19">
        <v>0</v>
      </c>
      <c r="B121" s="19">
        <v>459000000</v>
      </c>
      <c r="C121" s="26">
        <v>0</v>
      </c>
      <c r="E121" s="37" t="s">
        <v>32</v>
      </c>
      <c r="F121" s="8"/>
    </row>
    <row r="122" spans="1:6" ht="30" customHeight="1">
      <c r="A122" s="19">
        <v>2600000</v>
      </c>
      <c r="B122" s="19">
        <v>2300000</v>
      </c>
      <c r="C122" s="26">
        <v>2100000</v>
      </c>
      <c r="E122" s="37" t="s">
        <v>23</v>
      </c>
      <c r="F122" s="8"/>
    </row>
    <row r="123" spans="1:6" ht="30" customHeight="1">
      <c r="A123" s="21">
        <v>824051</v>
      </c>
      <c r="B123" s="21">
        <v>8092144</v>
      </c>
      <c r="C123" s="28">
        <v>3477703</v>
      </c>
      <c r="E123" s="39" t="s">
        <v>74</v>
      </c>
      <c r="F123" s="7"/>
    </row>
    <row r="124" spans="1:6" ht="30" customHeight="1">
      <c r="A124" s="32">
        <f t="shared" ref="A124:C124" si="29">A125</f>
        <v>58879950</v>
      </c>
      <c r="B124" s="32">
        <f t="shared" si="29"/>
        <v>57165000</v>
      </c>
      <c r="C124" s="29">
        <f t="shared" si="29"/>
        <v>55500000</v>
      </c>
      <c r="E124" s="30" t="s">
        <v>71</v>
      </c>
      <c r="F124" s="31">
        <v>723003</v>
      </c>
    </row>
    <row r="125" spans="1:6" ht="30" customHeight="1">
      <c r="A125" s="18">
        <v>58879950</v>
      </c>
      <c r="B125" s="18">
        <v>57165000</v>
      </c>
      <c r="C125" s="25">
        <v>55500000</v>
      </c>
      <c r="E125" s="35" t="s">
        <v>33</v>
      </c>
      <c r="F125" s="5"/>
    </row>
    <row r="126" spans="1:6" ht="30" customHeight="1">
      <c r="A126" s="32">
        <f t="shared" ref="A126" si="30">SUM(A127:A129)</f>
        <v>707507543</v>
      </c>
      <c r="B126" s="32">
        <f t="shared" ref="B126:C126" si="31">SUM(B127:B129)</f>
        <v>558733272</v>
      </c>
      <c r="C126" s="29">
        <f t="shared" si="31"/>
        <v>332795000</v>
      </c>
      <c r="E126" s="30" t="s">
        <v>72</v>
      </c>
      <c r="F126" s="31">
        <v>725001</v>
      </c>
    </row>
    <row r="127" spans="1:6" ht="30" customHeight="1">
      <c r="A127" s="20">
        <v>405500000</v>
      </c>
      <c r="B127" s="20">
        <v>405700000</v>
      </c>
      <c r="C127" s="27">
        <v>329500000</v>
      </c>
      <c r="E127" s="33" t="s">
        <v>73</v>
      </c>
      <c r="F127" s="6"/>
    </row>
    <row r="128" spans="1:6" ht="30" customHeight="1">
      <c r="A128" s="19">
        <v>295002518</v>
      </c>
      <c r="B128" s="19">
        <v>147501259</v>
      </c>
      <c r="C128" s="26">
        <v>0</v>
      </c>
      <c r="E128" s="37" t="s">
        <v>103</v>
      </c>
      <c r="F128" s="8"/>
    </row>
    <row r="129" spans="1:6" ht="30" customHeight="1">
      <c r="A129" s="21">
        <v>7005025</v>
      </c>
      <c r="B129" s="21">
        <v>5532013</v>
      </c>
      <c r="C129" s="28">
        <v>3295000</v>
      </c>
      <c r="E129" s="39" t="s">
        <v>74</v>
      </c>
      <c r="F129" s="7"/>
    </row>
    <row r="130" spans="1:6" ht="30" customHeight="1">
      <c r="A130" s="32">
        <f t="shared" ref="A130:C130" si="32">SUM(A131:A132)</f>
        <v>388244000</v>
      </c>
      <c r="B130" s="32">
        <f t="shared" si="32"/>
        <v>510959000</v>
      </c>
      <c r="C130" s="29">
        <f t="shared" si="32"/>
        <v>417534000</v>
      </c>
      <c r="E130" s="30" t="s">
        <v>75</v>
      </c>
      <c r="F130" s="31">
        <v>725002</v>
      </c>
    </row>
    <row r="131" spans="1:6" ht="30" customHeight="1">
      <c r="A131" s="20">
        <v>384400000</v>
      </c>
      <c r="B131" s="20">
        <v>505900000</v>
      </c>
      <c r="C131" s="27">
        <v>413400000</v>
      </c>
      <c r="E131" s="33" t="s">
        <v>76</v>
      </c>
      <c r="F131" s="6"/>
    </row>
    <row r="132" spans="1:6" ht="30" customHeight="1">
      <c r="A132" s="21">
        <f t="shared" ref="A132:B132" si="33">ROUND(A131*0.01,0)</f>
        <v>3844000</v>
      </c>
      <c r="B132" s="21">
        <f t="shared" si="33"/>
        <v>5059000</v>
      </c>
      <c r="C132" s="28">
        <f>ROUND(C131*0.01,0)</f>
        <v>4134000</v>
      </c>
      <c r="E132" s="39" t="s">
        <v>74</v>
      </c>
      <c r="F132" s="7"/>
    </row>
    <row r="133" spans="1:6" ht="30" customHeight="1">
      <c r="A133" s="32">
        <f t="shared" ref="A133" si="34">SUM(A134:A135)</f>
        <v>0</v>
      </c>
      <c r="B133" s="32">
        <f t="shared" ref="B133:C133" si="35">SUM(B134:B135)</f>
        <v>0</v>
      </c>
      <c r="C133" s="29">
        <f t="shared" si="35"/>
        <v>15251000</v>
      </c>
      <c r="E133" s="30" t="s">
        <v>77</v>
      </c>
      <c r="F133" s="31">
        <v>725003</v>
      </c>
    </row>
    <row r="134" spans="1:6" ht="30" customHeight="1">
      <c r="A134" s="20">
        <v>0</v>
      </c>
      <c r="B134" s="20">
        <v>0</v>
      </c>
      <c r="C134" s="27">
        <v>15100000</v>
      </c>
      <c r="E134" s="33" t="s">
        <v>78</v>
      </c>
      <c r="F134" s="6"/>
    </row>
    <row r="135" spans="1:6" ht="30" customHeight="1">
      <c r="A135" s="21">
        <f t="shared" ref="A135" si="36">ROUND(A134*0.01,0)</f>
        <v>0</v>
      </c>
      <c r="B135" s="21">
        <f t="shared" ref="B135" si="37">ROUND(B134*0.01,0)</f>
        <v>0</v>
      </c>
      <c r="C135" s="28">
        <f>ROUND(C134*0.01,0)</f>
        <v>151000</v>
      </c>
      <c r="E135" s="39" t="s">
        <v>74</v>
      </c>
      <c r="F135" s="7"/>
    </row>
    <row r="136" spans="1:6" ht="30" customHeight="1">
      <c r="A136" s="32">
        <f t="shared" ref="A136:C136" si="38">SUM(A137:A139)</f>
        <v>4582269000</v>
      </c>
      <c r="B136" s="32">
        <f t="shared" si="38"/>
        <v>730129000</v>
      </c>
      <c r="C136" s="29">
        <f t="shared" si="38"/>
        <v>367943000</v>
      </c>
      <c r="E136" s="30" t="s">
        <v>79</v>
      </c>
      <c r="F136" s="31">
        <v>725004</v>
      </c>
    </row>
    <row r="137" spans="1:6" ht="30" customHeight="1">
      <c r="A137" s="20">
        <v>719400000</v>
      </c>
      <c r="B137" s="20">
        <v>722900000</v>
      </c>
      <c r="C137" s="27">
        <v>364300000</v>
      </c>
      <c r="E137" s="33" t="s">
        <v>28</v>
      </c>
      <c r="F137" s="6"/>
    </row>
    <row r="138" spans="1:6" ht="30" customHeight="1">
      <c r="A138" s="18">
        <v>3817500000</v>
      </c>
      <c r="B138" s="18">
        <v>0</v>
      </c>
      <c r="C138" s="25">
        <v>0</v>
      </c>
      <c r="E138" s="33" t="s">
        <v>84</v>
      </c>
      <c r="F138" s="6"/>
    </row>
    <row r="139" spans="1:6" ht="30" customHeight="1">
      <c r="A139" s="41">
        <f t="shared" ref="A139:B139" si="39">ROUND(SUM(A137:A138)*0.01,0)</f>
        <v>45369000</v>
      </c>
      <c r="B139" s="41">
        <f t="shared" si="39"/>
        <v>7229000</v>
      </c>
      <c r="C139" s="42">
        <f>ROUND(SUM(C137:C138)*0.01,0)</f>
        <v>3643000</v>
      </c>
      <c r="E139" s="37" t="s">
        <v>74</v>
      </c>
      <c r="F139" s="8"/>
    </row>
    <row r="140" spans="1:6" ht="30" customHeight="1"/>
    <row r="141" spans="1:6" ht="30" customHeight="1"/>
    <row r="142" spans="1:6" ht="30" customHeight="1"/>
    <row r="143" spans="1:6" ht="30" customHeight="1"/>
    <row r="144" spans="1:6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</sheetData>
  <conditionalFormatting sqref="A9:C9 A17:C17 A19:C19 A21:C21 A23:C23 A25:C25 A28:C28 A31:C31 A44:C44 A46:C46 A48:C48 A57:C57 A64:C64 A68:C68 A70:C70 A72:C72 A74:C74 A76:C76 A78:C78 A80:C80 A82:C82 A84:C84 A86:C86 A88:C88 A104:C104 A114:C114 A118:C118 A124:C124 A126:C126 A130:C130 A133:C133 A136:C136">
    <cfRule type="expression" dxfId="0" priority="624">
      <formula>#REF!&lt;#REF!="TRUE"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9" fitToHeight="0" orientation="portrait" horizontalDpi="1200" verticalDpi="1200" r:id="rId1"/>
  <rowBreaks count="2" manualBreakCount="2">
    <brk id="92" max="10" man="1"/>
    <brk id="123" max="10" man="1"/>
  </rowBreaks>
  <customProperties>
    <customPr name="_pios_id" r:id="rId2"/>
    <customPr name="FPMExcelClientCellBasedFunctionStatus" r:id="rId3"/>
    <customPr name="FPMExcelClientRefreshTime" r:id="rId4"/>
  </customProperties>
  <drawing r:id="rId5"/>
  <legacyDrawing r:id="rId6"/>
  <controls>
    <mc:AlternateContent xmlns:mc="http://schemas.openxmlformats.org/markup-compatibility/2006">
      <mc:Choice Requires="x14">
        <control shapeId="2049" r:id="rId7" name="FPMExcelClientSheetOptionstb1">
          <controlPr defaultSize="0" autoLine="0" autoPict="0" r:id="rId8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49" r:id="rId7" name="FPMExcelClientSheetOptionstb1"/>
      </mc:Fallback>
    </mc:AlternateContent>
    <mc:AlternateContent xmlns:mc="http://schemas.openxmlformats.org/markup-compatibility/2006">
      <mc:Choice Requires="x14">
        <control shapeId="2050" r:id="rId9" name="ConnectionDescriptorsInfotb1">
          <controlPr defaultSize="0" autoLine="0" autoPict="0" r:id="rId10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0" r:id="rId9" name="ConnectionDescriptorsInfotb1"/>
      </mc:Fallback>
    </mc:AlternateContent>
    <mc:AlternateContent xmlns:mc="http://schemas.openxmlformats.org/markup-compatibility/2006">
      <mc:Choice Requires="x14">
        <control shapeId="2051" r:id="rId11" name="MultipleReportManagerInfotb1">
          <controlPr defaultSize="0" autoLine="0" autoPict="0" r:id="rId12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1" r:id="rId11" name="MultipleReportManagerInfotb1"/>
      </mc:Fallback>
    </mc:AlternateContent>
    <mc:AlternateContent xmlns:mc="http://schemas.openxmlformats.org/markup-compatibility/2006">
      <mc:Choice Requires="x14">
        <control shapeId="2052" r:id="rId13" name="ReportSubmitManagerControltb1">
          <controlPr defaultSize="0" autoLine="0" autoPict="0" r:id="rId14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2" r:id="rId13" name="ReportSubmitManagerControltb1"/>
      </mc:Fallback>
    </mc:AlternateContent>
    <mc:AlternateContent xmlns:mc="http://schemas.openxmlformats.org/markup-compatibility/2006">
      <mc:Choice Requires="x14">
        <control shapeId="2054" r:id="rId15" name="AnalyzerDynReport000tb1">
          <controlPr defaultSize="0" autoLine="0" autoPict="0" r:id="rId1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4" r:id="rId15" name="AnalyzerDynReport000tb1"/>
      </mc:Fallback>
    </mc:AlternateContent>
    <mc:AlternateContent xmlns:mc="http://schemas.openxmlformats.org/markup-compatibility/2006">
      <mc:Choice Requires="x14">
        <control shapeId="2055" r:id="rId17" name="AnalyzerDynReport001tb1">
          <controlPr defaultSize="0" autoLine="0" r:id="rId18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85725</xdr:colOff>
                <xdr:row>0</xdr:row>
                <xdr:rowOff>0</xdr:rowOff>
              </to>
            </anchor>
          </controlPr>
        </control>
      </mc:Choice>
      <mc:Fallback>
        <control shapeId="2055" r:id="rId17" name="AnalyzerDynReport001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MOFTSpecialBudget</vt:lpstr>
      <vt:lpstr>MOFTSpecialBudget!Print_Area</vt:lpstr>
      <vt:lpstr>MOFTSpecialBudget!Print_Titles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2019-11-01T15:56:12Z</cp:lastPrinted>
  <dcterms:created xsi:type="dcterms:W3CDTF">2017-11-13T17:53:43Z</dcterms:created>
  <dcterms:modified xsi:type="dcterms:W3CDTF">2019-11-03T15:16:55Z</dcterms:modified>
  <cp:category>Chapter 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