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showObjects="placeholders"/>
  <mc:AlternateContent xmlns:mc="http://schemas.openxmlformats.org/markup-compatibility/2006">
    <mc:Choice Requires="x15">
      <x15ac:absPath xmlns:x15ac="http://schemas.microsoft.com/office/spreadsheetml/2010/11/ac" url="Z:\5. PROJECT MONITORING\PROJECT MANAGEMENT  2021\ON_GOING DESIGN\N.MAAFARU\"/>
    </mc:Choice>
  </mc:AlternateContent>
  <xr:revisionPtr revIDLastSave="0" documentId="13_ncr:1_{F23E9460-4CCF-4CC7-9384-99E672A60DAA}" xr6:coauthVersionLast="47" xr6:coauthVersionMax="47" xr10:uidLastSave="{00000000-0000-0000-0000-000000000000}"/>
  <bookViews>
    <workbookView xWindow="28680" yWindow="-120" windowWidth="25440" windowHeight="1539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tender'!$A$1:$K$1178</definedName>
    <definedName name="_xlnm.Print_Area" localSheetId="1">'BOQ Summary'!$A$1:$F$29</definedName>
    <definedName name="_xlnm.Print_Area" localSheetId="0">Cover!$A$1:$I$46</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70" i="73" l="1"/>
  <c r="H979" i="62"/>
  <c r="H977" i="73"/>
  <c r="H986" i="62"/>
  <c r="N191" i="73" l="1"/>
  <c r="O188" i="73" s="1"/>
  <c r="N200" i="62"/>
  <c r="O197" i="62" s="1"/>
  <c r="P194" i="73"/>
  <c r="P203" i="62"/>
  <c r="N180" i="73"/>
  <c r="N189" i="62"/>
  <c r="N179" i="73"/>
  <c r="N188" i="62"/>
  <c r="N178" i="73"/>
  <c r="N187" i="62"/>
  <c r="N181" i="73" l="1"/>
  <c r="P185" i="73" s="1"/>
  <c r="N190" i="62"/>
  <c r="P194" i="62" s="1"/>
  <c r="R212" i="73"/>
  <c r="R221" i="62"/>
  <c r="H668" i="73" l="1"/>
  <c r="H677" i="62"/>
  <c r="C23" i="62" l="1"/>
  <c r="C22" i="62"/>
  <c r="C21" i="62"/>
  <c r="C20" i="62"/>
  <c r="C19" i="62"/>
  <c r="C18" i="62"/>
  <c r="C17" i="62"/>
  <c r="C16" i="62"/>
  <c r="C15" i="62"/>
  <c r="C14" i="62"/>
  <c r="C13" i="62"/>
  <c r="C12" i="62"/>
  <c r="C11" i="62"/>
  <c r="C10" i="62"/>
  <c r="C9" i="62"/>
  <c r="C8" i="62"/>
  <c r="A3" i="62" l="1"/>
  <c r="C24" i="62"/>
</calcChain>
</file>

<file path=xl/sharedStrings.xml><?xml version="1.0" encoding="utf-8"?>
<sst xmlns="http://schemas.openxmlformats.org/spreadsheetml/2006/main" count="1628" uniqueCount="919">
  <si>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</si>
  <si>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</si>
  <si>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</si>
  <si>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</si>
  <si>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</si>
  <si>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</si>
  <si>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</si>
  <si>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</si>
  <si>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</si>
  <si>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</si>
  <si>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</si>
  <si>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</si>
  <si>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</si>
  <si>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</si>
  <si>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</si>
  <si>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</si>
  <si>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</si>
  <si>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</si>
  <si>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</si>
  <si>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</si>
  <si>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8.2.01</t>
  </si>
  <si>
    <t>DOORS</t>
  </si>
  <si>
    <t>8.2.00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</si>
  <si>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</si>
  <si>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</si>
  <si>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</si>
  <si>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</si>
  <si>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</si>
  <si>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</si>
  <si>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</si>
  <si>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</si>
  <si>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</si>
  <si>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</si>
  <si>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</si>
  <si>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</si>
  <si>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</si>
  <si>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</si>
  <si>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</si>
  <si>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</si>
  <si>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</si>
  <si>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</si>
  <si>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</si>
  <si>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</si>
  <si>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</si>
  <si>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</si>
  <si>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</si>
  <si>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</si>
  <si>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</si>
  <si>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</si>
  <si>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</si>
  <si>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</si>
  <si>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</si>
  <si>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</si>
  <si>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</si>
  <si>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</si>
  <si>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</si>
  <si>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</si>
  <si>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</si>
  <si>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</si>
  <si>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</si>
  <si>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</si>
  <si>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</si>
  <si>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</si>
  <si>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</si>
  <si>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</si>
  <si>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</si>
  <si>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</si>
  <si>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</si>
  <si>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</si>
  <si>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</si>
  <si>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</si>
  <si>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</si>
  <si>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</si>
  <si>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</si>
  <si>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</si>
  <si>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</si>
  <si>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</si>
  <si>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</si>
  <si>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</si>
  <si>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</si>
  <si>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</si>
  <si>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</si>
  <si>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</si>
  <si>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</si>
  <si>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</si>
  <si>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</si>
  <si>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</si>
  <si>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</si>
  <si>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</si>
  <si>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</si>
  <si>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</si>
  <si>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</si>
  <si>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</si>
  <si>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</si>
  <si>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</si>
  <si>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</si>
  <si>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</si>
  <si>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</si>
  <si>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</si>
  <si>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</si>
  <si>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</si>
  <si>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</si>
  <si>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</si>
  <si>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</si>
  <si>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</si>
  <si>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</si>
  <si>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</si>
  <si>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</si>
  <si>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</si>
  <si>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</si>
  <si>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</si>
  <si>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</si>
  <si>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</si>
  <si>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</si>
  <si>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</si>
  <si>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</si>
  <si>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</si>
  <si>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</si>
  <si>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</si>
  <si>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</si>
  <si>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</si>
  <si>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</si>
  <si>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</si>
  <si>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</si>
  <si>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</si>
  <si>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</si>
  <si>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</si>
  <si>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</si>
  <si>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</si>
  <si>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</si>
  <si>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</si>
  <si>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</si>
  <si>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</si>
  <si>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</si>
  <si>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</si>
  <si>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</si>
  <si>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</si>
  <si>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</si>
  <si>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</si>
  <si>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</si>
  <si>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</si>
  <si>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</si>
  <si>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</si>
  <si>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</si>
  <si>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</si>
  <si>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</si>
  <si>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</si>
  <si>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</si>
  <si>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</si>
  <si>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</si>
  <si>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</si>
  <si>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</si>
  <si>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</si>
  <si>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</si>
  <si>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</si>
  <si>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</si>
  <si>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</si>
  <si>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</si>
  <si>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</si>
  <si>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</si>
  <si>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</si>
  <si>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</si>
  <si>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</si>
  <si>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</si>
  <si>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</si>
  <si>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</si>
  <si>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</si>
  <si>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</si>
  <si>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</si>
  <si>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</si>
  <si>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</si>
  <si>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</si>
  <si>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</si>
  <si>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</si>
  <si>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</si>
  <si>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</si>
  <si>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</si>
  <si>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</si>
  <si>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</si>
  <si>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</si>
  <si>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</si>
  <si>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</si>
  <si>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</si>
  <si>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</si>
  <si>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</si>
  <si>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</si>
  <si>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</si>
  <si>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</si>
  <si>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</si>
  <si>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</si>
  <si>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</si>
  <si>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</si>
  <si>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</si>
  <si>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</si>
  <si>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</si>
  <si>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</si>
  <si>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</si>
  <si>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</si>
  <si>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</si>
  <si>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</si>
  <si>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</si>
  <si>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</si>
  <si>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</si>
  <si>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</si>
  <si>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</si>
  <si>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</si>
  <si>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</si>
  <si>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</si>
  <si>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</si>
  <si>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</si>
  <si>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</si>
  <si>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</si>
  <si>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</si>
  <si>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</si>
  <si>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</si>
  <si>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</si>
  <si>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</si>
  <si>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</si>
  <si>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</si>
  <si>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</si>
  <si>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</si>
  <si>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</si>
  <si>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</si>
  <si>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</si>
  <si>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</si>
  <si>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</si>
  <si>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</si>
  <si>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</si>
  <si>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</si>
  <si>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</si>
  <si>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</si>
  <si>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</si>
  <si>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</si>
  <si>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</si>
  <si>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</si>
  <si>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</si>
  <si>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</si>
  <si>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</si>
  <si>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</si>
  <si>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</si>
  <si>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</si>
  <si>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</si>
  <si>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</si>
  <si>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</si>
  <si>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</si>
  <si>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</si>
  <si>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</si>
  <si>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</si>
  <si>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</si>
  <si>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</si>
  <si>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</si>
  <si>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</si>
  <si>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</si>
  <si>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</si>
  <si>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</si>
  <si>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</si>
  <si>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</si>
  <si>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</si>
  <si>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</si>
  <si>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</si>
  <si>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3.6.01</t>
  </si>
  <si>
    <t>BLOCK WORK</t>
  </si>
  <si>
    <t>Bill №: 05 - STRUCTURAL METAL WORKS</t>
  </si>
  <si>
    <t>5.2.02</t>
  </si>
  <si>
    <t>5.2.03</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</si>
  <si>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</si>
  <si>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</si>
  <si>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</si>
  <si>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</si>
  <si>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</si>
  <si>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</si>
  <si>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</si>
  <si>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</si>
  <si>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</si>
  <si>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</si>
  <si>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</si>
  <si>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</si>
  <si>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</si>
  <si>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</si>
  <si>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</si>
  <si>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</si>
  <si>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</si>
  <si>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</si>
  <si>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</si>
  <si>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</si>
  <si>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</si>
  <si>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</si>
  <si>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</si>
  <si>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</si>
  <si>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</si>
  <si>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</si>
  <si>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</si>
  <si>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6.1.00</t>
  </si>
  <si>
    <t>6.2.01</t>
  </si>
  <si>
    <t>6.2.02</t>
  </si>
  <si>
    <t>6.3.01</t>
  </si>
  <si>
    <t>6.4.00</t>
  </si>
  <si>
    <t>6.4.01</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</si>
  <si>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</si>
  <si>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</si>
  <si>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</si>
  <si>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</si>
  <si>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</si>
  <si>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</si>
  <si>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</si>
  <si>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</si>
  <si>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</si>
  <si>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</si>
  <si>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</si>
  <si>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</si>
  <si>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</si>
  <si>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</si>
  <si>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</si>
  <si>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</si>
  <si>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</si>
  <si>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</si>
  <si>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</si>
  <si>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</si>
  <si>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</si>
  <si>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</si>
  <si>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</si>
  <si>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</si>
  <si>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</si>
  <si>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</si>
  <si>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</si>
  <si>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</si>
  <si>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</si>
  <si>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</si>
  <si>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</si>
  <si>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</si>
  <si>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</si>
  <si>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</si>
  <si>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</si>
  <si>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</si>
  <si>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</si>
  <si>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</si>
  <si>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3.5.09</t>
  </si>
  <si>
    <t>3.5.10</t>
  </si>
  <si>
    <t>3.5.11</t>
  </si>
  <si>
    <t>3.6.02</t>
  </si>
  <si>
    <t>3.6.03</t>
  </si>
  <si>
    <t>3.6.04</t>
  </si>
  <si>
    <t>3.8.01</t>
  </si>
  <si>
    <t>8.2.04</t>
  </si>
  <si>
    <t>8.2.05</t>
  </si>
  <si>
    <t>8.2.06</t>
  </si>
  <si>
    <t>8.2.07</t>
  </si>
  <si>
    <t>8.2.08</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</si>
  <si>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</si>
  <si>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</si>
  <si>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</si>
  <si>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</si>
  <si>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</si>
  <si>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</si>
  <si>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</si>
  <si>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</si>
  <si>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</si>
  <si>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</si>
  <si>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</si>
  <si>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</si>
  <si>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</si>
  <si>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</si>
  <si>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</si>
  <si>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</si>
  <si>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</si>
  <si>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</si>
  <si>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</si>
  <si>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</si>
  <si>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</si>
  <si>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</si>
  <si>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</si>
  <si>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</si>
  <si>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</si>
  <si>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</si>
  <si>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</si>
  <si>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</si>
  <si>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</si>
  <si>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</si>
  <si>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</si>
  <si>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</si>
  <si>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</si>
  <si>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</si>
  <si>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</si>
  <si>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</si>
  <si>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</si>
  <si>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</si>
  <si>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</si>
  <si>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</si>
  <si>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</si>
  <si>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</si>
  <si>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</si>
  <si>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</si>
  <si>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</si>
  <si>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mm Foundation beam, TB</t>
  </si>
  <si>
    <t>ROOF LEVEL - 01</t>
  </si>
  <si>
    <t>ROOF LEVEL - 02</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</si>
  <si>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</si>
  <si>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</si>
  <si>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</si>
  <si>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</si>
  <si>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</si>
  <si>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</si>
  <si>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</si>
  <si>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</si>
  <si>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</si>
  <si>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</si>
  <si>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</si>
  <si>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</si>
  <si>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</si>
  <si>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</si>
  <si>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</si>
  <si>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</si>
  <si>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</si>
  <si>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</si>
  <si>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</si>
  <si>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</si>
  <si>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</si>
  <si>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</si>
  <si>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</si>
  <si>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</si>
  <si>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</si>
  <si>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</si>
  <si>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</si>
  <si>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</si>
  <si>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</si>
  <si>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</si>
  <si>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</si>
  <si>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</si>
  <si>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</si>
  <si>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</si>
  <si>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</si>
  <si>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</si>
  <si>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</si>
  <si>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</si>
  <si>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B1A</t>
  </si>
  <si>
    <t>mm Beam B4</t>
  </si>
  <si>
    <t>mm Beam RB2</t>
  </si>
  <si>
    <t>mm Beam RB3</t>
  </si>
  <si>
    <t>mm thk Concrete Slab on Roof level-01</t>
  </si>
  <si>
    <t>RC bench</t>
  </si>
  <si>
    <t>mm thk Concrete Slab for vanity at toilet</t>
  </si>
  <si>
    <t>3.8.02</t>
  </si>
  <si>
    <t>4.2.02</t>
  </si>
  <si>
    <t>4.2.03</t>
  </si>
  <si>
    <t>4.2.04</t>
  </si>
  <si>
    <t>4.2.05</t>
  </si>
  <si>
    <t>4.2.06</t>
  </si>
  <si>
    <t>4.2.07</t>
  </si>
  <si>
    <t>STAGE</t>
  </si>
  <si>
    <t>4.2.08</t>
  </si>
  <si>
    <t>4.2.09</t>
  </si>
  <si>
    <t>TRUSS TR2</t>
  </si>
  <si>
    <t>TRUSS TR3</t>
  </si>
  <si>
    <t>TRUSS TR4</t>
  </si>
  <si>
    <t>TRUSS TR5</t>
  </si>
  <si>
    <t>TRUSS TR6</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</si>
  <si>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</si>
  <si>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</si>
  <si>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</si>
  <si>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</si>
  <si>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</si>
  <si>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D6 - Aluminium panel door on Aluminium frame (Single swing)</t>
  </si>
  <si>
    <t>5.2.04</t>
  </si>
  <si>
    <t>5.2.05</t>
  </si>
  <si>
    <t>5.2.06</t>
  </si>
  <si>
    <t>5.2.07</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</si>
  <si>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</si>
  <si>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</si>
  <si>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</si>
  <si>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</si>
  <si>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</si>
  <si>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</si>
  <si>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</si>
  <si>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</si>
  <si>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</si>
  <si>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railing(Stage area)</t>
  </si>
  <si>
    <t>Ramp railing (Entrance area)</t>
  </si>
  <si>
    <t>Distribution Boards</t>
  </si>
  <si>
    <t>1000mm Dia Water well as per detailed drawing</t>
  </si>
  <si>
    <t>4x55W PLL Lamps (Wire guard,Polycarbonate diffuser,Emergency and dimming versions)</t>
  </si>
  <si>
    <t>Ceiling fan switches</t>
  </si>
  <si>
    <t>Wall speakers at ceiling level</t>
  </si>
  <si>
    <t>Design, provide and  install electrical network for the entire building complete in accordance to standards set by the local governing body STELCO/FENAKA.</t>
  </si>
  <si>
    <t>Connection to MWSC/FENAKA water meters.</t>
  </si>
  <si>
    <t>Hand railings on door</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</si>
  <si>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</si>
  <si>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</si>
  <si>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</si>
  <si>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</si>
  <si>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</si>
  <si>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</si>
  <si>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</si>
  <si>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</si>
  <si>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</si>
  <si>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</si>
  <si>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exit sign light</t>
  </si>
  <si>
    <t>Supply and installation of sounder/bell</t>
  </si>
  <si>
    <t>Supply and installation of beacons</t>
  </si>
  <si>
    <t>STAGE FRAMING</t>
  </si>
  <si>
    <t>ROOF FRAMING</t>
  </si>
  <si>
    <t>x2.5mm thk RHS @ 400 c/c</t>
  </si>
  <si>
    <t>5.2.08</t>
  </si>
  <si>
    <t>GROUND FLOOR (STAGE)</t>
  </si>
  <si>
    <t>25mm dia GI handrail at 200mm height as per drawing</t>
  </si>
  <si>
    <t>RC WALLS</t>
  </si>
  <si>
    <t>3.5.12</t>
  </si>
  <si>
    <t>(b)</t>
  </si>
  <si>
    <t>For the description of materials refer to the Drawings and technical specification</t>
  </si>
  <si>
    <t>Frames and sashes to be 25-60 micron white powder coated aluminium other wise specified.</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</si>
  <si>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</si>
  <si>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</si>
  <si>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</si>
  <si>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</si>
  <si>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</si>
  <si>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</si>
  <si>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</si>
  <si>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</si>
  <si>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</si>
  <si>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</si>
  <si>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 xml:space="preserve">mm thk 1200mm height </t>
  </si>
  <si>
    <t>4.2.10</t>
  </si>
  <si>
    <t>4.2.11</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</si>
  <si>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</si>
  <si>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</si>
  <si>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</si>
  <si>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Bill №: 06 - CARPENTRY</t>
  </si>
  <si>
    <t>Bill №: 08 - WINDOWS, SCREENS &amp; LIGHTS</t>
  </si>
  <si>
    <t>Bill №: 09 - DOORS, SHUTTERS &amp; HATCHES</t>
  </si>
  <si>
    <t>9.2.00</t>
  </si>
  <si>
    <t>9.2.01</t>
  </si>
  <si>
    <t>9.2.02</t>
  </si>
  <si>
    <t>9.2.03</t>
  </si>
  <si>
    <t>9.2.04</t>
  </si>
  <si>
    <t>9.2.05</t>
  </si>
  <si>
    <t>9.2.06</t>
  </si>
  <si>
    <t>9.2.07</t>
  </si>
  <si>
    <t>9.2.08</t>
  </si>
  <si>
    <t>9.3.00</t>
  </si>
  <si>
    <t>Bill №: 10 - FLOOR, WALL, CEILING, AND ROOF FINISHINGS</t>
  </si>
  <si>
    <t>Bill №: 07 - ROOFING</t>
  </si>
  <si>
    <t>2.4.02</t>
  </si>
  <si>
    <t>2.7.01</t>
  </si>
  <si>
    <t>2.8.00</t>
  </si>
  <si>
    <t>7.3.01</t>
  </si>
  <si>
    <t>7.4.00</t>
  </si>
  <si>
    <t>7.4.01</t>
  </si>
  <si>
    <t>7.5.00</t>
  </si>
  <si>
    <t>7.5.01</t>
  </si>
  <si>
    <t>7.6.00</t>
  </si>
  <si>
    <t>7.6.01</t>
  </si>
  <si>
    <t>7.7.00</t>
  </si>
  <si>
    <t>10.2.04</t>
  </si>
  <si>
    <t>10.3.01</t>
  </si>
  <si>
    <t>10.3.02</t>
  </si>
  <si>
    <t>10.3.04</t>
  </si>
  <si>
    <t>10.4.00</t>
  </si>
  <si>
    <t>10.4.01</t>
  </si>
  <si>
    <t>10.4.02</t>
  </si>
  <si>
    <t>10.4.03</t>
  </si>
  <si>
    <t>10.5.00</t>
  </si>
  <si>
    <t>10.5.01</t>
  </si>
  <si>
    <t>10.6.00</t>
  </si>
  <si>
    <t>10.6.01</t>
  </si>
  <si>
    <t>10.6.02</t>
  </si>
  <si>
    <t>10.7.00</t>
  </si>
  <si>
    <t>10.7.01</t>
  </si>
  <si>
    <t>10.8.00</t>
  </si>
  <si>
    <t>Bill №: 11 - SUSPENDED CEILING</t>
  </si>
  <si>
    <t>Bill №: 12 - PAINTING &amp; DECORATIONS</t>
  </si>
  <si>
    <t>12.2.02</t>
  </si>
  <si>
    <t>12.2.03</t>
  </si>
  <si>
    <t>12.2.04</t>
  </si>
  <si>
    <t>12.3.01</t>
  </si>
  <si>
    <t>12.3.02</t>
  </si>
  <si>
    <t>12.4.00</t>
  </si>
  <si>
    <t>Bill №: 13 - STAIRS, WALKWAYS AND BALUSTRADES</t>
  </si>
  <si>
    <t>13.1.01</t>
  </si>
  <si>
    <t>13.1.02</t>
  </si>
  <si>
    <t>Bill №: 14 - MECHANICAL &amp; ELECTRICAL SERVICES</t>
  </si>
  <si>
    <t>14.5.01</t>
  </si>
  <si>
    <t>14.5.02</t>
  </si>
  <si>
    <t>14.5.03</t>
  </si>
  <si>
    <t>14.5.04</t>
  </si>
  <si>
    <t>14.5.05</t>
  </si>
  <si>
    <t>14.5.06</t>
  </si>
  <si>
    <t>14.5.07</t>
  </si>
  <si>
    <t>14.5.08</t>
  </si>
  <si>
    <t>14.5.09</t>
  </si>
  <si>
    <t>14.5.10</t>
  </si>
  <si>
    <t>14.5.11</t>
  </si>
  <si>
    <t>14.5.12</t>
  </si>
  <si>
    <t>14.5.13</t>
  </si>
  <si>
    <t>14.5.14</t>
  </si>
  <si>
    <t>14.5.15</t>
  </si>
  <si>
    <t>14.5.16</t>
  </si>
  <si>
    <t>14.5.17</t>
  </si>
  <si>
    <t>14.5.18</t>
  </si>
  <si>
    <t>Bill №: 15 - PLUMBING</t>
  </si>
  <si>
    <t>15.4.01</t>
  </si>
  <si>
    <t>15.4.02</t>
  </si>
  <si>
    <t>15.4.03</t>
  </si>
  <si>
    <t>15.4.04</t>
  </si>
  <si>
    <t>15.4.05</t>
  </si>
  <si>
    <t>15.4.07</t>
  </si>
  <si>
    <t>15.4.08</t>
  </si>
  <si>
    <t>15.4.09</t>
  </si>
  <si>
    <t>15.4.10</t>
  </si>
  <si>
    <t>15.4.11</t>
  </si>
  <si>
    <t>15.4.12</t>
  </si>
  <si>
    <t>15.4.13</t>
  </si>
  <si>
    <t>15.4.14</t>
  </si>
  <si>
    <t>15.4.15</t>
  </si>
  <si>
    <t>15.4.16</t>
  </si>
  <si>
    <t>15.4.17</t>
  </si>
  <si>
    <t>15.5.00</t>
  </si>
  <si>
    <t>Bill №: 16 - INSULATION, FIRE STOPPING &amp; FIRE PROTECTION</t>
  </si>
  <si>
    <t>16.3.01</t>
  </si>
  <si>
    <t>16.3.02</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</si>
  <si>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</si>
  <si>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</si>
  <si>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</si>
  <si>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</si>
  <si>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</si>
  <si>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</si>
  <si>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</si>
  <si>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</si>
  <si>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</si>
  <si>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</si>
  <si>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</si>
  <si>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</si>
  <si>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</si>
  <si>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</si>
  <si>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</si>
  <si>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</si>
  <si>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</si>
  <si>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</si>
  <si>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17.1.16</t>
  </si>
  <si>
    <t>17.2.00</t>
  </si>
  <si>
    <t>17.2.01</t>
  </si>
  <si>
    <t>17.2.02</t>
  </si>
  <si>
    <t>17.2.03</t>
  </si>
  <si>
    <t>17.2.04</t>
  </si>
  <si>
    <t>17.2.05</t>
  </si>
  <si>
    <t>17.2.06</t>
  </si>
  <si>
    <t>17.2.07</t>
  </si>
  <si>
    <t>17.2.08</t>
  </si>
  <si>
    <t>17.2.09</t>
  </si>
  <si>
    <t>17.2.10</t>
  </si>
  <si>
    <t>17.2.11</t>
  </si>
  <si>
    <t>17.2.12</t>
  </si>
  <si>
    <t>17.2.13</t>
  </si>
  <si>
    <t>17.2.14</t>
  </si>
  <si>
    <t>17.2.15</t>
  </si>
  <si>
    <t>17.2.16</t>
  </si>
  <si>
    <t>17.3.00</t>
  </si>
  <si>
    <t>TOTAL OF BILL №: 17 - Carried Over To Summary</t>
  </si>
  <si>
    <t>STORAGE DRAWER FRAMING</t>
  </si>
  <si>
    <t>35x50mm Timber battens</t>
  </si>
  <si>
    <t>50x150mm Timber rafters</t>
  </si>
  <si>
    <t>7.5.02</t>
  </si>
  <si>
    <t>25x100mm Hardwood Flooring</t>
  </si>
  <si>
    <t>CARPET FLOORING</t>
  </si>
  <si>
    <t>Carpet</t>
  </si>
  <si>
    <t>6.2.03</t>
  </si>
  <si>
    <t>25x200mm Timber fascia board</t>
  </si>
  <si>
    <t>13.3.01</t>
  </si>
  <si>
    <t>13.4.00</t>
  </si>
  <si>
    <t>x  550mm Foundation pads, F1</t>
  </si>
  <si>
    <t>x  400mm Foundation pads, F2</t>
  </si>
  <si>
    <t>x  350mm Foundation pads, F3</t>
  </si>
  <si>
    <t>x  350mm Foundation pads, F4</t>
  </si>
  <si>
    <t>x  300mm Foundation pads, F5</t>
  </si>
  <si>
    <t>x  300mm Foundation pads, F6</t>
  </si>
  <si>
    <t>3.3.10</t>
  </si>
  <si>
    <t>mm Concrete columns C4</t>
  </si>
  <si>
    <t>3.3.11</t>
  </si>
  <si>
    <t>mm Concrete columns C5</t>
  </si>
  <si>
    <t>3.3.12</t>
  </si>
  <si>
    <t>mm Concrete columns C6</t>
  </si>
  <si>
    <t>mm Concrete columns SC</t>
  </si>
  <si>
    <t>mm Foundation beam, FB1</t>
  </si>
  <si>
    <t>mm Foundation beam, FB2</t>
  </si>
  <si>
    <t>mm Foundation beam, FB3</t>
  </si>
  <si>
    <t>FOUNDATION RAFT</t>
  </si>
  <si>
    <t>mm Foundation raft</t>
  </si>
  <si>
    <t>mm Beam B7</t>
  </si>
  <si>
    <t>mm Beam CRB1</t>
  </si>
  <si>
    <t>mm Beam RB4</t>
  </si>
  <si>
    <t>SECOND FLOOR</t>
  </si>
  <si>
    <t>mm Beam B5</t>
  </si>
  <si>
    <t>mm Beam B6</t>
  </si>
  <si>
    <t>mm Beam CB1</t>
  </si>
  <si>
    <t>mm Beam B9</t>
  </si>
  <si>
    <t>mm Beam B8</t>
  </si>
  <si>
    <t>mm thk Concrete Slab on ground floor</t>
  </si>
  <si>
    <t>mm Beam HB</t>
  </si>
  <si>
    <t>mm thk Concrete Slab on Second floor</t>
  </si>
  <si>
    <t>3.3.14</t>
  </si>
  <si>
    <t>3.3.15</t>
  </si>
  <si>
    <t>3.3.16</t>
  </si>
  <si>
    <t>3.3.17</t>
  </si>
  <si>
    <t>3.4.01</t>
  </si>
  <si>
    <t>3.4.02</t>
  </si>
  <si>
    <t>3.4.03</t>
  </si>
  <si>
    <t>3.4.08</t>
  </si>
  <si>
    <t>3.4.09</t>
  </si>
  <si>
    <t>3.4.10</t>
  </si>
  <si>
    <t>3.5.06</t>
  </si>
  <si>
    <t>3.5.08</t>
  </si>
  <si>
    <t>3.5.13</t>
  </si>
  <si>
    <t>3.5.14</t>
  </si>
  <si>
    <t>3.5.15</t>
  </si>
  <si>
    <t>3.5.16</t>
  </si>
  <si>
    <t>3.5.17</t>
  </si>
  <si>
    <t>3.5.18</t>
  </si>
  <si>
    <t>3.5.19</t>
  </si>
  <si>
    <t>3.5.20</t>
  </si>
  <si>
    <t>3.6.05</t>
  </si>
  <si>
    <t>3.6.06</t>
  </si>
  <si>
    <t>3.6.07</t>
  </si>
  <si>
    <t>3.6.08</t>
  </si>
  <si>
    <t>3.6.09</t>
  </si>
  <si>
    <t>3.6.10</t>
  </si>
  <si>
    <t>3.6.11</t>
  </si>
  <si>
    <t>3.6.13</t>
  </si>
  <si>
    <t>3.6.14</t>
  </si>
  <si>
    <t>3.6.15</t>
  </si>
  <si>
    <t>3.6.16</t>
  </si>
  <si>
    <t>3.6.17</t>
  </si>
  <si>
    <t>3.6.18</t>
  </si>
  <si>
    <t>3.6.19</t>
  </si>
  <si>
    <t>3.7.02</t>
  </si>
  <si>
    <t>3.7.03</t>
  </si>
  <si>
    <t>3.7.04</t>
  </si>
  <si>
    <t>3.7.05</t>
  </si>
  <si>
    <t>3.9.01</t>
  </si>
  <si>
    <t>3.9.02</t>
  </si>
  <si>
    <t>3.9.03</t>
  </si>
  <si>
    <t>3.9.04</t>
  </si>
  <si>
    <t>mm thk Concrete fins (Ground Floor)</t>
  </si>
  <si>
    <t>mm thk Concrete fins (Second Floor)</t>
  </si>
  <si>
    <t>mm Beam LB</t>
  </si>
  <si>
    <t>mm thk RC walls on catwalk</t>
  </si>
  <si>
    <t>mm thk RC walls on Corridor</t>
  </si>
  <si>
    <t>Steel truss 23.5m span with 76.10mm dia x 3.2mm thick GI pipe top and bottom chord and 60.3mm dia. x 3.2mm thick GI pipe web members</t>
  </si>
  <si>
    <t>Steel truss 15.15m span with 76.10mm dia x 3.2mm thick GI pipe top and bottom chord and 60.3mm dia. x 3.2mm thick GI pipe web members</t>
  </si>
  <si>
    <t>Steel truss 9.6m span with 76.10mm dia x 3.2mm thick GI pipe top and bottom chord and 60.3mm dia. x 3.2mm thick GI pipe web members</t>
  </si>
  <si>
    <t>Steel truss 9.3m span with 76.10mm dia x 3.2mm thick GI pipe top and bottom chord and 60.3mm dia. x 3.2mm thick GI pipe web members</t>
  </si>
  <si>
    <t>Steel truss 7.5m span with 76.10mm dia x 3.2mm thick GI pipe top and bottom chord and 60.3mm dia. x 3.2mm thick GI pipe web members</t>
  </si>
  <si>
    <t>Steel truss 6.03m span with 76.10mm dia x 3.2mm thick GI pipe top and bottom chord and 60.3mm dia. x 3.2mm thick GI pipe web members</t>
  </si>
  <si>
    <t>TRUSS TR7</t>
  </si>
  <si>
    <t>Steel truss 4.9m span with 76.10mm dia x 3.2mm thick GI pipe top and bottom chord and 60.3mm dia. x 3.2mm thick GI pipe web members</t>
  </si>
  <si>
    <t>mm dia x 3.2mm thk GI pipe</t>
  </si>
  <si>
    <t>mm RC Capping beam (on top of stage walls)</t>
  </si>
  <si>
    <t xml:space="preserve">mm thk 575mm height </t>
  </si>
  <si>
    <t>mm Zinc Aluminium gutter</t>
  </si>
  <si>
    <t>Fixed "Boral" or equivalent plasterboard ceiling system with timber framing</t>
  </si>
  <si>
    <t>FIRST FLOOR TO SECOND FLOOR</t>
  </si>
  <si>
    <t>WALKWAY RAILING</t>
  </si>
  <si>
    <t>25 and 50mm dia SS handrail at 900mm height as per drawing</t>
  </si>
  <si>
    <t>LED Recessed down light 12W</t>
  </si>
  <si>
    <t>LED Tube light with opal casing</t>
  </si>
  <si>
    <t>LED Ceiling light 12W</t>
  </si>
  <si>
    <t>Emergency light</t>
  </si>
  <si>
    <t>W1 - Aluminium window with  aluminium frame  and Reflective glass panel</t>
  </si>
  <si>
    <t>W4 - Aluminium window with  aluminium frame and Reflective glass panel</t>
  </si>
  <si>
    <t>W5 - Aluminium window with  aluminium frame and Reflective glass panel</t>
  </si>
  <si>
    <t>W7 - Aluminium window with  aluminium frame and Reflective glass panel</t>
  </si>
  <si>
    <t>W8 - Aluminium window with  aluminium frame and Reflective glass panel</t>
  </si>
  <si>
    <t>W9 - Aluminium window with  aluminium frame and Reflective glass panel</t>
  </si>
  <si>
    <t>W10 - Aluminium window with  aluminium frame and Reflective glass panel</t>
  </si>
  <si>
    <t>W3 - Aluminium window with  aluminium frame ,aluminium louvers and Reflective glass panel</t>
  </si>
  <si>
    <t>W6 - Aluminium window with  aluminium frame, aluminium louvers and Reflective glass panel</t>
  </si>
  <si>
    <t>W11 - Aluminium window with  aluminium frame and aluminum lovers</t>
  </si>
  <si>
    <t>D8 - Aluminium panel door on Aluminium frame, aluminium louvers and clear glass (Single swing)</t>
  </si>
  <si>
    <t>D1 - Aluminium panel door on Aluminium frameand reflective glass (Double swing)</t>
  </si>
  <si>
    <t>D5 - Aluminium panel door on Aluminium frame (Single swing)</t>
  </si>
  <si>
    <t>D7 - PVC  door</t>
  </si>
  <si>
    <t>D2A - Aluminium panel door on Aluminium frame (Single swing)</t>
  </si>
  <si>
    <t>D9 - Aluminium panel door on Aluminium frame (Single swing)</t>
  </si>
  <si>
    <t>D5 - Aluminium panel door on Aluminium frame and aluminium louvers (Single swing)</t>
  </si>
  <si>
    <t>3.5.21</t>
  </si>
  <si>
    <t>3.9.05</t>
  </si>
  <si>
    <t>3.9.06</t>
  </si>
  <si>
    <t>3.10.00</t>
  </si>
  <si>
    <t>4.2.00</t>
  </si>
  <si>
    <t>4.2.12</t>
  </si>
  <si>
    <t>4.2.13</t>
  </si>
  <si>
    <t>4.2.14</t>
  </si>
  <si>
    <t>mm thk 350mm high planter wall</t>
  </si>
  <si>
    <t>5.2.09</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</si>
  <si>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</si>
  <si>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</si>
  <si>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</si>
  <si>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</si>
  <si>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</si>
  <si>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</si>
  <si>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</si>
  <si>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</si>
  <si>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</si>
  <si>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14.5.19</t>
  </si>
  <si>
    <t>14.5.20</t>
  </si>
  <si>
    <t>14.5.21</t>
  </si>
  <si>
    <t>14.5.22</t>
  </si>
  <si>
    <t>14.5.23</t>
  </si>
  <si>
    <t>14.5.24</t>
  </si>
  <si>
    <t>14.5.25</t>
  </si>
  <si>
    <t>LOWER ROOF FRAMING</t>
  </si>
  <si>
    <t>Excavation for Foundation Raft</t>
  </si>
  <si>
    <t>2.4.03</t>
  </si>
  <si>
    <t>mm thk 2400mm height (toilets)</t>
  </si>
  <si>
    <t>8.2.09</t>
  </si>
  <si>
    <t>8.2.10</t>
  </si>
  <si>
    <t>8.2.11</t>
  </si>
  <si>
    <t>8.2.12</t>
  </si>
  <si>
    <t>8.2.13</t>
  </si>
  <si>
    <t>8.2.14</t>
  </si>
  <si>
    <t>9.2.09</t>
  </si>
  <si>
    <t>9.2.10</t>
  </si>
  <si>
    <t>9.2.11</t>
  </si>
  <si>
    <t>9.2.12</t>
  </si>
  <si>
    <t>9.2.13</t>
  </si>
  <si>
    <t>9.2.14</t>
  </si>
  <si>
    <t>10.3.06</t>
  </si>
  <si>
    <t>10.3.07</t>
  </si>
  <si>
    <t>10.4.04</t>
  </si>
  <si>
    <t>10.4.05</t>
  </si>
  <si>
    <t>10.5.02</t>
  </si>
  <si>
    <t>11.2.04</t>
  </si>
  <si>
    <t>11.2.05</t>
  </si>
  <si>
    <t>12.2.05</t>
  </si>
  <si>
    <t>12.2.06</t>
  </si>
  <si>
    <t>12.3.03</t>
  </si>
  <si>
    <t>x  250mm Foundation pads, F7</t>
  </si>
  <si>
    <t xml:space="preserve">mm thk Concrete Slab on first floor </t>
  </si>
  <si>
    <t>mm thk RC walls on corridor</t>
  </si>
  <si>
    <t>3.3.18</t>
  </si>
  <si>
    <t>3.3.19</t>
  </si>
  <si>
    <t>3.3.20</t>
  </si>
  <si>
    <t>3.4.11</t>
  </si>
  <si>
    <t>3.5.22</t>
  </si>
  <si>
    <t>3.5.23</t>
  </si>
  <si>
    <t>3.6.12</t>
  </si>
  <si>
    <t>8.1.00</t>
  </si>
  <si>
    <t xml:space="preserve"> Concrete staircase 1st FL to 2nd FL</t>
  </si>
  <si>
    <t>mm Foundation beam, TB1</t>
  </si>
  <si>
    <t>SEPTIC TANK</t>
  </si>
  <si>
    <t>3.9.07</t>
  </si>
  <si>
    <t>mm thk Concrete septic tank</t>
  </si>
  <si>
    <t>10.3.09</t>
  </si>
  <si>
    <t>SKIRTING</t>
  </si>
  <si>
    <t>120-150</t>
  </si>
  <si>
    <t>mm high Homogenous tile skirting</t>
  </si>
  <si>
    <t>10.8.01</t>
  </si>
  <si>
    <t>10.8.02</t>
  </si>
  <si>
    <t>10.8.03</t>
  </si>
  <si>
    <r>
      <t>m</t>
    </r>
    <r>
      <rPr>
        <vertAlign val="superscript"/>
        <sz val="10"/>
        <color theme="1"/>
        <rFont val="Calibri"/>
        <family val="2"/>
        <scheme val="minor"/>
      </rPr>
      <t>2</t>
    </r>
  </si>
  <si>
    <r>
      <t>m</t>
    </r>
    <r>
      <rPr>
        <vertAlign val="superscript"/>
        <sz val="10"/>
        <color theme="1"/>
        <rFont val="Calibri"/>
        <family val="2"/>
        <scheme val="minor"/>
      </rPr>
      <t>3</t>
    </r>
  </si>
  <si>
    <t>Mix ratio for reinforced concrete shall be based on given Concrete Grade.</t>
  </si>
  <si>
    <t>All structural concrete shall be GRADE M35 and lean concrete shall be GRADE M15</t>
  </si>
  <si>
    <r>
      <t>m</t>
    </r>
    <r>
      <rPr>
        <vertAlign val="superscript"/>
        <sz val="10"/>
        <color rgb="FFFF0000"/>
        <rFont val="Calibri"/>
        <family val="2"/>
        <scheme val="minor"/>
      </rPr>
      <t>2</t>
    </r>
  </si>
  <si>
    <t>Elastometric paint</t>
  </si>
  <si>
    <t>STEP TILING</t>
  </si>
  <si>
    <t>First floor to second floor</t>
  </si>
  <si>
    <t>9.9.00</t>
  </si>
  <si>
    <t>9.9.01</t>
  </si>
  <si>
    <t>9.9.02</t>
  </si>
  <si>
    <t>Ground floor to first floor</t>
  </si>
  <si>
    <t>3.4.07</t>
  </si>
  <si>
    <t>mm Stage columns SC</t>
  </si>
  <si>
    <t>PORTABLE STAGE RAMP</t>
  </si>
  <si>
    <t xml:space="preserve">Portable stage ramp as specified in the detail drawing </t>
  </si>
  <si>
    <t>Item</t>
  </si>
  <si>
    <t>mm Foundation for WF</t>
  </si>
  <si>
    <t xml:space="preserve">Size was incorrect </t>
  </si>
  <si>
    <t>50mm dia (1.5-2mm thk) SS 304 handrail at 900mm height as per drawing</t>
  </si>
  <si>
    <t>Main Panel Board and Sub-Distribution Boards ( DB )</t>
  </si>
  <si>
    <t>Main Panel Board</t>
  </si>
  <si>
    <t>Feeder cable</t>
  </si>
  <si>
    <t>"Masterseal 588" or equivalent should be applied on top of screeds and walls upto 300mm in all toilets.</t>
  </si>
  <si>
    <t>All external surface of masonry wall should be waterproofed with"Masterseal 588" or equivalent</t>
  </si>
  <si>
    <t>(C)</t>
  </si>
  <si>
    <t>Wired mic</t>
  </si>
  <si>
    <t>Exhaust</t>
  </si>
  <si>
    <t>Flex outlet</t>
  </si>
  <si>
    <t>14.5.26</t>
  </si>
  <si>
    <t>14.5.27</t>
  </si>
  <si>
    <t>14.5.28</t>
  </si>
  <si>
    <t>14.5.29</t>
  </si>
  <si>
    <t>``</t>
  </si>
  <si>
    <t>Rate shall include for necessary chasing, trenching, conduits, cables, cable trays, fittings and clips, cutting holes and chases in brick work/ block work/ concrete work, making good to all disturbed and complete with all necessary accessories such as sockets, connections, cable glands, boxes, hardware clips, soldering and jointing materials etc., for proper installing and laying of cables.</t>
  </si>
  <si>
    <t>Please refer to specifications and relevant drawings for specific details.</t>
  </si>
  <si>
    <t xml:space="preserve">AIRCONDITIONING </t>
  </si>
  <si>
    <t>SINGLE SPLIT AIR CONDITIONING SYSTEM</t>
  </si>
  <si>
    <t xml:space="preserve">GROUND FLOOR </t>
  </si>
  <si>
    <t>12,000 BTU</t>
  </si>
  <si>
    <t>16.4.00</t>
  </si>
  <si>
    <t>GROUND FLOOR (Electrical room)</t>
  </si>
  <si>
    <t>5.3.01</t>
  </si>
  <si>
    <t>7.5.03</t>
  </si>
  <si>
    <t>mm dia rain water outlet</t>
  </si>
  <si>
    <t>V1 - Aluminium window with  aluminium frame and aluminum lovers</t>
  </si>
  <si>
    <t>V2 - Aluminium window with  aluminium frame and aluminum lovers</t>
  </si>
  <si>
    <t>V3 - Aluminium window with  aluminium frame and aluminum lovers</t>
  </si>
  <si>
    <t>8.2.15</t>
  </si>
  <si>
    <t>8.2.16</t>
  </si>
  <si>
    <t>8.2.17</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</si>
  <si>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</si>
  <si>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HALL at N.MAAFARU SCHOOL</t>
  </si>
  <si>
    <t>14.6.00</t>
  </si>
  <si>
    <t>14.6.01</t>
  </si>
  <si>
    <t>14.7.00</t>
  </si>
  <si>
    <t>Rates shall include for locks, latches, closers,door stopper, push plates, pull handles, bolts, kick plates, hinges and all door &amp; window hardware.</t>
  </si>
  <si>
    <t>15.4.18</t>
  </si>
  <si>
    <t>Rates shall include for: all labour in framing, notching and fitting around projections,timbers,wheels, pipes, light fittings, hatches, grilles and similar and complete with cleats, packers, wedges and similar and all nails and screws.</t>
  </si>
  <si>
    <t>18mm thk plywood nailed to 50x150mm timber frame with 2"dia wheels as per detailed drawing</t>
  </si>
  <si>
    <t>Grand Total</t>
  </si>
  <si>
    <t>Sub-Total</t>
  </si>
  <si>
    <t>GST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</si>
</sst>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4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Calibri"/>
      <family val="2"/>
      <scheme val="minor"/>
    </font>
    <font>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sz val="10"/>
      <color rgb="FFFF0000"/>
      <name val="Calibri"/>
      <family val="2"/>
      <scheme val="minor"/>
    </font>
    <font>
      <vertAlign val="superscript"/>
      <sz val="10"/>
      <color rgb="FFFF0000"/>
      <name val="Calibri"/>
      <family val="2"/>
      <scheme val="minor"/>
    </font>
    <font>
      <b/>
      <u/>
      <sz val="10"/>
      <color rgb="FFFF0000"/>
      <name val="Calibri"/>
      <family val="2"/>
      <scheme val="minor"/>
    </font>
    <font>
      <b/>
      <sz val="10"/>
      <color rgb="FFFF0000"/>
      <name val="Calibri"/>
      <family val="2"/>
      <scheme val="minor"/>
    </font>
    <font>
      <sz val="10"/>
      <color rgb="FFFF0000"/>
      <name val="Calibri"/>
      <family val="2"/>
    </font>
    <font>
      <u/>
      <sz val="10"/>
      <color rgb="FFFF0000"/>
      <name val="Calibri"/>
      <family val="2"/>
    </font>
    <font>
      <sz val="10"/>
      <color theme="1"/>
      <name val="Calibri"/>
      <family val="2"/>
    </font>
    <font>
      <u/>
      <sz val="10"/>
      <color theme="1"/>
      <name val="Calibri"/>
      <family val="2"/>
    </font>
    <font>
      <b/>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bgColor rgb="FF000000"/>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rgb="FFFFFFFF"/>
      </left>
      <right/>
      <top/>
      <bottom/>
      <diagonal/>
    </border>
  </borders>
  <cellStyleXfs count="293">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4" fillId="0" borderId="0" applyFont="0" applyFill="0" applyBorder="0" applyAlignment="0" applyProtection="0"/>
    <xf numFmtId="43" fontId="10" fillId="0" borderId="0" applyFont="0" applyFill="0" applyBorder="0" applyAlignment="0" applyProtection="0"/>
    <xf numFmtId="40" fontId="24" fillId="0" borderId="0" applyFont="0" applyFill="0" applyBorder="0" applyAlignment="0" applyProtection="0"/>
    <xf numFmtId="0" fontId="24"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538">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26" fillId="0" borderId="20" xfId="0" applyFont="1" applyBorder="1" applyAlignment="1">
      <alignment vertical="top" wrapText="1"/>
    </xf>
    <xf numFmtId="0" fontId="26" fillId="0" borderId="0" xfId="0" applyFont="1" applyAlignment="1">
      <alignment wrapText="1"/>
    </xf>
    <xf numFmtId="0" fontId="26" fillId="0" borderId="20" xfId="0" applyFont="1" applyBorder="1" applyAlignment="1">
      <alignment horizontal="justify" vertical="top" wrapText="1"/>
    </xf>
    <xf numFmtId="0" fontId="26" fillId="3" borderId="20" xfId="0" applyFont="1" applyFill="1" applyBorder="1" applyAlignment="1">
      <alignment vertical="justify"/>
    </xf>
    <xf numFmtId="0" fontId="26" fillId="3" borderId="20" xfId="0" applyFont="1" applyFill="1" applyBorder="1" applyAlignment="1">
      <alignment vertical="top" wrapText="1"/>
    </xf>
    <xf numFmtId="0" fontId="26" fillId="0" borderId="20" xfId="0" applyFont="1" applyBorder="1" applyAlignment="1">
      <alignment horizontal="justify" vertical="justify" wrapText="1"/>
    </xf>
    <xf numFmtId="0" fontId="26" fillId="0" borderId="0" xfId="0" applyFont="1" applyFill="1" applyBorder="1" applyAlignment="1">
      <alignment vertical="top"/>
    </xf>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8" fillId="0" borderId="0" xfId="0" applyNumberFormat="1" applyFont="1" applyFill="1" applyBorder="1" applyAlignment="1">
      <alignment vertical="top"/>
    </xf>
    <xf numFmtId="0" fontId="26" fillId="0" borderId="0" xfId="0" applyFont="1" applyAlignment="1"/>
    <xf numFmtId="0" fontId="28" fillId="0" borderId="0" xfId="0" applyFont="1" applyFill="1" applyBorder="1" applyAlignment="1"/>
    <xf numFmtId="0" fontId="28" fillId="0" borderId="0" xfId="0" applyFont="1" applyFill="1" applyBorder="1" applyAlignment="1">
      <alignment horizontal="right"/>
    </xf>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8" fillId="0" borderId="0" xfId="0" applyFont="1" applyFill="1" applyBorder="1" applyAlignment="1">
      <alignment horizontal="center" vertical="top"/>
    </xf>
    <xf numFmtId="0" fontId="28" fillId="0" borderId="2" xfId="0" applyFont="1" applyFill="1" applyBorder="1" applyAlignment="1"/>
    <xf numFmtId="0" fontId="28" fillId="0" borderId="21" xfId="0" applyFont="1" applyFill="1" applyBorder="1" applyAlignment="1">
      <alignment horizontal="right"/>
    </xf>
    <xf numFmtId="0" fontId="28" fillId="0" borderId="22" xfId="0" applyFont="1" applyFill="1" applyBorder="1" applyAlignment="1">
      <alignment horizontal="right"/>
    </xf>
    <xf numFmtId="0" fontId="28" fillId="0" borderId="23" xfId="0" applyFont="1" applyFill="1" applyBorder="1" applyAlignment="1"/>
    <xf numFmtId="0" fontId="28" fillId="0" borderId="2" xfId="0" applyFont="1" applyFill="1" applyBorder="1" applyAlignment="1">
      <alignment horizontal="center" vertical="center"/>
    </xf>
    <xf numFmtId="43" fontId="28" fillId="0" borderId="2" xfId="1" applyFont="1" applyFill="1" applyBorder="1" applyAlignment="1">
      <alignment horizontal="center" vertical="center"/>
    </xf>
    <xf numFmtId="0" fontId="28" fillId="0" borderId="8" xfId="0" applyFont="1" applyFill="1" applyBorder="1" applyAlignment="1">
      <alignment horizontal="center" vertical="top"/>
    </xf>
    <xf numFmtId="0" fontId="28" fillId="0" borderId="24" xfId="0" applyFont="1" applyFill="1" applyBorder="1" applyAlignment="1">
      <alignment horizontal="right"/>
    </xf>
    <xf numFmtId="0" fontId="28" fillId="0" borderId="25" xfId="0" applyFont="1" applyFill="1" applyBorder="1" applyAlignment="1">
      <alignment horizontal="right"/>
    </xf>
    <xf numFmtId="0" fontId="28" fillId="0" borderId="26" xfId="0" applyFont="1" applyFill="1" applyBorder="1" applyAlignment="1">
      <alignment vertical="center"/>
    </xf>
    <xf numFmtId="0" fontId="28" fillId="0" borderId="1" xfId="0" applyFont="1" applyFill="1" applyBorder="1" applyAlignment="1">
      <alignment vertical="center"/>
    </xf>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horizontal="center" vertical="top" wrapText="1"/>
    </xf>
    <xf numFmtId="0" fontId="28" fillId="0" borderId="0" xfId="0" applyFont="1" applyAlignment="1">
      <alignment horizontal="center" vertical="center"/>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8" fillId="2" borderId="8" xfId="0" applyFont="1" applyFill="1" applyBorder="1" applyAlignment="1">
      <alignment vertical="top"/>
    </xf>
    <xf numFmtId="0" fontId="26" fillId="0" borderId="0" xfId="0" applyFont="1" applyAlignment="1">
      <alignment vertical="center"/>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0" fontId="28" fillId="0" borderId="9" xfId="0" applyFont="1" applyFill="1" applyBorder="1" applyAlignment="1">
      <alignment vertical="top"/>
    </xf>
    <xf numFmtId="0" fontId="28" fillId="0" borderId="9" xfId="0" applyFont="1" applyFill="1" applyBorder="1" applyAlignment="1">
      <alignment horizontal="right" vertical="top"/>
    </xf>
    <xf numFmtId="0" fontId="29" fillId="0" borderId="18" xfId="0" applyFont="1" applyFill="1" applyBorder="1" applyAlignment="1"/>
    <xf numFmtId="0" fontId="29" fillId="0" borderId="20"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28" fillId="0" borderId="0" xfId="0" applyFont="1" applyAlignment="1"/>
    <xf numFmtId="0" fontId="26" fillId="0" borderId="9" xfId="0" applyFont="1" applyFill="1" applyBorder="1" applyAlignment="1">
      <alignment vertical="top"/>
    </xf>
    <xf numFmtId="0" fontId="30"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8" fillId="0" borderId="9" xfId="0" applyNumberFormat="1" applyFont="1" applyFill="1" applyBorder="1" applyAlignment="1">
      <alignment vertical="top"/>
    </xf>
    <xf numFmtId="0" fontId="28" fillId="2" borderId="27"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43" fontId="28" fillId="2" borderId="8" xfId="0" applyNumberFormat="1" applyFont="1" applyFill="1" applyBorder="1" applyAlignment="1">
      <alignment vertical="top"/>
    </xf>
    <xf numFmtId="0" fontId="28" fillId="0" borderId="0" xfId="0" applyFont="1" applyAlignment="1">
      <alignment vertical="center"/>
    </xf>
    <xf numFmtId="0" fontId="26" fillId="0" borderId="53" xfId="0" applyFont="1" applyFill="1" applyBorder="1" applyAlignment="1">
      <alignment vertical="top"/>
    </xf>
    <xf numFmtId="0" fontId="26" fillId="0" borderId="54" xfId="0" applyFont="1" applyFill="1" applyBorder="1" applyAlignment="1">
      <alignment horizontal="right"/>
    </xf>
    <xf numFmtId="0" fontId="26" fillId="0" borderId="46" xfId="0" applyFont="1" applyFill="1" applyBorder="1" applyAlignment="1">
      <alignment horizontal="right"/>
    </xf>
    <xf numFmtId="0" fontId="26" fillId="0" borderId="47" xfId="0" applyFont="1" applyFill="1" applyBorder="1" applyAlignment="1"/>
    <xf numFmtId="0" fontId="26" fillId="0" borderId="55" xfId="0" applyFont="1" applyFill="1" applyBorder="1" applyAlignment="1"/>
    <xf numFmtId="0" fontId="26" fillId="0" borderId="53" xfId="0" applyFont="1" applyFill="1" applyBorder="1" applyAlignment="1">
      <alignment horizontal="center" vertical="center"/>
    </xf>
    <xf numFmtId="43" fontId="26" fillId="0" borderId="53" xfId="1" applyFont="1" applyFill="1" applyBorder="1" applyAlignment="1">
      <alignment horizontal="center" vertical="center"/>
    </xf>
    <xf numFmtId="43" fontId="26" fillId="0" borderId="53" xfId="1" applyFont="1" applyFill="1" applyBorder="1" applyAlignment="1">
      <alignment vertical="top"/>
    </xf>
    <xf numFmtId="0" fontId="28" fillId="0" borderId="53" xfId="0" applyFont="1" applyFill="1" applyBorder="1" applyAlignment="1">
      <alignment vertical="top"/>
    </xf>
    <xf numFmtId="0" fontId="28" fillId="0" borderId="35" xfId="0" applyFont="1" applyFill="1" applyBorder="1" applyAlignment="1">
      <alignment horizontal="right" vertical="top"/>
    </xf>
    <xf numFmtId="0" fontId="29" fillId="0" borderId="36" xfId="0" applyFont="1" applyFill="1" applyBorder="1" applyAlignment="1"/>
    <xf numFmtId="0" fontId="28" fillId="0" borderId="37" xfId="0" applyFont="1" applyFill="1" applyBorder="1" applyAlignment="1">
      <alignment horizontal="right"/>
    </xf>
    <xf numFmtId="0" fontId="29" fillId="0" borderId="38" xfId="0" applyFont="1" applyFill="1" applyBorder="1" applyAlignment="1"/>
    <xf numFmtId="0" fontId="28" fillId="0" borderId="39" xfId="0" applyFont="1" applyFill="1" applyBorder="1" applyAlignment="1"/>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5" xfId="0" applyFont="1" applyFill="1" applyBorder="1" applyAlignment="1">
      <alignment vertical="top"/>
    </xf>
    <xf numFmtId="0" fontId="26" fillId="0" borderId="35" xfId="0" applyFont="1" applyFill="1" applyBorder="1" applyAlignment="1">
      <alignment horizontal="right" vertical="top"/>
    </xf>
    <xf numFmtId="0" fontId="26" fillId="0" borderId="40" xfId="0" applyFont="1" applyFill="1" applyBorder="1" applyAlignment="1">
      <alignment horizontal="right"/>
    </xf>
    <xf numFmtId="0" fontId="26" fillId="0" borderId="37" xfId="0" applyFont="1" applyFill="1" applyBorder="1" applyAlignment="1">
      <alignment horizontal="right"/>
    </xf>
    <xf numFmtId="0" fontId="26" fillId="0" borderId="37" xfId="0" applyFont="1" applyFill="1" applyBorder="1" applyAlignment="1">
      <alignment horizontal="right" vertical="top"/>
    </xf>
    <xf numFmtId="0" fontId="26" fillId="0" borderId="38" xfId="0" applyFont="1" applyFill="1" applyBorder="1" applyAlignment="1">
      <alignment vertical="center" wrapText="1"/>
    </xf>
    <xf numFmtId="0" fontId="26" fillId="0" borderId="39" xfId="0" applyFont="1" applyFill="1" applyBorder="1" applyAlignment="1">
      <alignment vertical="center"/>
    </xf>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6" xfId="0" applyFont="1" applyFill="1" applyBorder="1" applyAlignment="1">
      <alignment horizontal="right"/>
    </xf>
    <xf numFmtId="0" fontId="26" fillId="0" borderId="38" xfId="0" applyFont="1" applyFill="1" applyBorder="1" applyAlignment="1"/>
    <xf numFmtId="0" fontId="26" fillId="0" borderId="39" xfId="0" applyFont="1" applyFill="1" applyBorder="1" applyAlignment="1"/>
    <xf numFmtId="0" fontId="29" fillId="0" borderId="36" xfId="0" applyFont="1" applyFill="1" applyBorder="1" applyAlignment="1">
      <alignment horizontal="left"/>
    </xf>
    <xf numFmtId="0" fontId="26" fillId="0" borderId="38" xfId="0" applyFont="1" applyFill="1" applyBorder="1" applyAlignment="1">
      <alignment wrapText="1"/>
    </xf>
    <xf numFmtId="0" fontId="26" fillId="3" borderId="35" xfId="0" applyFont="1" applyFill="1" applyBorder="1" applyAlignment="1">
      <alignment horizontal="right" vertical="top"/>
    </xf>
    <xf numFmtId="0" fontId="26" fillId="3" borderId="40" xfId="0" applyFont="1" applyFill="1" applyBorder="1" applyAlignment="1">
      <alignment horizontal="right"/>
    </xf>
    <xf numFmtId="0" fontId="26" fillId="3" borderId="37" xfId="0" applyFont="1" applyFill="1" applyBorder="1" applyAlignment="1">
      <alignment horizontal="right"/>
    </xf>
    <xf numFmtId="0" fontId="26" fillId="3" borderId="38" xfId="0" applyFont="1" applyFill="1" applyBorder="1" applyAlignment="1">
      <alignment vertical="top" wrapText="1"/>
    </xf>
    <xf numFmtId="0" fontId="26" fillId="3" borderId="39" xfId="0" applyFont="1" applyFill="1" applyBorder="1" applyAlignment="1">
      <alignment vertical="center"/>
    </xf>
    <xf numFmtId="0" fontId="26" fillId="3" borderId="35" xfId="0" applyFont="1" applyFill="1" applyBorder="1" applyAlignment="1">
      <alignment horizontal="center" vertical="center"/>
    </xf>
    <xf numFmtId="43" fontId="26" fillId="3" borderId="35" xfId="1" applyFont="1" applyFill="1" applyBorder="1" applyAlignment="1">
      <alignment horizontal="center" vertical="center"/>
    </xf>
    <xf numFmtId="43" fontId="26" fillId="3" borderId="35" xfId="1" applyFont="1" applyFill="1" applyBorder="1" applyAlignment="1">
      <alignment vertical="top"/>
    </xf>
    <xf numFmtId="43" fontId="28" fillId="3" borderId="35" xfId="0" applyNumberFormat="1" applyFont="1" applyFill="1" applyBorder="1" applyAlignment="1">
      <alignment vertical="top"/>
    </xf>
    <xf numFmtId="0" fontId="26" fillId="3" borderId="0" xfId="0" applyFont="1" applyFill="1" applyAlignment="1">
      <alignment vertical="center"/>
    </xf>
    <xf numFmtId="43" fontId="28" fillId="0" borderId="35" xfId="0" applyNumberFormat="1" applyFont="1" applyFill="1" applyBorder="1" applyAlignment="1">
      <alignment vertical="top"/>
    </xf>
    <xf numFmtId="0" fontId="26" fillId="0" borderId="35" xfId="0" applyFont="1" applyFill="1" applyBorder="1" applyAlignment="1">
      <alignment vertical="top"/>
    </xf>
    <xf numFmtId="0" fontId="26" fillId="0" borderId="38" xfId="0" applyFont="1" applyFill="1" applyBorder="1" applyAlignment="1">
      <alignment vertical="top" wrapText="1"/>
    </xf>
    <xf numFmtId="0" fontId="26" fillId="0" borderId="39" xfId="0" applyFont="1" applyFill="1" applyBorder="1" applyAlignment="1">
      <alignment vertical="top"/>
    </xf>
    <xf numFmtId="0" fontId="26" fillId="0" borderId="0" xfId="0" applyFont="1" applyAlignment="1">
      <alignment vertical="top"/>
    </xf>
    <xf numFmtId="0" fontId="26" fillId="3" borderId="36" xfId="0" applyFont="1" applyFill="1" applyBorder="1" applyAlignment="1">
      <alignment horizontal="right"/>
    </xf>
    <xf numFmtId="0" fontId="26" fillId="3" borderId="38" xfId="0" applyFont="1" applyFill="1" applyBorder="1" applyAlignment="1">
      <alignment horizontal="left"/>
    </xf>
    <xf numFmtId="0" fontId="26" fillId="3" borderId="39" xfId="0" applyFont="1" applyFill="1" applyBorder="1" applyAlignment="1"/>
    <xf numFmtId="43" fontId="26" fillId="3" borderId="9" xfId="1" applyFont="1" applyFill="1" applyBorder="1" applyAlignment="1">
      <alignment horizontal="center" vertical="center"/>
    </xf>
    <xf numFmtId="0" fontId="26" fillId="3" borderId="0" xfId="0" applyFont="1" applyFill="1" applyAlignment="1"/>
    <xf numFmtId="0" fontId="26" fillId="0" borderId="38" xfId="0" applyFont="1" applyFill="1" applyBorder="1" applyAlignment="1">
      <alignment vertical="center"/>
    </xf>
    <xf numFmtId="0" fontId="26" fillId="3" borderId="39" xfId="0" applyFont="1" applyFill="1" applyBorder="1" applyAlignment="1">
      <alignment horizontal="left"/>
    </xf>
    <xf numFmtId="0" fontId="26" fillId="0" borderId="38" xfId="0" applyFont="1" applyFill="1" applyBorder="1" applyAlignment="1">
      <alignment horizontal="left"/>
    </xf>
    <xf numFmtId="0" fontId="26" fillId="0" borderId="39" xfId="0" applyFont="1" applyFill="1" applyBorder="1" applyAlignment="1">
      <alignment horizontal="left"/>
    </xf>
    <xf numFmtId="0" fontId="26" fillId="0" borderId="38" xfId="0" applyFont="1" applyBorder="1" applyAlignment="1">
      <alignment vertical="center" wrapText="1"/>
    </xf>
    <xf numFmtId="43" fontId="26" fillId="0" borderId="35" xfId="1" applyFont="1" applyFill="1" applyBorder="1" applyAlignment="1">
      <alignment horizontal="right" vertical="top"/>
    </xf>
    <xf numFmtId="0" fontId="26" fillId="0" borderId="48" xfId="0" applyFont="1" applyFill="1" applyBorder="1" applyAlignment="1">
      <alignment vertical="top"/>
    </xf>
    <xf numFmtId="0" fontId="26" fillId="0" borderId="49" xfId="0" applyFont="1" applyFill="1" applyBorder="1" applyAlignment="1">
      <alignment horizontal="right"/>
    </xf>
    <xf numFmtId="0" fontId="26" fillId="0" borderId="50" xfId="0" applyFont="1" applyFill="1" applyBorder="1" applyAlignment="1">
      <alignment horizontal="right"/>
    </xf>
    <xf numFmtId="0" fontId="26" fillId="0" borderId="51" xfId="0" applyFont="1" applyFill="1" applyBorder="1" applyAlignment="1"/>
    <xf numFmtId="0" fontId="26" fillId="0" borderId="52" xfId="0" applyFont="1" applyFill="1" applyBorder="1" applyAlignment="1"/>
    <xf numFmtId="0" fontId="26" fillId="0" borderId="48" xfId="0" applyFont="1" applyFill="1" applyBorder="1" applyAlignment="1">
      <alignment horizontal="center" vertical="center"/>
    </xf>
    <xf numFmtId="43" fontId="26" fillId="0" borderId="48" xfId="1" applyFont="1" applyFill="1" applyBorder="1" applyAlignment="1">
      <alignment horizontal="center" vertical="center"/>
    </xf>
    <xf numFmtId="43" fontId="26" fillId="0" borderId="48" xfId="1" applyFont="1" applyFill="1" applyBorder="1" applyAlignment="1">
      <alignment vertical="top"/>
    </xf>
    <xf numFmtId="0" fontId="28" fillId="0" borderId="48" xfId="0" applyFont="1" applyFill="1" applyBorder="1" applyAlignment="1">
      <alignment vertical="top"/>
    </xf>
    <xf numFmtId="0" fontId="28" fillId="0" borderId="0" xfId="0" applyFont="1" applyFill="1" applyAlignment="1">
      <alignment vertical="center"/>
    </xf>
    <xf numFmtId="0" fontId="29"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3" borderId="9" xfId="0" applyFont="1" applyFill="1" applyBorder="1" applyAlignment="1">
      <alignment vertical="top"/>
    </xf>
    <xf numFmtId="0" fontId="26" fillId="3" borderId="29" xfId="0" applyFont="1" applyFill="1" applyBorder="1" applyAlignment="1">
      <alignment horizontal="right"/>
    </xf>
    <xf numFmtId="0" fontId="26" fillId="3" borderId="19" xfId="0" applyFont="1" applyFill="1" applyBorder="1" applyAlignment="1">
      <alignment horizontal="right"/>
    </xf>
    <xf numFmtId="0" fontId="26" fillId="3" borderId="19" xfId="0" applyFont="1" applyFill="1" applyBorder="1" applyAlignment="1">
      <alignment horizontal="right" vertical="top"/>
    </xf>
    <xf numFmtId="0" fontId="26" fillId="3" borderId="0" xfId="0" applyFont="1" applyFill="1" applyBorder="1" applyAlignment="1">
      <alignment vertical="justify"/>
    </xf>
    <xf numFmtId="0" fontId="26" fillId="3" borderId="9" xfId="0" applyFont="1" applyFill="1" applyBorder="1" applyAlignment="1">
      <alignment horizontal="center" vertical="center"/>
    </xf>
    <xf numFmtId="43" fontId="26" fillId="3" borderId="9" xfId="1" applyFont="1" applyFill="1" applyBorder="1" applyAlignment="1">
      <alignment vertical="top"/>
    </xf>
    <xf numFmtId="0" fontId="28" fillId="3" borderId="9" xfId="0" applyFont="1" applyFill="1" applyBorder="1" applyAlignment="1">
      <alignment vertical="top"/>
    </xf>
    <xf numFmtId="43" fontId="28" fillId="3" borderId="9" xfId="0" applyNumberFormat="1" applyFont="1" applyFill="1" applyBorder="1" applyAlignment="1">
      <alignment vertical="top"/>
    </xf>
    <xf numFmtId="0" fontId="26" fillId="3" borderId="18" xfId="0" applyFont="1" applyFill="1" applyBorder="1" applyAlignment="1">
      <alignment horizontal="right"/>
    </xf>
    <xf numFmtId="0" fontId="26" fillId="3" borderId="20" xfId="0" applyFont="1" applyFill="1" applyBorder="1" applyAlignment="1"/>
    <xf numFmtId="0" fontId="26" fillId="3" borderId="0" xfId="0" applyFont="1" applyFill="1" applyBorder="1" applyAlignment="1"/>
    <xf numFmtId="0" fontId="26" fillId="3" borderId="0" xfId="0" applyFont="1" applyFill="1" applyAlignment="1">
      <alignment vertical="justify"/>
    </xf>
    <xf numFmtId="0" fontId="26" fillId="3" borderId="0" xfId="0" applyFont="1" applyFill="1"/>
    <xf numFmtId="0" fontId="26" fillId="3" borderId="9" xfId="0" applyFont="1" applyFill="1" applyBorder="1" applyAlignment="1">
      <alignment horizontal="right" vertical="top"/>
    </xf>
    <xf numFmtId="0" fontId="26" fillId="3" borderId="20" xfId="0" applyFont="1" applyFill="1" applyBorder="1" applyAlignment="1">
      <alignment horizontal="left"/>
    </xf>
    <xf numFmtId="0" fontId="28" fillId="3" borderId="9" xfId="0" applyFont="1" applyFill="1" applyBorder="1" applyAlignment="1">
      <alignment horizontal="right" vertical="top"/>
    </xf>
    <xf numFmtId="0" fontId="29" fillId="3" borderId="18" xfId="0" applyFont="1" applyFill="1" applyBorder="1" applyAlignment="1"/>
    <xf numFmtId="0" fontId="29" fillId="3" borderId="19" xfId="0" applyFont="1" applyFill="1" applyBorder="1" applyAlignment="1"/>
    <xf numFmtId="0" fontId="28" fillId="3" borderId="19" xfId="0" applyFont="1" applyFill="1" applyBorder="1" applyAlignment="1">
      <alignment horizontal="right"/>
    </xf>
    <xf numFmtId="0" fontId="29" fillId="3" borderId="20" xfId="0" applyFont="1" applyFill="1" applyBorder="1" applyAlignment="1"/>
    <xf numFmtId="0" fontId="28" fillId="3" borderId="0" xfId="0" applyFont="1" applyFill="1" applyBorder="1" applyAlignment="1"/>
    <xf numFmtId="0" fontId="28" fillId="3" borderId="0" xfId="0" applyFont="1" applyFill="1" applyAlignment="1"/>
    <xf numFmtId="0" fontId="26" fillId="3" borderId="19" xfId="0" applyFont="1" applyFill="1" applyBorder="1" applyAlignment="1">
      <alignment horizontal="right" vertical="center"/>
    </xf>
    <xf numFmtId="0" fontId="26" fillId="3" borderId="20" xfId="0" applyFont="1" applyFill="1" applyBorder="1" applyAlignment="1">
      <alignment horizontal="left" vertical="center"/>
    </xf>
    <xf numFmtId="0" fontId="26" fillId="3" borderId="0" xfId="0" applyFont="1" applyFill="1" applyBorder="1" applyAlignment="1">
      <alignment vertical="center"/>
    </xf>
    <xf numFmtId="0" fontId="28" fillId="3" borderId="18" xfId="0" applyFont="1" applyFill="1" applyBorder="1" applyAlignment="1">
      <alignment horizontal="right"/>
    </xf>
    <xf numFmtId="0" fontId="28" fillId="3" borderId="19" xfId="0" applyFont="1" applyFill="1" applyBorder="1" applyAlignment="1">
      <alignment horizontal="left"/>
    </xf>
    <xf numFmtId="0" fontId="28" fillId="3" borderId="20" xfId="0" applyFont="1" applyFill="1" applyBorder="1" applyAlignment="1">
      <alignment horizontal="left"/>
    </xf>
    <xf numFmtId="0" fontId="26" fillId="3" borderId="9" xfId="0" applyFont="1" applyFill="1" applyBorder="1" applyAlignment="1">
      <alignment horizontal="right"/>
    </xf>
    <xf numFmtId="0" fontId="26" fillId="3" borderId="9" xfId="0" applyFont="1" applyFill="1" applyBorder="1" applyAlignment="1">
      <alignment horizontal="right" vertical="center"/>
    </xf>
    <xf numFmtId="0" fontId="26" fillId="3" borderId="18" xfId="0" applyFont="1" applyFill="1" applyBorder="1" applyAlignment="1">
      <alignment horizontal="right" vertical="center"/>
    </xf>
    <xf numFmtId="43" fontId="26" fillId="3" borderId="9" xfId="1" applyFont="1" applyFill="1" applyBorder="1" applyAlignment="1">
      <alignment vertical="center"/>
    </xf>
    <xf numFmtId="43" fontId="28" fillId="3" borderId="9" xfId="0" applyNumberFormat="1" applyFont="1" applyFill="1" applyBorder="1" applyAlignment="1">
      <alignment vertical="center"/>
    </xf>
    <xf numFmtId="43" fontId="26" fillId="3" borderId="0" xfId="1" applyFont="1" applyFill="1" applyBorder="1" applyAlignment="1">
      <alignment horizontal="center" vertical="center"/>
    </xf>
    <xf numFmtId="0" fontId="28" fillId="3" borderId="19" xfId="0" applyFont="1" applyFill="1" applyBorder="1" applyAlignment="1">
      <alignment horizontal="left" vertical="center"/>
    </xf>
    <xf numFmtId="0" fontId="26" fillId="3" borderId="19" xfId="0" applyFont="1" applyFill="1" applyBorder="1" applyAlignment="1">
      <alignment horizontal="left" vertical="center"/>
    </xf>
    <xf numFmtId="0" fontId="26" fillId="0" borderId="0" xfId="0" applyFont="1" applyFill="1" applyAlignment="1">
      <alignment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6"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8" fillId="0" borderId="30" xfId="0" applyFont="1" applyFill="1" applyBorder="1" applyAlignment="1">
      <alignment vertical="top"/>
    </xf>
    <xf numFmtId="0" fontId="26" fillId="0" borderId="34" xfId="0" applyFont="1" applyBorder="1" applyAlignment="1"/>
    <xf numFmtId="0" fontId="29" fillId="0" borderId="37" xfId="0" applyFont="1" applyFill="1" applyBorder="1" applyAlignment="1"/>
    <xf numFmtId="0" fontId="28" fillId="0" borderId="38" xfId="0" applyFont="1" applyFill="1" applyBorder="1" applyAlignment="1"/>
    <xf numFmtId="0" fontId="28" fillId="0" borderId="39" xfId="0" applyFont="1" applyBorder="1" applyAlignment="1"/>
    <xf numFmtId="0" fontId="26" fillId="0" borderId="37" xfId="0" applyFont="1" applyFill="1" applyBorder="1" applyAlignment="1">
      <alignment horizontal="justify" vertical="justify"/>
    </xf>
    <xf numFmtId="0" fontId="26" fillId="0" borderId="38" xfId="0" applyFont="1" applyFill="1" applyBorder="1" applyAlignment="1">
      <alignment vertical="justify"/>
    </xf>
    <xf numFmtId="0" fontId="26" fillId="0" borderId="39" xfId="0" applyFont="1" applyBorder="1" applyAlignment="1"/>
    <xf numFmtId="0" fontId="26" fillId="0" borderId="37" xfId="0" applyFont="1" applyFill="1" applyBorder="1" applyAlignment="1"/>
    <xf numFmtId="0" fontId="26" fillId="0" borderId="41" xfId="0" applyFont="1" applyFill="1" applyBorder="1" applyAlignment="1">
      <alignment horizontal="right" vertical="top"/>
    </xf>
    <xf numFmtId="0" fontId="26" fillId="0" borderId="42" xfId="0" applyFont="1" applyFill="1" applyBorder="1" applyAlignment="1">
      <alignment vertical="center" wrapText="1"/>
    </xf>
    <xf numFmtId="0" fontId="26" fillId="0" borderId="43" xfId="0" applyFont="1" applyFill="1" applyBorder="1" applyAlignment="1">
      <alignment horizontal="right"/>
    </xf>
    <xf numFmtId="0" fontId="26" fillId="0" borderId="43" xfId="0" applyFont="1" applyFill="1" applyBorder="1" applyAlignment="1">
      <alignment vertical="center" wrapText="1"/>
    </xf>
    <xf numFmtId="0" fontId="26" fillId="0" borderId="44" xfId="0" applyFont="1" applyFill="1" applyBorder="1" applyAlignment="1">
      <alignment vertical="center"/>
    </xf>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8" fillId="0" borderId="41" xfId="0" applyFont="1" applyFill="1" applyBorder="1" applyAlignment="1">
      <alignment vertical="top"/>
    </xf>
    <xf numFmtId="0" fontId="26" fillId="0" borderId="45" xfId="0" applyFont="1" applyBorder="1" applyAlignment="1">
      <alignment vertical="center"/>
    </xf>
    <xf numFmtId="0" fontId="28" fillId="0" borderId="41" xfId="0" applyFont="1" applyBorder="1" applyAlignment="1">
      <alignment horizontal="right" vertical="top"/>
    </xf>
    <xf numFmtId="0" fontId="29" fillId="0" borderId="42" xfId="0" applyFont="1" applyBorder="1"/>
    <xf numFmtId="0" fontId="28" fillId="0" borderId="43" xfId="0" applyFont="1" applyBorder="1" applyAlignment="1">
      <alignment horizontal="right"/>
    </xf>
    <xf numFmtId="0" fontId="26" fillId="0" borderId="43" xfId="0" applyFont="1" applyBorder="1" applyAlignment="1">
      <alignment vertical="center" wrapText="1"/>
    </xf>
    <xf numFmtId="0" fontId="28" fillId="0" borderId="44" xfId="0" applyFont="1" applyBorder="1"/>
    <xf numFmtId="0" fontId="28" fillId="0" borderId="41" xfId="0" applyFont="1" applyBorder="1" applyAlignment="1">
      <alignment horizontal="center" vertical="center"/>
    </xf>
    <xf numFmtId="43" fontId="28" fillId="0" borderId="41" xfId="1" applyFont="1" applyBorder="1" applyAlignment="1">
      <alignment horizontal="center" vertical="center"/>
    </xf>
    <xf numFmtId="43" fontId="28" fillId="0" borderId="41" xfId="1" applyFont="1" applyBorder="1" applyAlignment="1">
      <alignment vertical="top"/>
    </xf>
    <xf numFmtId="0" fontId="28" fillId="0" borderId="41" xfId="0" applyFont="1" applyBorder="1" applyAlignment="1">
      <alignment vertical="top"/>
    </xf>
    <xf numFmtId="0" fontId="28" fillId="0" borderId="45" xfId="0" applyFont="1" applyBorder="1"/>
    <xf numFmtId="0" fontId="26" fillId="0" borderId="41" xfId="0" applyFont="1" applyBorder="1" applyAlignment="1">
      <alignment horizontal="right" vertical="top"/>
    </xf>
    <xf numFmtId="0" fontId="26" fillId="0" borderId="42" xfId="0" applyFont="1" applyBorder="1" applyAlignment="1">
      <alignment vertical="center" wrapText="1"/>
    </xf>
    <xf numFmtId="0" fontId="26" fillId="0" borderId="43" xfId="0" applyFont="1" applyBorder="1" applyAlignment="1">
      <alignment horizontal="right"/>
    </xf>
    <xf numFmtId="0" fontId="26" fillId="0" borderId="44" xfId="0" applyFont="1" applyBorder="1" applyAlignment="1">
      <alignment vertical="center"/>
    </xf>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3" borderId="20" xfId="0" applyFont="1" applyFill="1" applyBorder="1"/>
    <xf numFmtId="0" fontId="26" fillId="3" borderId="20" xfId="0" applyFont="1" applyFill="1" applyBorder="1" applyAlignment="1">
      <alignment vertical="center" wrapText="1"/>
    </xf>
    <xf numFmtId="0" fontId="26" fillId="0" borderId="35" xfId="0" applyFont="1" applyBorder="1" applyAlignment="1">
      <alignment vertical="top"/>
    </xf>
    <xf numFmtId="0" fontId="26" fillId="0" borderId="36" xfId="0" applyFont="1" applyBorder="1" applyAlignment="1">
      <alignment horizontal="right"/>
    </xf>
    <xf numFmtId="0" fontId="26" fillId="0" borderId="37" xfId="0" applyFont="1" applyBorder="1" applyAlignment="1">
      <alignment horizontal="right"/>
    </xf>
    <xf numFmtId="0" fontId="26" fillId="0" borderId="38" xfId="0" applyFont="1" applyBorder="1" applyAlignment="1">
      <alignment horizontal="left"/>
    </xf>
    <xf numFmtId="0" fontId="26" fillId="0" borderId="39" xfId="0" applyFont="1" applyBorder="1"/>
    <xf numFmtId="0" fontId="26" fillId="0" borderId="35" xfId="0" applyFont="1" applyBorder="1" applyAlignment="1">
      <alignment horizontal="center" vertical="center"/>
    </xf>
    <xf numFmtId="43" fontId="26" fillId="0" borderId="35" xfId="1" applyFont="1" applyBorder="1" applyAlignment="1">
      <alignment horizontal="center" vertical="center"/>
    </xf>
    <xf numFmtId="43" fontId="26" fillId="0" borderId="35" xfId="1" applyFont="1" applyBorder="1" applyAlignment="1">
      <alignment vertical="top"/>
    </xf>
    <xf numFmtId="43" fontId="28" fillId="0" borderId="35" xfId="0" applyNumberFormat="1" applyFont="1" applyBorder="1" applyAlignment="1">
      <alignment vertical="top"/>
    </xf>
    <xf numFmtId="0" fontId="26" fillId="0" borderId="0" xfId="0" applyFont="1"/>
    <xf numFmtId="0" fontId="26" fillId="0" borderId="51" xfId="0" applyFont="1" applyFill="1" applyBorder="1" applyAlignment="1">
      <alignment horizontal="left"/>
    </xf>
    <xf numFmtId="43" fontId="28" fillId="0" borderId="48" xfId="0" applyNumberFormat="1" applyFont="1" applyFill="1" applyBorder="1" applyAlignment="1">
      <alignment vertical="top"/>
    </xf>
    <xf numFmtId="0" fontId="29" fillId="0" borderId="20" xfId="0" applyFont="1" applyBorder="1" applyAlignment="1">
      <alignment vertical="top" wrapText="1"/>
    </xf>
    <xf numFmtId="0" fontId="26" fillId="0" borderId="6" xfId="0" applyFont="1" applyFill="1" applyBorder="1" applyAlignment="1">
      <alignment vertical="top"/>
    </xf>
    <xf numFmtId="0" fontId="29" fillId="3" borderId="20" xfId="0" applyFont="1" applyFill="1" applyBorder="1" applyAlignment="1">
      <alignment vertical="top" wrapText="1"/>
    </xf>
    <xf numFmtId="0" fontId="26" fillId="3" borderId="7" xfId="0" applyFont="1" applyFill="1" applyBorder="1" applyAlignment="1"/>
    <xf numFmtId="43" fontId="26" fillId="3" borderId="0" xfId="1" applyFont="1" applyFill="1" applyAlignment="1">
      <alignment horizontal="center" vertical="center"/>
    </xf>
    <xf numFmtId="0" fontId="26" fillId="3"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3"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8" fillId="0" borderId="20" xfId="0" applyFont="1" applyFill="1" applyBorder="1" applyAlignment="1">
      <alignment vertical="center"/>
    </xf>
    <xf numFmtId="0" fontId="28" fillId="0" borderId="29" xfId="0" applyFont="1" applyFill="1" applyBorder="1" applyAlignment="1">
      <alignment horizontal="right"/>
    </xf>
    <xf numFmtId="0" fontId="26" fillId="0" borderId="20" xfId="34" applyFont="1" applyFill="1" applyBorder="1" applyAlignment="1">
      <alignment horizontal="justify" vertical="justify"/>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29" fillId="0" borderId="20" xfId="25" applyFont="1" applyFill="1" applyBorder="1" applyAlignment="1">
      <alignment horizontal="justify" wrapText="1"/>
    </xf>
    <xf numFmtId="0" fontId="26" fillId="0" borderId="9" xfId="0" applyFont="1" applyBorder="1" applyAlignment="1">
      <alignment vertical="center"/>
    </xf>
    <xf numFmtId="0" fontId="26" fillId="3"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3" borderId="6" xfId="0" applyFont="1" applyFill="1" applyBorder="1" applyAlignment="1">
      <alignment horizontal="right" vertical="top"/>
    </xf>
    <xf numFmtId="0" fontId="29" fillId="0" borderId="18" xfId="0" applyFont="1" applyFill="1" applyBorder="1" applyAlignment="1">
      <alignment horizontal="left"/>
    </xf>
    <xf numFmtId="0" fontId="26" fillId="0" borderId="20" xfId="0" applyFont="1" applyFill="1" applyBorder="1" applyAlignment="1">
      <alignment vertical="center" wrapText="1"/>
    </xf>
    <xf numFmtId="0" fontId="26" fillId="0" borderId="20" xfId="0" applyFont="1" applyFill="1" applyBorder="1" applyAlignment="1">
      <alignment vertical="center"/>
    </xf>
    <xf numFmtId="0" fontId="28" fillId="0" borderId="6" xfId="0" applyFont="1" applyFill="1" applyBorder="1" applyAlignment="1">
      <alignment horizontal="right" vertical="top"/>
    </xf>
    <xf numFmtId="43" fontId="26" fillId="0" borderId="20" xfId="25" applyFont="1" applyFill="1" applyBorder="1" applyAlignment="1">
      <alignment horizontal="justify" wrapText="1"/>
    </xf>
    <xf numFmtId="0" fontId="29" fillId="0" borderId="29" xfId="0" applyFont="1" applyFill="1" applyBorder="1" applyAlignment="1"/>
    <xf numFmtId="0" fontId="26" fillId="3" borderId="29" xfId="0" applyFont="1" applyFill="1" applyBorder="1" applyAlignment="1">
      <alignment horizontal="right" vertical="top"/>
    </xf>
    <xf numFmtId="43" fontId="26" fillId="0" borderId="20" xfId="25" applyFont="1" applyFill="1" applyBorder="1" applyAlignment="1">
      <alignment horizontal="left" wrapText="1"/>
    </xf>
    <xf numFmtId="0" fontId="26" fillId="0" borderId="0" xfId="0" applyFont="1" applyFill="1" applyBorder="1" applyAlignment="1">
      <alignment horizontal="left"/>
    </xf>
    <xf numFmtId="43" fontId="26" fillId="0" borderId="9" xfId="1" applyFont="1" applyFill="1" applyBorder="1" applyAlignment="1">
      <alignment vertical="center"/>
    </xf>
    <xf numFmtId="0" fontId="29" fillId="0" borderId="0" xfId="0" applyFont="1" applyFill="1" applyBorder="1" applyAlignment="1"/>
    <xf numFmtId="0" fontId="26" fillId="0" borderId="18" xfId="0" applyFont="1" applyFill="1" applyBorder="1" applyAlignment="1">
      <alignment horizontal="right" vertical="top"/>
    </xf>
    <xf numFmtId="0" fontId="26" fillId="0" borderId="20" xfId="0" applyFont="1" applyBorder="1" applyAlignment="1">
      <alignment horizontal="left" vertical="top" wrapText="1"/>
    </xf>
    <xf numFmtId="0" fontId="26" fillId="0" borderId="20" xfId="0" applyFont="1" applyFill="1" applyBorder="1" applyAlignment="1">
      <alignment horizontal="left" vertical="top" wrapText="1"/>
    </xf>
    <xf numFmtId="0" fontId="26" fillId="0" borderId="0" xfId="0" applyFont="1" applyFill="1" applyBorder="1" applyAlignment="1">
      <alignment horizontal="right" vertical="top"/>
    </xf>
    <xf numFmtId="43" fontId="28" fillId="0" borderId="0" xfId="1" applyFont="1" applyFill="1" applyBorder="1" applyAlignment="1">
      <alignment vertical="top"/>
    </xf>
    <xf numFmtId="0" fontId="26" fillId="0" borderId="18" xfId="0" applyFont="1" applyBorder="1" applyAlignment="1">
      <alignment horizontal="right" vertical="top"/>
    </xf>
    <xf numFmtId="0" fontId="26" fillId="0" borderId="19" xfId="0" applyFont="1" applyBorder="1" applyAlignment="1">
      <alignment horizontal="right" vertical="top"/>
    </xf>
    <xf numFmtId="0" fontId="26" fillId="0" borderId="20" xfId="0" applyFont="1" applyFill="1" applyBorder="1" applyAlignment="1">
      <alignment horizontal="left" wrapText="1"/>
    </xf>
    <xf numFmtId="0" fontId="29" fillId="3" borderId="18" xfId="0" applyFont="1" applyFill="1" applyBorder="1"/>
    <xf numFmtId="0" fontId="29" fillId="3" borderId="20" xfId="0" applyFont="1" applyFill="1" applyBorder="1"/>
    <xf numFmtId="0" fontId="28" fillId="3" borderId="0" xfId="0" applyFont="1" applyFill="1"/>
    <xf numFmtId="0" fontId="28" fillId="3" borderId="9" xfId="0" applyFont="1" applyFill="1" applyBorder="1" applyAlignment="1">
      <alignment horizontal="center" vertical="center"/>
    </xf>
    <xf numFmtId="43" fontId="28" fillId="3" borderId="9" xfId="1" applyFont="1" applyFill="1" applyBorder="1" applyAlignment="1">
      <alignment horizontal="center" vertical="center"/>
    </xf>
    <xf numFmtId="43" fontId="28" fillId="3" borderId="9" xfId="1" applyFont="1" applyFill="1" applyBorder="1" applyAlignment="1">
      <alignment vertical="top"/>
    </xf>
    <xf numFmtId="0" fontId="26" fillId="0" borderId="37" xfId="0" applyFont="1" applyBorder="1" applyAlignment="1">
      <alignment horizontal="right" vertical="top"/>
    </xf>
    <xf numFmtId="0" fontId="26" fillId="0" borderId="38" xfId="0" applyFont="1" applyBorder="1" applyAlignment="1">
      <alignment vertical="top" wrapText="1"/>
    </xf>
    <xf numFmtId="0" fontId="28" fillId="0" borderId="30" xfId="0" applyFont="1" applyBorder="1" applyAlignment="1">
      <alignment horizontal="right" vertical="top"/>
    </xf>
    <xf numFmtId="43" fontId="28" fillId="0" borderId="30" xfId="1" applyFont="1" applyBorder="1" applyAlignment="1">
      <alignment vertical="top"/>
    </xf>
    <xf numFmtId="43" fontId="28" fillId="0" borderId="30" xfId="0" applyNumberFormat="1" applyFont="1" applyBorder="1" applyAlignment="1">
      <alignment vertical="top"/>
    </xf>
    <xf numFmtId="0" fontId="28" fillId="0" borderId="0" xfId="0" applyFont="1"/>
    <xf numFmtId="0" fontId="26" fillId="0" borderId="35" xfId="0" applyFont="1" applyBorder="1" applyAlignment="1">
      <alignment horizontal="right" vertical="top"/>
    </xf>
    <xf numFmtId="0" fontId="26" fillId="0" borderId="40" xfId="0" applyFont="1" applyBorder="1" applyAlignment="1">
      <alignment horizontal="right"/>
    </xf>
    <xf numFmtId="43" fontId="26" fillId="0" borderId="30" xfId="1" applyFont="1" applyBorder="1" applyAlignment="1">
      <alignment horizontal="center" vertical="center"/>
    </xf>
    <xf numFmtId="0" fontId="28" fillId="0" borderId="9" xfId="0" applyFont="1" applyBorder="1" applyAlignment="1">
      <alignment horizontal="right" vertical="top"/>
    </xf>
    <xf numFmtId="0" fontId="29" fillId="0" borderId="20" xfId="0" applyFont="1" applyBorder="1"/>
    <xf numFmtId="0" fontId="28" fillId="0" borderId="19" xfId="0" applyFont="1" applyBorder="1" applyAlignment="1">
      <alignment horizontal="right"/>
    </xf>
    <xf numFmtId="0" fontId="28" fillId="0" borderId="9" xfId="0" applyFont="1" applyBorder="1" applyAlignment="1">
      <alignment horizontal="center" vertical="center"/>
    </xf>
    <xf numFmtId="43" fontId="28" fillId="0" borderId="9" xfId="1" applyFont="1" applyBorder="1" applyAlignment="1">
      <alignment horizontal="center" vertical="center"/>
    </xf>
    <xf numFmtId="43" fontId="28" fillId="0" borderId="9" xfId="1" applyFont="1" applyBorder="1" applyAlignment="1">
      <alignment vertical="top"/>
    </xf>
    <xf numFmtId="0" fontId="28" fillId="0" borderId="9" xfId="0" applyFont="1" applyBorder="1" applyAlignment="1">
      <alignment vertical="top"/>
    </xf>
    <xf numFmtId="0" fontId="29" fillId="0" borderId="0" xfId="0" applyFont="1"/>
    <xf numFmtId="0" fontId="28" fillId="0" borderId="18" xfId="0" applyFont="1" applyBorder="1" applyAlignment="1">
      <alignment horizontal="right"/>
    </xf>
    <xf numFmtId="0" fontId="28" fillId="0" borderId="19" xfId="0" applyFont="1" applyBorder="1" applyAlignment="1">
      <alignment horizontal="center"/>
    </xf>
    <xf numFmtId="0" fontId="28" fillId="0" borderId="20" xfId="0" applyFont="1" applyBorder="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9" fillId="0" borderId="18" xfId="0" applyFont="1" applyBorder="1" applyAlignment="1">
      <alignment horizontal="left"/>
    </xf>
    <xf numFmtId="43" fontId="28" fillId="0" borderId="9" xfId="0" applyNumberFormat="1" applyFont="1" applyBorder="1" applyAlignment="1">
      <alignment vertical="top"/>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0" fontId="26" fillId="0" borderId="29" xfId="0" applyFont="1" applyBorder="1" applyAlignment="1">
      <alignment horizontal="right"/>
    </xf>
    <xf numFmtId="0" fontId="26" fillId="0" borderId="20" xfId="0" applyFont="1" applyBorder="1" applyAlignment="1">
      <alignment vertical="justify"/>
    </xf>
    <xf numFmtId="0" fontId="26" fillId="0" borderId="0" xfId="0" applyFont="1" applyAlignment="1">
      <alignment vertical="justify"/>
    </xf>
    <xf numFmtId="0" fontId="26" fillId="0" borderId="20" xfId="0" applyFont="1" applyBorder="1" applyAlignment="1">
      <alignment horizontal="left"/>
    </xf>
    <xf numFmtId="0" fontId="29" fillId="0" borderId="18" xfId="0" applyFont="1" applyBorder="1"/>
    <xf numFmtId="0" fontId="26" fillId="0" borderId="7" xfId="0" applyFont="1" applyBorder="1"/>
    <xf numFmtId="43" fontId="26" fillId="0" borderId="0" xfId="1" applyFont="1" applyAlignment="1">
      <alignment horizontal="center" vertical="center"/>
    </xf>
    <xf numFmtId="0" fontId="26" fillId="0" borderId="6" xfId="0" applyFont="1" applyBorder="1" applyAlignment="1">
      <alignment vertical="top"/>
    </xf>
    <xf numFmtId="0" fontId="26" fillId="0" borderId="6" xfId="0" applyFont="1" applyBorder="1" applyAlignment="1">
      <alignment horizontal="right" vertical="top"/>
    </xf>
    <xf numFmtId="43" fontId="26" fillId="0" borderId="6" xfId="1" applyFont="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43" fontId="26" fillId="2" borderId="8" xfId="1" applyFont="1" applyFill="1" applyBorder="1" applyAlignment="1">
      <alignment vertical="center"/>
    </xf>
    <xf numFmtId="0" fontId="29" fillId="0" borderId="20" xfId="0" applyFont="1" applyFill="1" applyBorder="1"/>
    <xf numFmtId="0" fontId="28" fillId="0" borderId="0" xfId="0" applyFont="1" applyFill="1" applyBorder="1"/>
    <xf numFmtId="43" fontId="28" fillId="0" borderId="9" xfId="1" applyFont="1" applyFill="1" applyBorder="1" applyAlignment="1">
      <alignment vertical="center"/>
    </xf>
    <xf numFmtId="0" fontId="29" fillId="0" borderId="18" xfId="0" applyFont="1" applyFill="1" applyBorder="1"/>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0" fillId="0" borderId="20" xfId="0" applyFont="1" applyFill="1" applyBorder="1" applyAlignment="1">
      <alignment horizontal="left"/>
    </xf>
    <xf numFmtId="43" fontId="26" fillId="0" borderId="0" xfId="1" applyFont="1" applyFill="1" applyBorder="1" applyAlignment="1">
      <alignment vertical="center"/>
    </xf>
    <xf numFmtId="0" fontId="26" fillId="0" borderId="0" xfId="0" applyFont="1" applyBorder="1"/>
    <xf numFmtId="0" fontId="30" fillId="0" borderId="20" xfId="0" applyFont="1" applyFill="1" applyBorder="1" applyAlignment="1">
      <alignment horizontal="right"/>
    </xf>
    <xf numFmtId="0" fontId="26" fillId="0" borderId="20" xfId="0" applyFont="1" applyBorder="1" applyAlignment="1">
      <alignment horizontal="right"/>
    </xf>
    <xf numFmtId="0" fontId="26" fillId="0" borderId="20" xfId="0" applyFont="1" applyFill="1" applyBorder="1" applyAlignment="1">
      <alignment horizontal="right"/>
    </xf>
    <xf numFmtId="164" fontId="26" fillId="0" borderId="0" xfId="99" applyNumberFormat="1" applyFont="1" applyAlignment="1" applyProtection="1">
      <alignment vertical="center"/>
      <protection locked="0"/>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32" fillId="4" borderId="0" xfId="0" applyFont="1" applyFill="1" applyBorder="1" applyAlignment="1">
      <alignment horizontal="justify"/>
    </xf>
    <xf numFmtId="0" fontId="26" fillId="0" borderId="20" xfId="0" applyFont="1" applyFill="1" applyBorder="1" applyAlignment="1">
      <alignment horizontal="right" vertical="top"/>
    </xf>
    <xf numFmtId="0" fontId="27" fillId="0" borderId="56" xfId="0" applyFont="1" applyFill="1" applyBorder="1" applyAlignment="1">
      <alignment horizontal="justify" vertical="top"/>
    </xf>
    <xf numFmtId="0" fontId="27" fillId="4" borderId="19" xfId="0" applyFont="1" applyFill="1" applyBorder="1" applyAlignment="1">
      <alignment horizontal="justify" vertical="top"/>
    </xf>
    <xf numFmtId="0" fontId="26" fillId="0" borderId="20" xfId="0" applyFont="1" applyBorder="1" applyAlignment="1">
      <alignment horizontal="left" indent="1"/>
    </xf>
    <xf numFmtId="0" fontId="26" fillId="0" borderId="0" xfId="0" applyFont="1" applyAlignment="1">
      <alignment horizontal="left" wrapText="1"/>
    </xf>
    <xf numFmtId="0" fontId="26" fillId="0" borderId="0" xfId="0" applyFont="1" applyAlignment="1">
      <alignment horizontal="left" vertical="center" wrapText="1"/>
    </xf>
    <xf numFmtId="43" fontId="28"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18" xfId="0" applyFont="1" applyBorder="1" applyAlignment="1">
      <alignment horizontal="right"/>
    </xf>
    <xf numFmtId="0" fontId="27" fillId="0" borderId="0" xfId="0" applyFont="1" applyAlignment="1">
      <alignment horizontal="left" vertical="center"/>
    </xf>
    <xf numFmtId="0" fontId="26" fillId="0" borderId="20" xfId="0" applyFont="1" applyBorder="1" applyAlignment="1">
      <alignment horizontal="left" wrapText="1"/>
    </xf>
    <xf numFmtId="0" fontId="26" fillId="0" borderId="9" xfId="0" applyFont="1" applyBorder="1" applyAlignment="1">
      <alignment horizontal="right" vertical="center"/>
    </xf>
    <xf numFmtId="0" fontId="28" fillId="0" borderId="26" xfId="0" applyFont="1" applyFill="1" applyBorder="1" applyAlignment="1"/>
    <xf numFmtId="0" fontId="28"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8"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8" fillId="0" borderId="7" xfId="0" applyFont="1" applyFill="1" applyBorder="1" applyAlignment="1">
      <alignment vertical="top"/>
    </xf>
    <xf numFmtId="43" fontId="28"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8" fillId="0" borderId="7" xfId="1" applyFont="1" applyFill="1" applyBorder="1" applyAlignment="1">
      <alignment vertical="top"/>
    </xf>
    <xf numFmtId="43" fontId="26" fillId="0" borderId="0" xfId="1" applyFont="1" applyAlignment="1"/>
    <xf numFmtId="0" fontId="33" fillId="3" borderId="20" xfId="0" applyFont="1" applyFill="1" applyBorder="1" applyAlignment="1">
      <alignment horizontal="left"/>
    </xf>
    <xf numFmtId="0" fontId="33" fillId="3" borderId="9" xfId="0" applyFont="1" applyFill="1" applyBorder="1" applyAlignment="1">
      <alignment horizontal="center" vertical="center"/>
    </xf>
    <xf numFmtId="43" fontId="33" fillId="0" borderId="30" xfId="1" applyFont="1" applyBorder="1" applyAlignment="1">
      <alignment horizontal="center" vertical="center"/>
    </xf>
    <xf numFmtId="0" fontId="33" fillId="0" borderId="0" xfId="0" applyFont="1"/>
    <xf numFmtId="0" fontId="33" fillId="0" borderId="0" xfId="11" applyFont="1"/>
    <xf numFmtId="0" fontId="36" fillId="0" borderId="19" xfId="0" applyFont="1" applyBorder="1" applyAlignment="1">
      <alignment horizontal="right"/>
    </xf>
    <xf numFmtId="0" fontId="36" fillId="0" borderId="18" xfId="0" applyFont="1" applyBorder="1" applyAlignment="1">
      <alignment horizontal="right"/>
    </xf>
    <xf numFmtId="0" fontId="36" fillId="0" borderId="20" xfId="0" applyFont="1" applyBorder="1"/>
    <xf numFmtId="0" fontId="33" fillId="0" borderId="9" xfId="0" applyFont="1" applyBorder="1" applyAlignment="1">
      <alignment horizontal="center" vertical="center"/>
    </xf>
    <xf numFmtId="43" fontId="33" fillId="0" borderId="9" xfId="1" applyFont="1" applyBorder="1" applyAlignment="1">
      <alignment horizontal="center" vertical="center"/>
    </xf>
    <xf numFmtId="0" fontId="33" fillId="0" borderId="18" xfId="0" applyFont="1" applyBorder="1" applyAlignment="1">
      <alignment horizontal="right"/>
    </xf>
    <xf numFmtId="0" fontId="33" fillId="0" borderId="19" xfId="0" applyFont="1" applyBorder="1" applyAlignment="1">
      <alignment horizontal="right"/>
    </xf>
    <xf numFmtId="0" fontId="33" fillId="0" borderId="19" xfId="0" applyFont="1" applyBorder="1" applyAlignment="1">
      <alignment horizontal="center"/>
    </xf>
    <xf numFmtId="0" fontId="36" fillId="0" borderId="9" xfId="0" applyFont="1" applyBorder="1" applyAlignment="1">
      <alignment horizontal="right" vertical="top"/>
    </xf>
    <xf numFmtId="0" fontId="33" fillId="0" borderId="9" xfId="0" applyFont="1" applyBorder="1" applyAlignment="1">
      <alignment horizontal="right" vertical="top"/>
    </xf>
    <xf numFmtId="0" fontId="35" fillId="0" borderId="20" xfId="34" applyFont="1" applyBorder="1"/>
    <xf numFmtId="0" fontId="36" fillId="0" borderId="19" xfId="34" applyFont="1" applyBorder="1" applyAlignment="1">
      <alignment horizontal="right"/>
    </xf>
    <xf numFmtId="0" fontId="36" fillId="0" borderId="0" xfId="34" applyFont="1"/>
    <xf numFmtId="0" fontId="36" fillId="0" borderId="9" xfId="34" applyFont="1" applyBorder="1" applyAlignment="1">
      <alignment horizontal="center" vertical="center"/>
    </xf>
    <xf numFmtId="43" fontId="36" fillId="0" borderId="9" xfId="1" applyFont="1" applyFill="1" applyBorder="1" applyAlignment="1">
      <alignment horizontal="center" vertical="center"/>
    </xf>
    <xf numFmtId="0" fontId="35" fillId="0" borderId="0" xfId="34" applyFont="1"/>
    <xf numFmtId="0" fontId="33" fillId="0" borderId="20" xfId="34" applyFont="1" applyBorder="1"/>
    <xf numFmtId="0" fontId="33" fillId="3" borderId="9" xfId="34" applyFont="1" applyFill="1" applyBorder="1" applyAlignment="1">
      <alignment horizontal="center" vertical="center"/>
    </xf>
    <xf numFmtId="43" fontId="33" fillId="0" borderId="9" xfId="1" applyFont="1" applyFill="1" applyBorder="1" applyAlignment="1">
      <alignment horizontal="center" vertical="center"/>
    </xf>
    <xf numFmtId="0" fontId="33" fillId="0" borderId="18" xfId="34" applyFont="1" applyBorder="1" applyAlignment="1">
      <alignment horizontal="right"/>
    </xf>
    <xf numFmtId="0" fontId="33" fillId="0" borderId="19" xfId="34" applyFont="1" applyBorder="1" applyAlignment="1">
      <alignment horizontal="right"/>
    </xf>
    <xf numFmtId="0" fontId="33" fillId="0" borderId="19" xfId="34" applyFont="1" applyBorder="1" applyAlignment="1">
      <alignment horizontal="center"/>
    </xf>
    <xf numFmtId="0" fontId="33" fillId="3" borderId="20" xfId="34" applyFont="1" applyFill="1" applyBorder="1" applyAlignment="1">
      <alignment horizontal="left"/>
    </xf>
    <xf numFmtId="0" fontId="33" fillId="0" borderId="0" xfId="34" applyFont="1"/>
    <xf numFmtId="0" fontId="36" fillId="0" borderId="9" xfId="34" applyFont="1" applyBorder="1" applyAlignment="1">
      <alignment horizontal="right" vertical="top"/>
    </xf>
    <xf numFmtId="0" fontId="33" fillId="0" borderId="0" xfId="0" applyFont="1" applyAlignment="1"/>
    <xf numFmtId="0" fontId="33" fillId="0" borderId="19" xfId="0" applyFont="1" applyBorder="1" applyAlignment="1">
      <alignment horizontal="right" vertical="top"/>
    </xf>
    <xf numFmtId="0" fontId="33" fillId="3" borderId="0" xfId="0" applyFont="1" applyFill="1" applyAlignment="1"/>
    <xf numFmtId="0" fontId="33" fillId="3" borderId="0" xfId="0" applyFont="1" applyFill="1" applyAlignment="1">
      <alignment vertical="center"/>
    </xf>
    <xf numFmtId="0" fontId="37" fillId="5" borderId="57" xfId="34" applyFont="1" applyFill="1" applyBorder="1" applyAlignment="1">
      <alignment vertical="top" wrapText="1"/>
    </xf>
    <xf numFmtId="0" fontId="38" fillId="5" borderId="57" xfId="34" applyFont="1" applyFill="1" applyBorder="1" applyAlignment="1">
      <alignment horizontal="left"/>
    </xf>
    <xf numFmtId="0" fontId="33" fillId="0" borderId="20" xfId="34" applyFont="1" applyBorder="1" applyAlignment="1">
      <alignment horizontal="justify" vertical="top" wrapText="1"/>
    </xf>
    <xf numFmtId="0" fontId="37" fillId="5" borderId="57" xfId="34" applyFont="1" applyFill="1" applyBorder="1" applyAlignment="1">
      <alignment horizontal="left"/>
    </xf>
    <xf numFmtId="0" fontId="33" fillId="0" borderId="9" xfId="34" applyFont="1" applyBorder="1" applyAlignment="1">
      <alignment horizontal="center" vertical="center"/>
    </xf>
    <xf numFmtId="43" fontId="33" fillId="0" borderId="0" xfId="1" applyFont="1" applyFill="1" applyBorder="1" applyAlignment="1">
      <alignment vertical="center"/>
    </xf>
    <xf numFmtId="0" fontId="37" fillId="5" borderId="57" xfId="34" applyFont="1" applyFill="1" applyBorder="1"/>
    <xf numFmtId="0" fontId="37" fillId="5" borderId="0" xfId="34" applyFont="1" applyFill="1"/>
    <xf numFmtId="0" fontId="37" fillId="5" borderId="9" xfId="34" applyFont="1" applyFill="1" applyBorder="1" applyAlignment="1">
      <alignment horizontal="center" vertical="center"/>
    </xf>
    <xf numFmtId="43" fontId="37" fillId="5" borderId="0" xfId="1" applyFont="1" applyFill="1" applyAlignment="1">
      <alignment vertical="center"/>
    </xf>
    <xf numFmtId="0" fontId="33" fillId="0" borderId="20" xfId="0" applyFont="1" applyBorder="1" applyAlignment="1">
      <alignment vertical="justify"/>
    </xf>
    <xf numFmtId="0" fontId="37" fillId="0" borderId="0" xfId="0" applyFont="1"/>
    <xf numFmtId="0" fontId="33" fillId="0" borderId="0" xfId="99" applyNumberFormat="1" applyFont="1" applyFill="1" applyBorder="1" applyAlignment="1" applyProtection="1">
      <alignment vertical="center"/>
      <protection locked="0"/>
    </xf>
    <xf numFmtId="0" fontId="36" fillId="0" borderId="0" xfId="99" applyNumberFormat="1" applyFont="1" applyFill="1" applyBorder="1" applyAlignment="1" applyProtection="1">
      <alignment vertical="center"/>
      <protection locked="0"/>
    </xf>
    <xf numFmtId="0" fontId="33" fillId="0" borderId="0" xfId="34" applyFont="1" applyFill="1" applyBorder="1" applyAlignment="1">
      <alignment horizontal="right"/>
    </xf>
    <xf numFmtId="0" fontId="33" fillId="0" borderId="20" xfId="34" applyFont="1" applyFill="1" applyBorder="1" applyAlignment="1">
      <alignment horizontal="left" indent="1"/>
    </xf>
    <xf numFmtId="0" fontId="33" fillId="0" borderId="19" xfId="34" applyFont="1" applyFill="1" applyBorder="1" applyAlignment="1">
      <alignment horizontal="right" vertical="top"/>
    </xf>
    <xf numFmtId="0" fontId="33" fillId="0" borderId="0" xfId="34" applyFont="1" applyFill="1" applyBorder="1" applyAlignment="1">
      <alignment horizontal="center" vertical="center"/>
    </xf>
    <xf numFmtId="164" fontId="33" fillId="0" borderId="0" xfId="99" applyNumberFormat="1" applyFont="1" applyFill="1" applyBorder="1" applyAlignment="1" applyProtection="1">
      <alignment horizontal="left" vertical="center" indent="1"/>
      <protection locked="0"/>
    </xf>
    <xf numFmtId="0" fontId="35" fillId="0" borderId="0" xfId="99" applyNumberFormat="1" applyFont="1" applyFill="1" applyBorder="1" applyAlignment="1" applyProtection="1">
      <alignment vertical="center"/>
      <protection locked="0"/>
    </xf>
    <xf numFmtId="0" fontId="33" fillId="0" borderId="0" xfId="34" applyFont="1" applyFill="1" applyBorder="1"/>
    <xf numFmtId="0" fontId="33" fillId="0" borderId="20" xfId="34" applyFont="1" applyFill="1" applyBorder="1" applyAlignment="1">
      <alignment horizontal="justify" vertical="top" wrapText="1"/>
    </xf>
    <xf numFmtId="0" fontId="21" fillId="0" borderId="0" xfId="11" applyFont="1"/>
    <xf numFmtId="43" fontId="33" fillId="0" borderId="9" xfId="1" applyFont="1" applyFill="1" applyBorder="1" applyAlignment="1">
      <alignment vertical="center"/>
    </xf>
    <xf numFmtId="43" fontId="33" fillId="0" borderId="0" xfId="1" applyFont="1" applyFill="1" applyBorder="1" applyAlignment="1">
      <alignment vertical="center"/>
    </xf>
    <xf numFmtId="0" fontId="33" fillId="0" borderId="18" xfId="34" applyFont="1" applyFill="1" applyBorder="1" applyAlignment="1">
      <alignment horizontal="right"/>
    </xf>
    <xf numFmtId="0" fontId="33" fillId="0" borderId="19" xfId="34" applyFont="1" applyFill="1" applyBorder="1" applyAlignment="1">
      <alignment horizontal="right"/>
    </xf>
    <xf numFmtId="0" fontId="33" fillId="0" borderId="9" xfId="34" applyFont="1" applyFill="1" applyBorder="1" applyAlignment="1">
      <alignment horizontal="center" vertical="center"/>
    </xf>
    <xf numFmtId="43" fontId="26" fillId="0" borderId="9" xfId="1" applyFont="1" applyFill="1" applyBorder="1" applyAlignment="1">
      <alignment vertical="top"/>
    </xf>
    <xf numFmtId="0" fontId="28" fillId="0" borderId="19" xfId="0" applyFont="1" applyFill="1" applyBorder="1" applyAlignment="1">
      <alignment horizontal="left"/>
    </xf>
    <xf numFmtId="0" fontId="29" fillId="0" borderId="31" xfId="0" applyFont="1" applyBorder="1"/>
    <xf numFmtId="0" fontId="28" fillId="0" borderId="32" xfId="0" applyFont="1" applyBorder="1" applyAlignment="1">
      <alignment horizontal="right"/>
    </xf>
    <xf numFmtId="0" fontId="28" fillId="0" borderId="33" xfId="0" applyFont="1" applyBorder="1"/>
    <xf numFmtId="0" fontId="28" fillId="0" borderId="34" xfId="0" applyFont="1" applyBorder="1"/>
    <xf numFmtId="0" fontId="28" fillId="0" borderId="30" xfId="0" applyFont="1" applyBorder="1" applyAlignment="1">
      <alignment horizontal="center" vertical="center"/>
    </xf>
    <xf numFmtId="43" fontId="28" fillId="0" borderId="30" xfId="1" applyFont="1" applyBorder="1" applyAlignment="1">
      <alignment horizontal="center" vertical="center"/>
    </xf>
    <xf numFmtId="0" fontId="26" fillId="0" borderId="39" xfId="0" applyFont="1" applyBorder="1" applyAlignment="1">
      <alignment vertical="top"/>
    </xf>
    <xf numFmtId="0" fontId="26" fillId="0" borderId="0" xfId="0" applyFont="1" applyBorder="1" applyAlignment="1">
      <alignment horizontal="right"/>
    </xf>
    <xf numFmtId="0" fontId="28" fillId="0" borderId="9" xfId="34" applyFont="1" applyBorder="1" applyAlignment="1">
      <alignment horizontal="right" vertical="top"/>
    </xf>
    <xf numFmtId="0" fontId="29" fillId="0" borderId="20" xfId="34" applyFont="1" applyBorder="1"/>
    <xf numFmtId="0" fontId="28" fillId="0" borderId="19" xfId="34" applyFont="1" applyBorder="1" applyAlignment="1">
      <alignment horizontal="right"/>
    </xf>
    <xf numFmtId="0" fontId="28" fillId="0" borderId="0" xfId="34" applyFont="1"/>
    <xf numFmtId="0" fontId="28" fillId="0" borderId="9" xfId="34" applyFont="1" applyBorder="1" applyAlignment="1">
      <alignment horizontal="center" vertical="center"/>
    </xf>
    <xf numFmtId="0" fontId="29" fillId="0" borderId="0" xfId="34" applyFont="1"/>
    <xf numFmtId="0" fontId="26" fillId="0" borderId="20" xfId="34" applyFont="1" applyBorder="1"/>
    <xf numFmtId="0" fontId="26" fillId="3" borderId="9" xfId="34" applyFont="1" applyFill="1" applyBorder="1" applyAlignment="1">
      <alignment horizontal="center" vertical="center"/>
    </xf>
    <xf numFmtId="0" fontId="26" fillId="0" borderId="18" xfId="34" applyFont="1" applyBorder="1" applyAlignment="1">
      <alignment horizontal="right"/>
    </xf>
    <xf numFmtId="0" fontId="26" fillId="0" borderId="19" xfId="34" applyFont="1" applyBorder="1" applyAlignment="1">
      <alignment horizontal="right"/>
    </xf>
    <xf numFmtId="0" fontId="26" fillId="0" borderId="19" xfId="34" applyFont="1" applyBorder="1" applyAlignment="1">
      <alignment horizontal="center"/>
    </xf>
    <xf numFmtId="0" fontId="26" fillId="3" borderId="20" xfId="34" applyFont="1" applyFill="1" applyBorder="1" applyAlignment="1">
      <alignment horizontal="left"/>
    </xf>
    <xf numFmtId="0" fontId="26" fillId="0" borderId="0" xfId="34" applyFont="1"/>
    <xf numFmtId="0" fontId="39" fillId="5" borderId="57" xfId="34" applyFont="1" applyFill="1" applyBorder="1" applyAlignment="1">
      <alignment vertical="top" wrapText="1"/>
    </xf>
    <xf numFmtId="0" fontId="40" fillId="5" borderId="57" xfId="34" applyFont="1" applyFill="1" applyBorder="1" applyAlignment="1">
      <alignment horizontal="left"/>
    </xf>
    <xf numFmtId="0" fontId="26" fillId="0" borderId="20" xfId="34" applyFont="1" applyBorder="1" applyAlignment="1">
      <alignment horizontal="justify" vertical="top" wrapText="1"/>
    </xf>
    <xf numFmtId="0" fontId="39" fillId="5" borderId="57" xfId="0" applyFont="1" applyFill="1" applyBorder="1" applyAlignment="1">
      <alignment horizontal="justify" vertical="top" wrapText="1"/>
    </xf>
    <xf numFmtId="0" fontId="39" fillId="5" borderId="57" xfId="34" applyFont="1" applyFill="1" applyBorder="1" applyAlignment="1">
      <alignment horizontal="left"/>
    </xf>
    <xf numFmtId="0" fontId="26" fillId="0" borderId="9" xfId="34" applyFont="1" applyBorder="1" applyAlignment="1">
      <alignment horizontal="center" vertical="center"/>
    </xf>
    <xf numFmtId="0" fontId="30" fillId="0" borderId="20" xfId="0" applyFont="1" applyFill="1" applyBorder="1"/>
    <xf numFmtId="0" fontId="39" fillId="5" borderId="57" xfId="34" applyFont="1" applyFill="1" applyBorder="1"/>
    <xf numFmtId="0" fontId="39" fillId="5" borderId="0" xfId="34" applyFont="1" applyFill="1"/>
    <xf numFmtId="0" fontId="39" fillId="5" borderId="9" xfId="34" applyFont="1" applyFill="1" applyBorder="1" applyAlignment="1">
      <alignment horizontal="center" vertical="center"/>
    </xf>
    <xf numFmtId="43" fontId="39" fillId="5" borderId="0" xfId="1" applyFont="1" applyFill="1" applyAlignment="1">
      <alignment vertical="center"/>
    </xf>
    <xf numFmtId="0" fontId="39" fillId="0" borderId="0" xfId="0" applyFont="1"/>
    <xf numFmtId="0" fontId="29" fillId="0" borderId="0" xfId="99" applyNumberFormat="1" applyFont="1" applyFill="1" applyBorder="1" applyAlignment="1" applyProtection="1">
      <alignment vertical="center"/>
      <protection locked="0"/>
    </xf>
    <xf numFmtId="0" fontId="26" fillId="0" borderId="19" xfId="34" applyFont="1" applyFill="1" applyBorder="1" applyAlignment="1">
      <alignment horizontal="right"/>
    </xf>
    <xf numFmtId="0" fontId="26" fillId="0" borderId="20" xfId="34" applyFont="1" applyFill="1" applyBorder="1" applyAlignment="1">
      <alignment horizontal="left" indent="1"/>
    </xf>
    <xf numFmtId="0" fontId="26" fillId="0" borderId="18" xfId="34" applyFont="1" applyFill="1" applyBorder="1" applyAlignment="1">
      <alignment horizontal="right"/>
    </xf>
    <xf numFmtId="0" fontId="26" fillId="0" borderId="19" xfId="34" applyFont="1" applyFill="1" applyBorder="1" applyAlignment="1">
      <alignment horizontal="right" vertical="top"/>
    </xf>
    <xf numFmtId="0" fontId="26" fillId="0" borderId="20" xfId="34" applyFont="1" applyFill="1" applyBorder="1" applyAlignment="1">
      <alignment horizontal="justify" vertical="top" wrapText="1"/>
    </xf>
    <xf numFmtId="0" fontId="28" fillId="0" borderId="0" xfId="99" applyNumberFormat="1" applyFont="1" applyFill="1" applyBorder="1" applyAlignment="1" applyProtection="1">
      <alignment vertical="center"/>
      <protection locked="0"/>
    </xf>
    <xf numFmtId="0" fontId="26" fillId="0" borderId="0" xfId="34" applyFont="1" applyFill="1" applyBorder="1"/>
    <xf numFmtId="0" fontId="26" fillId="0" borderId="9" xfId="34" applyFont="1" applyFill="1" applyBorder="1" applyAlignment="1">
      <alignment horizontal="center" vertical="center"/>
    </xf>
    <xf numFmtId="164" fontId="26" fillId="0" borderId="0" xfId="99" applyNumberFormat="1" applyFont="1" applyFill="1" applyBorder="1" applyAlignment="1" applyProtection="1">
      <alignment horizontal="left" vertical="center" indent="1"/>
      <protection locked="0"/>
    </xf>
    <xf numFmtId="0" fontId="26" fillId="0" borderId="0" xfId="99" applyNumberFormat="1" applyFont="1" applyFill="1" applyBorder="1" applyAlignment="1" applyProtection="1">
      <alignment vertical="center"/>
      <protection locked="0"/>
    </xf>
    <xf numFmtId="0" fontId="22" fillId="0" borderId="0" xfId="11" applyFont="1" applyAlignment="1">
      <alignment horizontal="center" vertical="center"/>
    </xf>
    <xf numFmtId="0" fontId="25"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23" fillId="0" borderId="5" xfId="0" applyFont="1" applyBorder="1" applyAlignment="1">
      <alignment horizontal="right" vertical="center" wrapText="1"/>
    </xf>
    <xf numFmtId="0" fontId="41" fillId="0" borderId="17" xfId="0" applyFont="1" applyBorder="1" applyAlignment="1">
      <alignment horizontal="right" vertical="center"/>
    </xf>
    <xf numFmtId="0" fontId="41" fillId="0" borderId="17" xfId="0" applyFont="1" applyBorder="1" applyAlignment="1">
      <alignment horizontal="right" indent="1"/>
    </xf>
  </cellXfs>
  <cellStyles count="293">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00000000-0005-0000-0000-000006000000}"/>
    <cellStyle name="Comma 2 2 3 2" xfId="240" xr:uid="{00000000-0005-0000-0000-000007000000}"/>
    <cellStyle name="Comma 2 2 4" xfId="176" xr:uid="{00000000-0005-0000-0000-000008000000}"/>
    <cellStyle name="Comma 2 3" xfId="22" xr:uid="{00000000-0005-0000-0000-000009000000}"/>
    <cellStyle name="Comma 2 3 2" xfId="113" xr:uid="{00000000-0005-0000-0000-00000A000000}"/>
    <cellStyle name="Comma 2 3 2 2" xfId="241" xr:uid="{00000000-0005-0000-0000-00000B000000}"/>
    <cellStyle name="Comma 2 3 3" xfId="177" xr:uid="{00000000-0005-0000-0000-00000C000000}"/>
    <cellStyle name="Comma 2 4" xfId="23" xr:uid="{00000000-0005-0000-0000-00000D000000}"/>
    <cellStyle name="Comma 2 4 2" xfId="114" xr:uid="{00000000-0005-0000-0000-00000E000000}"/>
    <cellStyle name="Comma 2 4 2 2" xfId="242" xr:uid="{00000000-0005-0000-0000-00000F000000}"/>
    <cellStyle name="Comma 2 4 3" xfId="178" xr:uid="{00000000-0005-0000-0000-000010000000}"/>
    <cellStyle name="Comma 2 5" xfId="20" xr:uid="{00000000-0005-0000-0000-000011000000}"/>
    <cellStyle name="Comma 2 6" xfId="77" xr:uid="{00000000-0005-0000-0000-000012000000}"/>
    <cellStyle name="Comma 2 6 2" xfId="146" xr:uid="{00000000-0005-0000-0000-000013000000}"/>
    <cellStyle name="Comma 2 6 2 2" xfId="274" xr:uid="{00000000-0005-0000-0000-000014000000}"/>
    <cellStyle name="Comma 2 6 3" xfId="210" xr:uid="{00000000-0005-0000-0000-000015000000}"/>
    <cellStyle name="Comma 2 7" xfId="85" xr:uid="{00000000-0005-0000-0000-000016000000}"/>
    <cellStyle name="Comma 2 7 2" xfId="154" xr:uid="{00000000-0005-0000-0000-000017000000}"/>
    <cellStyle name="Comma 2 7 2 2" xfId="282" xr:uid="{00000000-0005-0000-0000-000018000000}"/>
    <cellStyle name="Comma 2 7 3" xfId="218" xr:uid="{00000000-0005-0000-0000-000019000000}"/>
    <cellStyle name="Comma 2 8" xfId="101" xr:uid="{00000000-0005-0000-0000-00001A000000}"/>
    <cellStyle name="Comma 2 8 2" xfId="229" xr:uid="{00000000-0005-0000-0000-00001B000000}"/>
    <cellStyle name="Comma 2 9" xfId="165" xr:uid="{00000000-0005-0000-0000-00001C000000}"/>
    <cellStyle name="Comma 3" xfId="18" xr:uid="{00000000-0005-0000-0000-00001D000000}"/>
    <cellStyle name="Comma 3 2" xfId="25" xr:uid="{00000000-0005-0000-0000-00001E000000}"/>
    <cellStyle name="Comma 3 3" xfId="24" xr:uid="{00000000-0005-0000-0000-00001F000000}"/>
    <cellStyle name="Comma 3 3 2" xfId="115" xr:uid="{00000000-0005-0000-0000-000020000000}"/>
    <cellStyle name="Comma 3 3 2 2" xfId="243" xr:uid="{00000000-0005-0000-0000-000021000000}"/>
    <cellStyle name="Comma 3 3 3" xfId="179" xr:uid="{00000000-0005-0000-0000-000022000000}"/>
    <cellStyle name="Comma 3 4" xfId="110" xr:uid="{00000000-0005-0000-0000-000023000000}"/>
    <cellStyle name="Comma 3 4 2" xfId="238" xr:uid="{00000000-0005-0000-0000-000024000000}"/>
    <cellStyle name="Comma 3 5" xfId="174" xr:uid="{00000000-0005-0000-0000-000025000000}"/>
    <cellStyle name="Comma 4" xfId="26" xr:uid="{00000000-0005-0000-0000-000026000000}"/>
    <cellStyle name="Comma 5" xfId="27" xr:uid="{00000000-0005-0000-0000-000027000000}"/>
    <cellStyle name="Comma 5 2" xfId="28" xr:uid="{00000000-0005-0000-0000-000028000000}"/>
    <cellStyle name="Comma 6" xfId="29" xr:uid="{00000000-0005-0000-0000-000029000000}"/>
    <cellStyle name="Comma 6 2" xfId="97" xr:uid="{00000000-0005-0000-0000-00002A000000}"/>
    <cellStyle name="Comma 7" xfId="30" xr:uid="{00000000-0005-0000-0000-00002B000000}"/>
    <cellStyle name="Comma 8" xfId="94" xr:uid="{00000000-0005-0000-0000-00002C000000}"/>
    <cellStyle name="Comma 8 2" xfId="163" xr:uid="{00000000-0005-0000-0000-00002D000000}"/>
    <cellStyle name="Comma 8 2 2" xfId="291" xr:uid="{00000000-0005-0000-0000-00002E000000}"/>
    <cellStyle name="Comma 8 3" xfId="227" xr:uid="{00000000-0005-0000-0000-00002F000000}"/>
    <cellStyle name="Currency 2" xfId="3" xr:uid="{00000000-0005-0000-0000-000030000000}"/>
    <cellStyle name="Currency 2 2" xfId="31" xr:uid="{00000000-0005-0000-0000-000031000000}"/>
    <cellStyle name="Currency 2 3" xfId="32" xr:uid="{00000000-0005-0000-0000-000032000000}"/>
    <cellStyle name="Currency 3" xfId="33" xr:uid="{00000000-0005-0000-0000-000033000000}"/>
    <cellStyle name="Normal" xfId="0" builtinId="0"/>
    <cellStyle name="Normal 10" xfId="34" xr:uid="{00000000-0005-0000-0000-000035000000}"/>
    <cellStyle name="Normal 10 2" xfId="98" xr:uid="{00000000-0005-0000-0000-000036000000}"/>
    <cellStyle name="Normal 11" xfId="76" xr:uid="{00000000-0005-0000-0000-000037000000}"/>
    <cellStyle name="Normal 11 2" xfId="145" xr:uid="{00000000-0005-0000-0000-000038000000}"/>
    <cellStyle name="Normal 11 2 2" xfId="273" xr:uid="{00000000-0005-0000-0000-000039000000}"/>
    <cellStyle name="Normal 11 3" xfId="209" xr:uid="{00000000-0005-0000-0000-00003A000000}"/>
    <cellStyle name="Normal 12" xfId="93" xr:uid="{00000000-0005-0000-0000-00003B000000}"/>
    <cellStyle name="Normal 12 2" xfId="162" xr:uid="{00000000-0005-0000-0000-00003C000000}"/>
    <cellStyle name="Normal 12 2 2" xfId="290" xr:uid="{00000000-0005-0000-0000-00003D000000}"/>
    <cellStyle name="Normal 12 3" xfId="226" xr:uid="{00000000-0005-0000-0000-00003E000000}"/>
    <cellStyle name="Normal 13" xfId="100" xr:uid="{00000000-0005-0000-0000-00003F000000}"/>
    <cellStyle name="Normal 13 2" xfId="164" xr:uid="{00000000-0005-0000-0000-000040000000}"/>
    <cellStyle name="Normal 13 2 2" xfId="292" xr:uid="{00000000-0005-0000-0000-000041000000}"/>
    <cellStyle name="Normal 13 3" xfId="228" xr:uid="{00000000-0005-0000-0000-000042000000}"/>
    <cellStyle name="Normal 2" xfId="4" xr:uid="{00000000-0005-0000-0000-000043000000}"/>
    <cellStyle name="Normal 2 10" xfId="36" xr:uid="{00000000-0005-0000-0000-000044000000}"/>
    <cellStyle name="Normal 2 10 2" xfId="117" xr:uid="{00000000-0005-0000-0000-000045000000}"/>
    <cellStyle name="Normal 2 10 2 2" xfId="245" xr:uid="{00000000-0005-0000-0000-000046000000}"/>
    <cellStyle name="Normal 2 10 3" xfId="181" xr:uid="{00000000-0005-0000-0000-000047000000}"/>
    <cellStyle name="Normal 2 11" xfId="37" xr:uid="{00000000-0005-0000-0000-000048000000}"/>
    <cellStyle name="Normal 2 11 2" xfId="118" xr:uid="{00000000-0005-0000-0000-000049000000}"/>
    <cellStyle name="Normal 2 11 2 2" xfId="246" xr:uid="{00000000-0005-0000-0000-00004A000000}"/>
    <cellStyle name="Normal 2 11 3" xfId="182" xr:uid="{00000000-0005-0000-0000-00004B000000}"/>
    <cellStyle name="Normal 2 12" xfId="35" xr:uid="{00000000-0005-0000-0000-00004C000000}"/>
    <cellStyle name="Normal 2 12 2" xfId="116" xr:uid="{00000000-0005-0000-0000-00004D000000}"/>
    <cellStyle name="Normal 2 12 2 2" xfId="244" xr:uid="{00000000-0005-0000-0000-00004E000000}"/>
    <cellStyle name="Normal 2 12 3" xfId="180" xr:uid="{00000000-0005-0000-0000-00004F000000}"/>
    <cellStyle name="Normal 2 13" xfId="78" xr:uid="{00000000-0005-0000-0000-000050000000}"/>
    <cellStyle name="Normal 2 13 2" xfId="147" xr:uid="{00000000-0005-0000-0000-000051000000}"/>
    <cellStyle name="Normal 2 13 2 2" xfId="275" xr:uid="{00000000-0005-0000-0000-000052000000}"/>
    <cellStyle name="Normal 2 13 3" xfId="211" xr:uid="{00000000-0005-0000-0000-000053000000}"/>
    <cellStyle name="Normal 2 14" xfId="86" xr:uid="{00000000-0005-0000-0000-000054000000}"/>
    <cellStyle name="Normal 2 14 2" xfId="155" xr:uid="{00000000-0005-0000-0000-000055000000}"/>
    <cellStyle name="Normal 2 14 2 2" xfId="283" xr:uid="{00000000-0005-0000-0000-000056000000}"/>
    <cellStyle name="Normal 2 14 3" xfId="219" xr:uid="{00000000-0005-0000-0000-000057000000}"/>
    <cellStyle name="Normal 2 15" xfId="102" xr:uid="{00000000-0005-0000-0000-000058000000}"/>
    <cellStyle name="Normal 2 15 2" xfId="230" xr:uid="{00000000-0005-0000-0000-000059000000}"/>
    <cellStyle name="Normal 2 16" xfId="166" xr:uid="{00000000-0005-0000-0000-00005A000000}"/>
    <cellStyle name="Normal 2 2" xfId="5" xr:uid="{00000000-0005-0000-0000-00005B000000}"/>
    <cellStyle name="Normal 2 2 2" xfId="39" xr:uid="{00000000-0005-0000-0000-00005C000000}"/>
    <cellStyle name="Normal 2 2 2 2" xfId="120" xr:uid="{00000000-0005-0000-0000-00005D000000}"/>
    <cellStyle name="Normal 2 2 2 2 2" xfId="248" xr:uid="{00000000-0005-0000-0000-00005E000000}"/>
    <cellStyle name="Normal 2 2 2 3" xfId="184" xr:uid="{00000000-0005-0000-0000-00005F000000}"/>
    <cellStyle name="Normal 2 2 3" xfId="40" xr:uid="{00000000-0005-0000-0000-000060000000}"/>
    <cellStyle name="Normal 2 2 3 2" xfId="121" xr:uid="{00000000-0005-0000-0000-000061000000}"/>
    <cellStyle name="Normal 2 2 3 2 2" xfId="249" xr:uid="{00000000-0005-0000-0000-000062000000}"/>
    <cellStyle name="Normal 2 2 3 3" xfId="185" xr:uid="{00000000-0005-0000-0000-000063000000}"/>
    <cellStyle name="Normal 2 2 4" xfId="41" xr:uid="{00000000-0005-0000-0000-000064000000}"/>
    <cellStyle name="Normal 2 2 4 2" xfId="122" xr:uid="{00000000-0005-0000-0000-000065000000}"/>
    <cellStyle name="Normal 2 2 4 2 2" xfId="250" xr:uid="{00000000-0005-0000-0000-000066000000}"/>
    <cellStyle name="Normal 2 2 4 3" xfId="186" xr:uid="{00000000-0005-0000-0000-000067000000}"/>
    <cellStyle name="Normal 2 2 5" xfId="38" xr:uid="{00000000-0005-0000-0000-000068000000}"/>
    <cellStyle name="Normal 2 2 5 2" xfId="119" xr:uid="{00000000-0005-0000-0000-000069000000}"/>
    <cellStyle name="Normal 2 2 5 2 2" xfId="247" xr:uid="{00000000-0005-0000-0000-00006A000000}"/>
    <cellStyle name="Normal 2 2 5 3" xfId="183" xr:uid="{00000000-0005-0000-0000-00006B000000}"/>
    <cellStyle name="Normal 2 2 6" xfId="79" xr:uid="{00000000-0005-0000-0000-00006C000000}"/>
    <cellStyle name="Normal 2 2 6 2" xfId="148" xr:uid="{00000000-0005-0000-0000-00006D000000}"/>
    <cellStyle name="Normal 2 2 6 2 2" xfId="276" xr:uid="{00000000-0005-0000-0000-00006E000000}"/>
    <cellStyle name="Normal 2 2 6 3" xfId="212" xr:uid="{00000000-0005-0000-0000-00006F000000}"/>
    <cellStyle name="Normal 2 2 7" xfId="87" xr:uid="{00000000-0005-0000-0000-000070000000}"/>
    <cellStyle name="Normal 2 2 7 2" xfId="156" xr:uid="{00000000-0005-0000-0000-000071000000}"/>
    <cellStyle name="Normal 2 2 7 2 2" xfId="284" xr:uid="{00000000-0005-0000-0000-000072000000}"/>
    <cellStyle name="Normal 2 2 7 3" xfId="220" xr:uid="{00000000-0005-0000-0000-000073000000}"/>
    <cellStyle name="Normal 2 2 8" xfId="103" xr:uid="{00000000-0005-0000-0000-000074000000}"/>
    <cellStyle name="Normal 2 2 8 2" xfId="231" xr:uid="{00000000-0005-0000-0000-000075000000}"/>
    <cellStyle name="Normal 2 2 9" xfId="167" xr:uid="{00000000-0005-0000-0000-000076000000}"/>
    <cellStyle name="Normal 2 3" xfId="6" xr:uid="{00000000-0005-0000-0000-000077000000}"/>
    <cellStyle name="Normal 2 3 2" xfId="43" xr:uid="{00000000-0005-0000-0000-000078000000}"/>
    <cellStyle name="Normal 2 3 2 2" xfId="124" xr:uid="{00000000-0005-0000-0000-000079000000}"/>
    <cellStyle name="Normal 2 3 2 2 2" xfId="252" xr:uid="{00000000-0005-0000-0000-00007A000000}"/>
    <cellStyle name="Normal 2 3 2 3" xfId="188" xr:uid="{00000000-0005-0000-0000-00007B000000}"/>
    <cellStyle name="Normal 2 3 3" xfId="44" xr:uid="{00000000-0005-0000-0000-00007C000000}"/>
    <cellStyle name="Normal 2 3 3 2" xfId="125" xr:uid="{00000000-0005-0000-0000-00007D000000}"/>
    <cellStyle name="Normal 2 3 3 2 2" xfId="253" xr:uid="{00000000-0005-0000-0000-00007E000000}"/>
    <cellStyle name="Normal 2 3 3 3" xfId="189" xr:uid="{00000000-0005-0000-0000-00007F000000}"/>
    <cellStyle name="Normal 2 3 4" xfId="45" xr:uid="{00000000-0005-0000-0000-000080000000}"/>
    <cellStyle name="Normal 2 3 4 2" xfId="126" xr:uid="{00000000-0005-0000-0000-000081000000}"/>
    <cellStyle name="Normal 2 3 4 2 2" xfId="254" xr:uid="{00000000-0005-0000-0000-000082000000}"/>
    <cellStyle name="Normal 2 3 4 3" xfId="190" xr:uid="{00000000-0005-0000-0000-000083000000}"/>
    <cellStyle name="Normal 2 3 5" xfId="42" xr:uid="{00000000-0005-0000-0000-000084000000}"/>
    <cellStyle name="Normal 2 3 5 2" xfId="123" xr:uid="{00000000-0005-0000-0000-000085000000}"/>
    <cellStyle name="Normal 2 3 5 2 2" xfId="251" xr:uid="{00000000-0005-0000-0000-000086000000}"/>
    <cellStyle name="Normal 2 3 5 3" xfId="187" xr:uid="{00000000-0005-0000-0000-000087000000}"/>
    <cellStyle name="Normal 2 3 6" xfId="80" xr:uid="{00000000-0005-0000-0000-000088000000}"/>
    <cellStyle name="Normal 2 3 6 2" xfId="149" xr:uid="{00000000-0005-0000-0000-000089000000}"/>
    <cellStyle name="Normal 2 3 6 2 2" xfId="277" xr:uid="{00000000-0005-0000-0000-00008A000000}"/>
    <cellStyle name="Normal 2 3 6 3" xfId="213" xr:uid="{00000000-0005-0000-0000-00008B000000}"/>
    <cellStyle name="Normal 2 3 7" xfId="88" xr:uid="{00000000-0005-0000-0000-00008C000000}"/>
    <cellStyle name="Normal 2 3 7 2" xfId="157" xr:uid="{00000000-0005-0000-0000-00008D000000}"/>
    <cellStyle name="Normal 2 3 7 2 2" xfId="285" xr:uid="{00000000-0005-0000-0000-00008E000000}"/>
    <cellStyle name="Normal 2 3 7 3" xfId="221" xr:uid="{00000000-0005-0000-0000-00008F000000}"/>
    <cellStyle name="Normal 2 3 8" xfId="104" xr:uid="{00000000-0005-0000-0000-000090000000}"/>
    <cellStyle name="Normal 2 3 8 2" xfId="232" xr:uid="{00000000-0005-0000-0000-000091000000}"/>
    <cellStyle name="Normal 2 3 9" xfId="168" xr:uid="{00000000-0005-0000-0000-000092000000}"/>
    <cellStyle name="Normal 2 4" xfId="7" xr:uid="{00000000-0005-0000-0000-000093000000}"/>
    <cellStyle name="Normal 2 4 2" xfId="47" xr:uid="{00000000-0005-0000-0000-000094000000}"/>
    <cellStyle name="Normal 2 4 2 2" xfId="128" xr:uid="{00000000-0005-0000-0000-000095000000}"/>
    <cellStyle name="Normal 2 4 2 2 2" xfId="256" xr:uid="{00000000-0005-0000-0000-000096000000}"/>
    <cellStyle name="Normal 2 4 2 3" xfId="192" xr:uid="{00000000-0005-0000-0000-000097000000}"/>
    <cellStyle name="Normal 2 4 3" xfId="48" xr:uid="{00000000-0005-0000-0000-000098000000}"/>
    <cellStyle name="Normal 2 4 3 2" xfId="129" xr:uid="{00000000-0005-0000-0000-000099000000}"/>
    <cellStyle name="Normal 2 4 3 2 2" xfId="257" xr:uid="{00000000-0005-0000-0000-00009A000000}"/>
    <cellStyle name="Normal 2 4 3 3" xfId="193" xr:uid="{00000000-0005-0000-0000-00009B000000}"/>
    <cellStyle name="Normal 2 4 4" xfId="49" xr:uid="{00000000-0005-0000-0000-00009C000000}"/>
    <cellStyle name="Normal 2 4 4 2" xfId="130" xr:uid="{00000000-0005-0000-0000-00009D000000}"/>
    <cellStyle name="Normal 2 4 4 2 2" xfId="258" xr:uid="{00000000-0005-0000-0000-00009E000000}"/>
    <cellStyle name="Normal 2 4 4 3" xfId="194" xr:uid="{00000000-0005-0000-0000-00009F000000}"/>
    <cellStyle name="Normal 2 4 5" xfId="46" xr:uid="{00000000-0005-0000-0000-0000A0000000}"/>
    <cellStyle name="Normal 2 4 5 2" xfId="127" xr:uid="{00000000-0005-0000-0000-0000A1000000}"/>
    <cellStyle name="Normal 2 4 5 2 2" xfId="255" xr:uid="{00000000-0005-0000-0000-0000A2000000}"/>
    <cellStyle name="Normal 2 4 5 3" xfId="191" xr:uid="{00000000-0005-0000-0000-0000A3000000}"/>
    <cellStyle name="Normal 2 4 6" xfId="81" xr:uid="{00000000-0005-0000-0000-0000A4000000}"/>
    <cellStyle name="Normal 2 4 6 2" xfId="150" xr:uid="{00000000-0005-0000-0000-0000A5000000}"/>
    <cellStyle name="Normal 2 4 6 2 2" xfId="278" xr:uid="{00000000-0005-0000-0000-0000A6000000}"/>
    <cellStyle name="Normal 2 4 6 3" xfId="214" xr:uid="{00000000-0005-0000-0000-0000A7000000}"/>
    <cellStyle name="Normal 2 4 7" xfId="89" xr:uid="{00000000-0005-0000-0000-0000A8000000}"/>
    <cellStyle name="Normal 2 4 7 2" xfId="158" xr:uid="{00000000-0005-0000-0000-0000A9000000}"/>
    <cellStyle name="Normal 2 4 7 2 2" xfId="286" xr:uid="{00000000-0005-0000-0000-0000AA000000}"/>
    <cellStyle name="Normal 2 4 7 3" xfId="222" xr:uid="{00000000-0005-0000-0000-0000AB000000}"/>
    <cellStyle name="Normal 2 4 8" xfId="105" xr:uid="{00000000-0005-0000-0000-0000AC000000}"/>
    <cellStyle name="Normal 2 4 8 2" xfId="233" xr:uid="{00000000-0005-0000-0000-0000AD000000}"/>
    <cellStyle name="Normal 2 4 9" xfId="169" xr:uid="{00000000-0005-0000-0000-0000AE000000}"/>
    <cellStyle name="Normal 2 5" xfId="8" xr:uid="{00000000-0005-0000-0000-0000AF000000}"/>
    <cellStyle name="Normal 2 5 2" xfId="51" xr:uid="{00000000-0005-0000-0000-0000B0000000}"/>
    <cellStyle name="Normal 2 5 2 2" xfId="132" xr:uid="{00000000-0005-0000-0000-0000B1000000}"/>
    <cellStyle name="Normal 2 5 2 2 2" xfId="260" xr:uid="{00000000-0005-0000-0000-0000B2000000}"/>
    <cellStyle name="Normal 2 5 2 3" xfId="196" xr:uid="{00000000-0005-0000-0000-0000B3000000}"/>
    <cellStyle name="Normal 2 5 3" xfId="52" xr:uid="{00000000-0005-0000-0000-0000B4000000}"/>
    <cellStyle name="Normal 2 5 3 2" xfId="133" xr:uid="{00000000-0005-0000-0000-0000B5000000}"/>
    <cellStyle name="Normal 2 5 3 2 2" xfId="261" xr:uid="{00000000-0005-0000-0000-0000B6000000}"/>
    <cellStyle name="Normal 2 5 3 3" xfId="197" xr:uid="{00000000-0005-0000-0000-0000B7000000}"/>
    <cellStyle name="Normal 2 5 4" xfId="53" xr:uid="{00000000-0005-0000-0000-0000B8000000}"/>
    <cellStyle name="Normal 2 5 4 2" xfId="134" xr:uid="{00000000-0005-0000-0000-0000B9000000}"/>
    <cellStyle name="Normal 2 5 4 2 2" xfId="262" xr:uid="{00000000-0005-0000-0000-0000BA000000}"/>
    <cellStyle name="Normal 2 5 4 3" xfId="198" xr:uid="{00000000-0005-0000-0000-0000BB000000}"/>
    <cellStyle name="Normal 2 5 5" xfId="50" xr:uid="{00000000-0005-0000-0000-0000BC000000}"/>
    <cellStyle name="Normal 2 5 5 2" xfId="131" xr:uid="{00000000-0005-0000-0000-0000BD000000}"/>
    <cellStyle name="Normal 2 5 5 2 2" xfId="259" xr:uid="{00000000-0005-0000-0000-0000BE000000}"/>
    <cellStyle name="Normal 2 5 5 3" xfId="195" xr:uid="{00000000-0005-0000-0000-0000BF000000}"/>
    <cellStyle name="Normal 2 5 6" xfId="82" xr:uid="{00000000-0005-0000-0000-0000C0000000}"/>
    <cellStyle name="Normal 2 5 6 2" xfId="151" xr:uid="{00000000-0005-0000-0000-0000C1000000}"/>
    <cellStyle name="Normal 2 5 6 2 2" xfId="279" xr:uid="{00000000-0005-0000-0000-0000C2000000}"/>
    <cellStyle name="Normal 2 5 6 3" xfId="215" xr:uid="{00000000-0005-0000-0000-0000C3000000}"/>
    <cellStyle name="Normal 2 5 7" xfId="90" xr:uid="{00000000-0005-0000-0000-0000C4000000}"/>
    <cellStyle name="Normal 2 5 7 2" xfId="159" xr:uid="{00000000-0005-0000-0000-0000C5000000}"/>
    <cellStyle name="Normal 2 5 7 2 2" xfId="287" xr:uid="{00000000-0005-0000-0000-0000C6000000}"/>
    <cellStyle name="Normal 2 5 7 3" xfId="223" xr:uid="{00000000-0005-0000-0000-0000C7000000}"/>
    <cellStyle name="Normal 2 5 8" xfId="106" xr:uid="{00000000-0005-0000-0000-0000C8000000}"/>
    <cellStyle name="Normal 2 5 8 2" xfId="234" xr:uid="{00000000-0005-0000-0000-0000C9000000}"/>
    <cellStyle name="Normal 2 5 9" xfId="170" xr:uid="{00000000-0005-0000-0000-0000CA000000}"/>
    <cellStyle name="Normal 2 6" xfId="9" xr:uid="{00000000-0005-0000-0000-0000CB000000}"/>
    <cellStyle name="Normal 2 6 2" xfId="55" xr:uid="{00000000-0005-0000-0000-0000CC000000}"/>
    <cellStyle name="Normal 2 6 2 2" xfId="136" xr:uid="{00000000-0005-0000-0000-0000CD000000}"/>
    <cellStyle name="Normal 2 6 2 2 2" xfId="264" xr:uid="{00000000-0005-0000-0000-0000CE000000}"/>
    <cellStyle name="Normal 2 6 2 3" xfId="200" xr:uid="{00000000-0005-0000-0000-0000CF000000}"/>
    <cellStyle name="Normal 2 6 3" xfId="56" xr:uid="{00000000-0005-0000-0000-0000D0000000}"/>
    <cellStyle name="Normal 2 6 3 2" xfId="137" xr:uid="{00000000-0005-0000-0000-0000D1000000}"/>
    <cellStyle name="Normal 2 6 3 2 2" xfId="265" xr:uid="{00000000-0005-0000-0000-0000D2000000}"/>
    <cellStyle name="Normal 2 6 3 3" xfId="201" xr:uid="{00000000-0005-0000-0000-0000D3000000}"/>
    <cellStyle name="Normal 2 6 4" xfId="57" xr:uid="{00000000-0005-0000-0000-0000D4000000}"/>
    <cellStyle name="Normal 2 6 4 2" xfId="138" xr:uid="{00000000-0005-0000-0000-0000D5000000}"/>
    <cellStyle name="Normal 2 6 4 2 2" xfId="266" xr:uid="{00000000-0005-0000-0000-0000D6000000}"/>
    <cellStyle name="Normal 2 6 4 3" xfId="202" xr:uid="{00000000-0005-0000-0000-0000D7000000}"/>
    <cellStyle name="Normal 2 6 5" xfId="54" xr:uid="{00000000-0005-0000-0000-0000D8000000}"/>
    <cellStyle name="Normal 2 6 5 2" xfId="135" xr:uid="{00000000-0005-0000-0000-0000D9000000}"/>
    <cellStyle name="Normal 2 6 5 2 2" xfId="263" xr:uid="{00000000-0005-0000-0000-0000DA000000}"/>
    <cellStyle name="Normal 2 6 5 3" xfId="199" xr:uid="{00000000-0005-0000-0000-0000DB000000}"/>
    <cellStyle name="Normal 2 6 6" xfId="83" xr:uid="{00000000-0005-0000-0000-0000DC000000}"/>
    <cellStyle name="Normal 2 6 6 2" xfId="152" xr:uid="{00000000-0005-0000-0000-0000DD000000}"/>
    <cellStyle name="Normal 2 6 6 2 2" xfId="280" xr:uid="{00000000-0005-0000-0000-0000DE000000}"/>
    <cellStyle name="Normal 2 6 6 3" xfId="216" xr:uid="{00000000-0005-0000-0000-0000DF000000}"/>
    <cellStyle name="Normal 2 6 7" xfId="91" xr:uid="{00000000-0005-0000-0000-0000E0000000}"/>
    <cellStyle name="Normal 2 6 7 2" xfId="160" xr:uid="{00000000-0005-0000-0000-0000E1000000}"/>
    <cellStyle name="Normal 2 6 7 2 2" xfId="288" xr:uid="{00000000-0005-0000-0000-0000E2000000}"/>
    <cellStyle name="Normal 2 6 7 3" xfId="224" xr:uid="{00000000-0005-0000-0000-0000E3000000}"/>
    <cellStyle name="Normal 2 6 8" xfId="107" xr:uid="{00000000-0005-0000-0000-0000E4000000}"/>
    <cellStyle name="Normal 2 6 8 2" xfId="235" xr:uid="{00000000-0005-0000-0000-0000E5000000}"/>
    <cellStyle name="Normal 2 6 9" xfId="171" xr:uid="{00000000-0005-0000-0000-0000E6000000}"/>
    <cellStyle name="Normal 2 7" xfId="10" xr:uid="{00000000-0005-0000-0000-0000E7000000}"/>
    <cellStyle name="Normal 2 7 2" xfId="59" xr:uid="{00000000-0005-0000-0000-0000E8000000}"/>
    <cellStyle name="Normal 2 7 2 2" xfId="140" xr:uid="{00000000-0005-0000-0000-0000E9000000}"/>
    <cellStyle name="Normal 2 7 2 2 2" xfId="268" xr:uid="{00000000-0005-0000-0000-0000EA000000}"/>
    <cellStyle name="Normal 2 7 2 3" xfId="204" xr:uid="{00000000-0005-0000-0000-0000EB000000}"/>
    <cellStyle name="Normal 2 7 3" xfId="60" xr:uid="{00000000-0005-0000-0000-0000EC000000}"/>
    <cellStyle name="Normal 2 7 3 2" xfId="141" xr:uid="{00000000-0005-0000-0000-0000ED000000}"/>
    <cellStyle name="Normal 2 7 3 2 2" xfId="269" xr:uid="{00000000-0005-0000-0000-0000EE000000}"/>
    <cellStyle name="Normal 2 7 3 3" xfId="205" xr:uid="{00000000-0005-0000-0000-0000EF000000}"/>
    <cellStyle name="Normal 2 7 4" xfId="61" xr:uid="{00000000-0005-0000-0000-0000F0000000}"/>
    <cellStyle name="Normal 2 7 4 2" xfId="142" xr:uid="{00000000-0005-0000-0000-0000F1000000}"/>
    <cellStyle name="Normal 2 7 4 2 2" xfId="270" xr:uid="{00000000-0005-0000-0000-0000F2000000}"/>
    <cellStyle name="Normal 2 7 4 3" xfId="206" xr:uid="{00000000-0005-0000-0000-0000F3000000}"/>
    <cellStyle name="Normal 2 7 5" xfId="58" xr:uid="{00000000-0005-0000-0000-0000F4000000}"/>
    <cellStyle name="Normal 2 7 5 2" xfId="139" xr:uid="{00000000-0005-0000-0000-0000F5000000}"/>
    <cellStyle name="Normal 2 7 5 2 2" xfId="267" xr:uid="{00000000-0005-0000-0000-0000F6000000}"/>
    <cellStyle name="Normal 2 7 5 3" xfId="203" xr:uid="{00000000-0005-0000-0000-0000F7000000}"/>
    <cellStyle name="Normal 2 7 6" xfId="84" xr:uid="{00000000-0005-0000-0000-0000F8000000}"/>
    <cellStyle name="Normal 2 7 6 2" xfId="153" xr:uid="{00000000-0005-0000-0000-0000F9000000}"/>
    <cellStyle name="Normal 2 7 6 2 2" xfId="281" xr:uid="{00000000-0005-0000-0000-0000FA000000}"/>
    <cellStyle name="Normal 2 7 6 3" xfId="217" xr:uid="{00000000-0005-0000-0000-0000FB000000}"/>
    <cellStyle name="Normal 2 7 7" xfId="92" xr:uid="{00000000-0005-0000-0000-0000FC000000}"/>
    <cellStyle name="Normal 2 7 7 2" xfId="161" xr:uid="{00000000-0005-0000-0000-0000FD000000}"/>
    <cellStyle name="Normal 2 7 7 2 2" xfId="289" xr:uid="{00000000-0005-0000-0000-0000FE000000}"/>
    <cellStyle name="Normal 2 7 7 3" xfId="225" xr:uid="{00000000-0005-0000-0000-0000FF000000}"/>
    <cellStyle name="Normal 2 7 8" xfId="108" xr:uid="{00000000-0005-0000-0000-000000010000}"/>
    <cellStyle name="Normal 2 7 8 2" xfId="236" xr:uid="{00000000-0005-0000-0000-000001010000}"/>
    <cellStyle name="Normal 2 7 9" xfId="172" xr:uid="{00000000-0005-0000-0000-000002010000}"/>
    <cellStyle name="Normal 2 8" xfId="62" xr:uid="{00000000-0005-0000-0000-000003010000}"/>
    <cellStyle name="Normal 2 9" xfId="63" xr:uid="{00000000-0005-0000-0000-000004010000}"/>
    <cellStyle name="Normal 2 9 2" xfId="143" xr:uid="{00000000-0005-0000-0000-000005010000}"/>
    <cellStyle name="Normal 2 9 2 2" xfId="271" xr:uid="{00000000-0005-0000-0000-000006010000}"/>
    <cellStyle name="Normal 2 9 3" xfId="207" xr:uid="{00000000-0005-0000-0000-000007010000}"/>
    <cellStyle name="Normal 3" xfId="17" xr:uid="{00000000-0005-0000-0000-000008010000}"/>
    <cellStyle name="Normal 3 2" xfId="65" xr:uid="{00000000-0005-0000-0000-000009010000}"/>
    <cellStyle name="Normal 3 3" xfId="66" xr:uid="{00000000-0005-0000-0000-00000A010000}"/>
    <cellStyle name="Normal 3 3 2" xfId="67" xr:uid="{00000000-0005-0000-0000-00000B010000}"/>
    <cellStyle name="Normal 3 4" xfId="64" xr:uid="{00000000-0005-0000-0000-00000C010000}"/>
    <cellStyle name="Normal 3 4 2" xfId="144" xr:uid="{00000000-0005-0000-0000-00000D010000}"/>
    <cellStyle name="Normal 3 4 2 2" xfId="272" xr:uid="{00000000-0005-0000-0000-00000E010000}"/>
    <cellStyle name="Normal 3 4 3" xfId="208" xr:uid="{00000000-0005-0000-0000-00000F010000}"/>
    <cellStyle name="Normal 3 5" xfId="109" xr:uid="{00000000-0005-0000-0000-000010010000}"/>
    <cellStyle name="Normal 3 5 2" xfId="237" xr:uid="{00000000-0005-0000-0000-000011010000}"/>
    <cellStyle name="Normal 3 6" xfId="173" xr:uid="{00000000-0005-0000-0000-000012010000}"/>
    <cellStyle name="Normal 4" xfId="11" xr:uid="{00000000-0005-0000-0000-000013010000}"/>
    <cellStyle name="Normal 5" xfId="12" xr:uid="{00000000-0005-0000-0000-000014010000}"/>
    <cellStyle name="Normal 6" xfId="13" xr:uid="{00000000-0005-0000-0000-000015010000}"/>
    <cellStyle name="Normal 7" xfId="14" xr:uid="{00000000-0005-0000-0000-000016010000}"/>
    <cellStyle name="Normal 8" xfId="68" xr:uid="{00000000-0005-0000-0000-000017010000}"/>
    <cellStyle name="Normal 8 2" xfId="69" xr:uid="{00000000-0005-0000-0000-000018010000}"/>
    <cellStyle name="Normal 9" xfId="70" xr:uid="{00000000-0005-0000-0000-000019010000}"/>
    <cellStyle name="Percent" xfId="15" builtinId="5"/>
    <cellStyle name="Percent 2" xfId="16" xr:uid="{00000000-0005-0000-0000-00001B010000}"/>
    <cellStyle name="Percent 3" xfId="19" xr:uid="{00000000-0005-0000-0000-00001C010000}"/>
    <cellStyle name="Percent 3 2" xfId="71" xr:uid="{00000000-0005-0000-0000-00001D010000}"/>
    <cellStyle name="Percent 3 3" xfId="111" xr:uid="{00000000-0005-0000-0000-00001E010000}"/>
    <cellStyle name="Percent 3 3 2" xfId="239" xr:uid="{00000000-0005-0000-0000-00001F010000}"/>
    <cellStyle name="Percent 3 4" xfId="175" xr:uid="{00000000-0005-0000-0000-000020010000}"/>
    <cellStyle name="Percent 4" xfId="72" xr:uid="{00000000-0005-0000-0000-000021010000}"/>
    <cellStyle name="Percent 4 2" xfId="73" xr:uid="{00000000-0005-0000-0000-000022010000}"/>
    <cellStyle name="Percent 5" xfId="74" xr:uid="{00000000-0005-0000-0000-000023010000}"/>
    <cellStyle name="Percent 6" xfId="75" xr:uid="{00000000-0005-0000-0000-000024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1019</xdr:row>
      <xdr:rowOff>0</xdr:rowOff>
    </xdr:from>
    <xdr:to>
      <xdr:col>6</xdr:col>
      <xdr:colOff>76200</xdr:colOff>
      <xdr:row>1019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1020</xdr:row>
      <xdr:rowOff>3</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1019</xdr:row>
      <xdr:rowOff>0</xdr:rowOff>
    </xdr:from>
    <xdr:to>
      <xdr:col>6</xdr:col>
      <xdr:colOff>76200</xdr:colOff>
      <xdr:row>1019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1079</xdr:row>
      <xdr:rowOff>1313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1078</xdr:row>
      <xdr:rowOff>0</xdr:rowOff>
    </xdr:from>
    <xdr:to>
      <xdr:col>6</xdr:col>
      <xdr:colOff>76200</xdr:colOff>
      <xdr:row>1078</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0</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993</xdr:row>
      <xdr:rowOff>0</xdr:rowOff>
    </xdr:from>
    <xdr:to>
      <xdr:col>6</xdr:col>
      <xdr:colOff>76200</xdr:colOff>
      <xdr:row>994</xdr:row>
      <xdr:rowOff>1</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995</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1000</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1000</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1000</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1000</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1000</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1000</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1000</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1000</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1002</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1002</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1002</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1002</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1001</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1001</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1001</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1001</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1003</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995</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1006</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1007</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994</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994</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994</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994</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1019</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55" name="Text Box 4">
          <a:extLst>
            <a:ext uri="{FF2B5EF4-FFF2-40B4-BE49-F238E27FC236}">
              <a16:creationId xmlns:a16="http://schemas.microsoft.com/office/drawing/2014/main" id="{7E6FB6BE-DEB6-421C-A9CB-3A1FFF44B5E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56" name="Text Box 5">
          <a:extLst>
            <a:ext uri="{FF2B5EF4-FFF2-40B4-BE49-F238E27FC236}">
              <a16:creationId xmlns:a16="http://schemas.microsoft.com/office/drawing/2014/main" id="{098D0286-481B-4C72-829E-10AE7409218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57" name="Text Box 9">
          <a:extLst>
            <a:ext uri="{FF2B5EF4-FFF2-40B4-BE49-F238E27FC236}">
              <a16:creationId xmlns:a16="http://schemas.microsoft.com/office/drawing/2014/main" id="{73D004F0-02BD-42D4-8D8E-54B30844D26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58" name="Text Box 10">
          <a:extLst>
            <a:ext uri="{FF2B5EF4-FFF2-40B4-BE49-F238E27FC236}">
              <a16:creationId xmlns:a16="http://schemas.microsoft.com/office/drawing/2014/main" id="{7CF53922-7827-46B0-8F17-410A8712B87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59" name="Text Box 4">
          <a:extLst>
            <a:ext uri="{FF2B5EF4-FFF2-40B4-BE49-F238E27FC236}">
              <a16:creationId xmlns:a16="http://schemas.microsoft.com/office/drawing/2014/main" id="{3D9ED8CA-8AFA-437B-8D26-2933CE2CCD1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60" name="Text Box 5">
          <a:extLst>
            <a:ext uri="{FF2B5EF4-FFF2-40B4-BE49-F238E27FC236}">
              <a16:creationId xmlns:a16="http://schemas.microsoft.com/office/drawing/2014/main" id="{EB973BDC-E9B6-4A29-B10B-FB15EDA553D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61" name="Text Box 9">
          <a:extLst>
            <a:ext uri="{FF2B5EF4-FFF2-40B4-BE49-F238E27FC236}">
              <a16:creationId xmlns:a16="http://schemas.microsoft.com/office/drawing/2014/main" id="{C746764D-04B3-4DC3-B633-E375B0A6D43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2" name="Text Box 4">
          <a:extLst>
            <a:ext uri="{FF2B5EF4-FFF2-40B4-BE49-F238E27FC236}">
              <a16:creationId xmlns:a16="http://schemas.microsoft.com/office/drawing/2014/main" id="{C3C04048-D432-45E1-890C-B29A0FE5D9C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3" name="Text Box 5">
          <a:extLst>
            <a:ext uri="{FF2B5EF4-FFF2-40B4-BE49-F238E27FC236}">
              <a16:creationId xmlns:a16="http://schemas.microsoft.com/office/drawing/2014/main" id="{E64AD247-299E-4140-998D-1EFDF5C8A50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4" name="Text Box 9">
          <a:extLst>
            <a:ext uri="{FF2B5EF4-FFF2-40B4-BE49-F238E27FC236}">
              <a16:creationId xmlns:a16="http://schemas.microsoft.com/office/drawing/2014/main" id="{E1298334-1672-4099-8DD1-85EA7A7C98D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5" name="Text Box 10">
          <a:extLst>
            <a:ext uri="{FF2B5EF4-FFF2-40B4-BE49-F238E27FC236}">
              <a16:creationId xmlns:a16="http://schemas.microsoft.com/office/drawing/2014/main" id="{E0C29585-6DFB-478C-923F-7AF0877C664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6" name="Text Box 4">
          <a:extLst>
            <a:ext uri="{FF2B5EF4-FFF2-40B4-BE49-F238E27FC236}">
              <a16:creationId xmlns:a16="http://schemas.microsoft.com/office/drawing/2014/main" id="{2B930268-4478-4D69-BD21-698B3E53742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7" name="Text Box 5">
          <a:extLst>
            <a:ext uri="{FF2B5EF4-FFF2-40B4-BE49-F238E27FC236}">
              <a16:creationId xmlns:a16="http://schemas.microsoft.com/office/drawing/2014/main" id="{66AC1356-ED16-41F5-A8DF-75231858C55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8" name="Text Box 9">
          <a:extLst>
            <a:ext uri="{FF2B5EF4-FFF2-40B4-BE49-F238E27FC236}">
              <a16:creationId xmlns:a16="http://schemas.microsoft.com/office/drawing/2014/main" id="{21548773-85EF-4F02-BECA-AD75E960C7F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69" name="Text Box 4">
          <a:extLst>
            <a:ext uri="{FF2B5EF4-FFF2-40B4-BE49-F238E27FC236}">
              <a16:creationId xmlns:a16="http://schemas.microsoft.com/office/drawing/2014/main" id="{4BCE6E00-0DFB-4DF6-8E8F-2A37DA000E8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70" name="Text Box 5">
          <a:extLst>
            <a:ext uri="{FF2B5EF4-FFF2-40B4-BE49-F238E27FC236}">
              <a16:creationId xmlns:a16="http://schemas.microsoft.com/office/drawing/2014/main" id="{21544EBD-94BA-4A0A-B53A-0595CA9C1C0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71" name="Text Box 9">
          <a:extLst>
            <a:ext uri="{FF2B5EF4-FFF2-40B4-BE49-F238E27FC236}">
              <a16:creationId xmlns:a16="http://schemas.microsoft.com/office/drawing/2014/main" id="{2BBC2094-A7A5-4AD3-981F-F3B1C7CE152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72" name="Text Box 4">
          <a:extLst>
            <a:ext uri="{FF2B5EF4-FFF2-40B4-BE49-F238E27FC236}">
              <a16:creationId xmlns:a16="http://schemas.microsoft.com/office/drawing/2014/main" id="{57F6FAE3-F495-4054-8E27-410A02E33E0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4973" name="Text Box 4">
          <a:extLst>
            <a:ext uri="{FF2B5EF4-FFF2-40B4-BE49-F238E27FC236}">
              <a16:creationId xmlns:a16="http://schemas.microsoft.com/office/drawing/2014/main" id="{61C6A4C0-190B-4CF7-BAAD-F0097C1B3E5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4" name="Text Box 4">
          <a:extLst>
            <a:ext uri="{FF2B5EF4-FFF2-40B4-BE49-F238E27FC236}">
              <a16:creationId xmlns:a16="http://schemas.microsoft.com/office/drawing/2014/main" id="{E8D4D23E-29A1-4CEB-910E-B70122D558EF}"/>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5" name="Text Box 5">
          <a:extLst>
            <a:ext uri="{FF2B5EF4-FFF2-40B4-BE49-F238E27FC236}">
              <a16:creationId xmlns:a16="http://schemas.microsoft.com/office/drawing/2014/main" id="{4C32E6E3-561D-4AF8-B48A-FA1A47FC762F}"/>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6" name="Text Box 9">
          <a:extLst>
            <a:ext uri="{FF2B5EF4-FFF2-40B4-BE49-F238E27FC236}">
              <a16:creationId xmlns:a16="http://schemas.microsoft.com/office/drawing/2014/main" id="{6BEE86F0-96AD-4F4A-8B6E-486B6DA5B92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7" name="Text Box 10">
          <a:extLst>
            <a:ext uri="{FF2B5EF4-FFF2-40B4-BE49-F238E27FC236}">
              <a16:creationId xmlns:a16="http://schemas.microsoft.com/office/drawing/2014/main" id="{CCCB3574-59B4-4D60-97C1-4B70B41CA6B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8" name="Text Box 4">
          <a:extLst>
            <a:ext uri="{FF2B5EF4-FFF2-40B4-BE49-F238E27FC236}">
              <a16:creationId xmlns:a16="http://schemas.microsoft.com/office/drawing/2014/main" id="{BC7C02CA-4173-4BC5-BB61-CD20421DA7E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79" name="Text Box 5">
          <a:extLst>
            <a:ext uri="{FF2B5EF4-FFF2-40B4-BE49-F238E27FC236}">
              <a16:creationId xmlns:a16="http://schemas.microsoft.com/office/drawing/2014/main" id="{156570BB-149D-4BD3-9AA9-ECB859ECD09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0" name="Text Box 9">
          <a:extLst>
            <a:ext uri="{FF2B5EF4-FFF2-40B4-BE49-F238E27FC236}">
              <a16:creationId xmlns:a16="http://schemas.microsoft.com/office/drawing/2014/main" id="{0FCB9A02-FEA7-437A-90EF-361CD7D6CAA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1" name="Text Box 10">
          <a:extLst>
            <a:ext uri="{FF2B5EF4-FFF2-40B4-BE49-F238E27FC236}">
              <a16:creationId xmlns:a16="http://schemas.microsoft.com/office/drawing/2014/main" id="{4C33D1AE-2F4E-47E3-B773-F55F7286465E}"/>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2" name="Text Box 4">
          <a:extLst>
            <a:ext uri="{FF2B5EF4-FFF2-40B4-BE49-F238E27FC236}">
              <a16:creationId xmlns:a16="http://schemas.microsoft.com/office/drawing/2014/main" id="{D1FEC3B4-D15B-417E-8867-ED942F97182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3" name="Text Box 5">
          <a:extLst>
            <a:ext uri="{FF2B5EF4-FFF2-40B4-BE49-F238E27FC236}">
              <a16:creationId xmlns:a16="http://schemas.microsoft.com/office/drawing/2014/main" id="{FA7C87A3-FE83-41BE-B460-0E759490651E}"/>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4" name="Text Box 9">
          <a:extLst>
            <a:ext uri="{FF2B5EF4-FFF2-40B4-BE49-F238E27FC236}">
              <a16:creationId xmlns:a16="http://schemas.microsoft.com/office/drawing/2014/main" id="{C75302DB-A7BF-4F39-B624-A257A7ED996D}"/>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5" name="Text Box 10">
          <a:extLst>
            <a:ext uri="{FF2B5EF4-FFF2-40B4-BE49-F238E27FC236}">
              <a16:creationId xmlns:a16="http://schemas.microsoft.com/office/drawing/2014/main" id="{9CFF05BA-8AE5-42FA-95C9-EFDF1E157827}"/>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6" name="Text Box 4">
          <a:extLst>
            <a:ext uri="{FF2B5EF4-FFF2-40B4-BE49-F238E27FC236}">
              <a16:creationId xmlns:a16="http://schemas.microsoft.com/office/drawing/2014/main" id="{FE7DF45C-65BD-4A84-BB30-F879FAE5204B}"/>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7" name="Text Box 5">
          <a:extLst>
            <a:ext uri="{FF2B5EF4-FFF2-40B4-BE49-F238E27FC236}">
              <a16:creationId xmlns:a16="http://schemas.microsoft.com/office/drawing/2014/main" id="{38C9F649-9AE7-4B0E-83D5-82CDC014461B}"/>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8" name="Text Box 9">
          <a:extLst>
            <a:ext uri="{FF2B5EF4-FFF2-40B4-BE49-F238E27FC236}">
              <a16:creationId xmlns:a16="http://schemas.microsoft.com/office/drawing/2014/main" id="{9D9E8231-A201-4598-982F-E550F4E4255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89" name="Text Box 10">
          <a:extLst>
            <a:ext uri="{FF2B5EF4-FFF2-40B4-BE49-F238E27FC236}">
              <a16:creationId xmlns:a16="http://schemas.microsoft.com/office/drawing/2014/main" id="{7C2C0C59-0A97-415D-9ED9-38D4F9CF69B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0" name="Text Box 4">
          <a:extLst>
            <a:ext uri="{FF2B5EF4-FFF2-40B4-BE49-F238E27FC236}">
              <a16:creationId xmlns:a16="http://schemas.microsoft.com/office/drawing/2014/main" id="{4E9082CE-0D7E-4860-A56C-07599EC1650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1" name="Text Box 5">
          <a:extLst>
            <a:ext uri="{FF2B5EF4-FFF2-40B4-BE49-F238E27FC236}">
              <a16:creationId xmlns:a16="http://schemas.microsoft.com/office/drawing/2014/main" id="{CCF96BE0-8FF8-4A61-B11D-7D4BBA619E58}"/>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2" name="Text Box 9">
          <a:extLst>
            <a:ext uri="{FF2B5EF4-FFF2-40B4-BE49-F238E27FC236}">
              <a16:creationId xmlns:a16="http://schemas.microsoft.com/office/drawing/2014/main" id="{9EF6714B-9762-49AC-BE54-C079B2A9909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3" name="Text Box 10">
          <a:extLst>
            <a:ext uri="{FF2B5EF4-FFF2-40B4-BE49-F238E27FC236}">
              <a16:creationId xmlns:a16="http://schemas.microsoft.com/office/drawing/2014/main" id="{0EB65158-8CE5-44D5-A9FD-DCB4EFD1D74E}"/>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4" name="Text Box 4">
          <a:extLst>
            <a:ext uri="{FF2B5EF4-FFF2-40B4-BE49-F238E27FC236}">
              <a16:creationId xmlns:a16="http://schemas.microsoft.com/office/drawing/2014/main" id="{BF1F3970-3545-4F39-83DA-097D8D33196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5" name="Text Box 5">
          <a:extLst>
            <a:ext uri="{FF2B5EF4-FFF2-40B4-BE49-F238E27FC236}">
              <a16:creationId xmlns:a16="http://schemas.microsoft.com/office/drawing/2014/main" id="{0BCD0C7A-B6A4-4E2C-BF4E-A824FE19BD7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6" name="Text Box 9">
          <a:extLst>
            <a:ext uri="{FF2B5EF4-FFF2-40B4-BE49-F238E27FC236}">
              <a16:creationId xmlns:a16="http://schemas.microsoft.com/office/drawing/2014/main" id="{9C7226DC-8B39-4876-B56C-E434006B462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7" name="Text Box 10">
          <a:extLst>
            <a:ext uri="{FF2B5EF4-FFF2-40B4-BE49-F238E27FC236}">
              <a16:creationId xmlns:a16="http://schemas.microsoft.com/office/drawing/2014/main" id="{5D07960D-0AC9-4A99-A051-6F6B1BDCE2A0}"/>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8" name="Text Box 4">
          <a:extLst>
            <a:ext uri="{FF2B5EF4-FFF2-40B4-BE49-F238E27FC236}">
              <a16:creationId xmlns:a16="http://schemas.microsoft.com/office/drawing/2014/main" id="{7A60436B-1D13-478D-B12D-B1C657140F6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4999" name="Text Box 5">
          <a:extLst>
            <a:ext uri="{FF2B5EF4-FFF2-40B4-BE49-F238E27FC236}">
              <a16:creationId xmlns:a16="http://schemas.microsoft.com/office/drawing/2014/main" id="{F717790F-A8DA-4E25-A8CF-1974CBE666A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00" name="Text Box 9">
          <a:extLst>
            <a:ext uri="{FF2B5EF4-FFF2-40B4-BE49-F238E27FC236}">
              <a16:creationId xmlns:a16="http://schemas.microsoft.com/office/drawing/2014/main" id="{0BC14DFE-8E56-4D11-8A28-BCECFA7DFBA7}"/>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01" name="Text Box 10">
          <a:extLst>
            <a:ext uri="{FF2B5EF4-FFF2-40B4-BE49-F238E27FC236}">
              <a16:creationId xmlns:a16="http://schemas.microsoft.com/office/drawing/2014/main" id="{6C618887-737A-455E-8EF5-4DA89C9CCAA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2" name="Text Box 4">
          <a:extLst>
            <a:ext uri="{FF2B5EF4-FFF2-40B4-BE49-F238E27FC236}">
              <a16:creationId xmlns:a16="http://schemas.microsoft.com/office/drawing/2014/main" id="{63D8D100-BCA5-47B1-B4EB-DAEFFC4D4CE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3" name="Text Box 5">
          <a:extLst>
            <a:ext uri="{FF2B5EF4-FFF2-40B4-BE49-F238E27FC236}">
              <a16:creationId xmlns:a16="http://schemas.microsoft.com/office/drawing/2014/main" id="{244DF624-7A5F-4BC1-95D7-F7E2C69FDF6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4" name="Text Box 9">
          <a:extLst>
            <a:ext uri="{FF2B5EF4-FFF2-40B4-BE49-F238E27FC236}">
              <a16:creationId xmlns:a16="http://schemas.microsoft.com/office/drawing/2014/main" id="{04FF15D9-341A-4452-A626-6470825858E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5" name="Text Box 10">
          <a:extLst>
            <a:ext uri="{FF2B5EF4-FFF2-40B4-BE49-F238E27FC236}">
              <a16:creationId xmlns:a16="http://schemas.microsoft.com/office/drawing/2014/main" id="{97D5F15C-BC44-44C6-91BF-ADF6AE3D917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6" name="Text Box 4">
          <a:extLst>
            <a:ext uri="{FF2B5EF4-FFF2-40B4-BE49-F238E27FC236}">
              <a16:creationId xmlns:a16="http://schemas.microsoft.com/office/drawing/2014/main" id="{3BBE822F-B8C6-495F-99CD-751ECAFC459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7" name="Text Box 5">
          <a:extLst>
            <a:ext uri="{FF2B5EF4-FFF2-40B4-BE49-F238E27FC236}">
              <a16:creationId xmlns:a16="http://schemas.microsoft.com/office/drawing/2014/main" id="{C186E0E6-CCE4-484F-8909-0F5B859ED1E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8" name="Text Box 9">
          <a:extLst>
            <a:ext uri="{FF2B5EF4-FFF2-40B4-BE49-F238E27FC236}">
              <a16:creationId xmlns:a16="http://schemas.microsoft.com/office/drawing/2014/main" id="{4DF9E43F-2B95-4689-8293-6E81DAAB0CE5}"/>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09" name="Text Box 10">
          <a:extLst>
            <a:ext uri="{FF2B5EF4-FFF2-40B4-BE49-F238E27FC236}">
              <a16:creationId xmlns:a16="http://schemas.microsoft.com/office/drawing/2014/main" id="{F39073E2-9B23-4E28-85E5-DCFE0D00E38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0" name="Text Box 4">
          <a:extLst>
            <a:ext uri="{FF2B5EF4-FFF2-40B4-BE49-F238E27FC236}">
              <a16:creationId xmlns:a16="http://schemas.microsoft.com/office/drawing/2014/main" id="{4421EBB5-5DF2-4268-840D-C3F661933D1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1" name="Text Box 5">
          <a:extLst>
            <a:ext uri="{FF2B5EF4-FFF2-40B4-BE49-F238E27FC236}">
              <a16:creationId xmlns:a16="http://schemas.microsoft.com/office/drawing/2014/main" id="{B1B29CAD-B7F7-44D4-8764-E0AAB55BA12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2" name="Text Box 9">
          <a:extLst>
            <a:ext uri="{FF2B5EF4-FFF2-40B4-BE49-F238E27FC236}">
              <a16:creationId xmlns:a16="http://schemas.microsoft.com/office/drawing/2014/main" id="{B313C477-84A7-4DE6-B25C-2B7642860D0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3" name="Text Box 10">
          <a:extLst>
            <a:ext uri="{FF2B5EF4-FFF2-40B4-BE49-F238E27FC236}">
              <a16:creationId xmlns:a16="http://schemas.microsoft.com/office/drawing/2014/main" id="{E231D9EB-2EA7-419A-A62B-9BB9BAC3098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4" name="Text Box 4">
          <a:extLst>
            <a:ext uri="{FF2B5EF4-FFF2-40B4-BE49-F238E27FC236}">
              <a16:creationId xmlns:a16="http://schemas.microsoft.com/office/drawing/2014/main" id="{EC8AF979-5CBC-429A-93A8-CE37728AB70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5" name="Text Box 5">
          <a:extLst>
            <a:ext uri="{FF2B5EF4-FFF2-40B4-BE49-F238E27FC236}">
              <a16:creationId xmlns:a16="http://schemas.microsoft.com/office/drawing/2014/main" id="{65C45D32-9108-466D-BBDA-582A1D634D3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6" name="Text Box 9">
          <a:extLst>
            <a:ext uri="{FF2B5EF4-FFF2-40B4-BE49-F238E27FC236}">
              <a16:creationId xmlns:a16="http://schemas.microsoft.com/office/drawing/2014/main" id="{8177FFC0-2717-48C7-AEFA-F9818565B2B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7" name="Text Box 10">
          <a:extLst>
            <a:ext uri="{FF2B5EF4-FFF2-40B4-BE49-F238E27FC236}">
              <a16:creationId xmlns:a16="http://schemas.microsoft.com/office/drawing/2014/main" id="{3F5FC017-4E4C-4DA6-B853-FFB41C861FE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8" name="Text Box 4">
          <a:extLst>
            <a:ext uri="{FF2B5EF4-FFF2-40B4-BE49-F238E27FC236}">
              <a16:creationId xmlns:a16="http://schemas.microsoft.com/office/drawing/2014/main" id="{58BE8D15-C7FF-49CD-9C12-18B7D0E576D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19" name="Text Box 5">
          <a:extLst>
            <a:ext uri="{FF2B5EF4-FFF2-40B4-BE49-F238E27FC236}">
              <a16:creationId xmlns:a16="http://schemas.microsoft.com/office/drawing/2014/main" id="{009D59F4-A6B3-4B5B-AE82-E22EBC2CAF1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0" name="Text Box 9">
          <a:extLst>
            <a:ext uri="{FF2B5EF4-FFF2-40B4-BE49-F238E27FC236}">
              <a16:creationId xmlns:a16="http://schemas.microsoft.com/office/drawing/2014/main" id="{CEBA317A-3DAD-40BA-A176-F4666058976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1" name="Text Box 10">
          <a:extLst>
            <a:ext uri="{FF2B5EF4-FFF2-40B4-BE49-F238E27FC236}">
              <a16:creationId xmlns:a16="http://schemas.microsoft.com/office/drawing/2014/main" id="{A089190E-6356-40B5-A733-0930C89FB4D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2" name="Text Box 4">
          <a:extLst>
            <a:ext uri="{FF2B5EF4-FFF2-40B4-BE49-F238E27FC236}">
              <a16:creationId xmlns:a16="http://schemas.microsoft.com/office/drawing/2014/main" id="{362B3622-3BB9-4DB2-80BC-86DE9019C0D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3" name="Text Box 5">
          <a:extLst>
            <a:ext uri="{FF2B5EF4-FFF2-40B4-BE49-F238E27FC236}">
              <a16:creationId xmlns:a16="http://schemas.microsoft.com/office/drawing/2014/main" id="{59A0C818-1638-4E38-8316-73E52BBA185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4" name="Text Box 9">
          <a:extLst>
            <a:ext uri="{FF2B5EF4-FFF2-40B4-BE49-F238E27FC236}">
              <a16:creationId xmlns:a16="http://schemas.microsoft.com/office/drawing/2014/main" id="{51A9C084-E359-4E00-B3D4-C943AAC2228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5" name="Text Box 10">
          <a:extLst>
            <a:ext uri="{FF2B5EF4-FFF2-40B4-BE49-F238E27FC236}">
              <a16:creationId xmlns:a16="http://schemas.microsoft.com/office/drawing/2014/main" id="{8C87D734-83A8-4EFB-9551-6DDBFC85334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6" name="Text Box 4">
          <a:extLst>
            <a:ext uri="{FF2B5EF4-FFF2-40B4-BE49-F238E27FC236}">
              <a16:creationId xmlns:a16="http://schemas.microsoft.com/office/drawing/2014/main" id="{37D5572E-5BC7-43C2-9CD8-23057B0CAC1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7" name="Text Box 5">
          <a:extLst>
            <a:ext uri="{FF2B5EF4-FFF2-40B4-BE49-F238E27FC236}">
              <a16:creationId xmlns:a16="http://schemas.microsoft.com/office/drawing/2014/main" id="{A887AEA0-2F35-4B45-95FE-BF0F9AB3DCF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8" name="Text Box 9">
          <a:extLst>
            <a:ext uri="{FF2B5EF4-FFF2-40B4-BE49-F238E27FC236}">
              <a16:creationId xmlns:a16="http://schemas.microsoft.com/office/drawing/2014/main" id="{52D370A4-2D43-4A59-9FC2-26BB542716F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29" name="Text Box 10">
          <a:extLst>
            <a:ext uri="{FF2B5EF4-FFF2-40B4-BE49-F238E27FC236}">
              <a16:creationId xmlns:a16="http://schemas.microsoft.com/office/drawing/2014/main" id="{2CDCF7FD-49C4-457B-B0C4-C2EC6B044BB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0" name="Text Box 4">
          <a:extLst>
            <a:ext uri="{FF2B5EF4-FFF2-40B4-BE49-F238E27FC236}">
              <a16:creationId xmlns:a16="http://schemas.microsoft.com/office/drawing/2014/main" id="{C9AC53C2-F22B-4F7E-93DF-6B261B1AC15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1" name="Text Box 5">
          <a:extLst>
            <a:ext uri="{FF2B5EF4-FFF2-40B4-BE49-F238E27FC236}">
              <a16:creationId xmlns:a16="http://schemas.microsoft.com/office/drawing/2014/main" id="{CBA925B2-36E0-4A2A-A460-62AE25E56CA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2" name="Text Box 9">
          <a:extLst>
            <a:ext uri="{FF2B5EF4-FFF2-40B4-BE49-F238E27FC236}">
              <a16:creationId xmlns:a16="http://schemas.microsoft.com/office/drawing/2014/main" id="{0081AAC5-A520-461A-8A9D-10036D90C19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3" name="Text Box 10">
          <a:extLst>
            <a:ext uri="{FF2B5EF4-FFF2-40B4-BE49-F238E27FC236}">
              <a16:creationId xmlns:a16="http://schemas.microsoft.com/office/drawing/2014/main" id="{0BED3B40-24B5-48C3-B509-F0BB43683BF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4" name="Text Box 4">
          <a:extLst>
            <a:ext uri="{FF2B5EF4-FFF2-40B4-BE49-F238E27FC236}">
              <a16:creationId xmlns:a16="http://schemas.microsoft.com/office/drawing/2014/main" id="{698F5DF3-6421-4AE5-A674-39AB513D2E5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5" name="Text Box 5">
          <a:extLst>
            <a:ext uri="{FF2B5EF4-FFF2-40B4-BE49-F238E27FC236}">
              <a16:creationId xmlns:a16="http://schemas.microsoft.com/office/drawing/2014/main" id="{CE4DA39D-5FB7-4482-9EBE-41CA56B3D5E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6" name="Text Box 9">
          <a:extLst>
            <a:ext uri="{FF2B5EF4-FFF2-40B4-BE49-F238E27FC236}">
              <a16:creationId xmlns:a16="http://schemas.microsoft.com/office/drawing/2014/main" id="{28D3B951-60D8-4F31-B9DE-A2576FFF7B5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7" name="Text Box 10">
          <a:extLst>
            <a:ext uri="{FF2B5EF4-FFF2-40B4-BE49-F238E27FC236}">
              <a16:creationId xmlns:a16="http://schemas.microsoft.com/office/drawing/2014/main" id="{88E91420-0529-44D7-8013-14E5C182E78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8" name="Text Box 4">
          <a:extLst>
            <a:ext uri="{FF2B5EF4-FFF2-40B4-BE49-F238E27FC236}">
              <a16:creationId xmlns:a16="http://schemas.microsoft.com/office/drawing/2014/main" id="{9B5FD81E-4C50-4208-9859-072CEF506055}"/>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39" name="Text Box 5">
          <a:extLst>
            <a:ext uri="{FF2B5EF4-FFF2-40B4-BE49-F238E27FC236}">
              <a16:creationId xmlns:a16="http://schemas.microsoft.com/office/drawing/2014/main" id="{934565CD-3596-452E-BA4A-6F693A80757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0" name="Text Box 9">
          <a:extLst>
            <a:ext uri="{FF2B5EF4-FFF2-40B4-BE49-F238E27FC236}">
              <a16:creationId xmlns:a16="http://schemas.microsoft.com/office/drawing/2014/main" id="{EC97E801-FE24-459D-9583-40457F045EB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1" name="Text Box 10">
          <a:extLst>
            <a:ext uri="{FF2B5EF4-FFF2-40B4-BE49-F238E27FC236}">
              <a16:creationId xmlns:a16="http://schemas.microsoft.com/office/drawing/2014/main" id="{386222BC-F80B-4C4E-ADE4-3BCA0DE53D4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2" name="Text Box 4">
          <a:extLst>
            <a:ext uri="{FF2B5EF4-FFF2-40B4-BE49-F238E27FC236}">
              <a16:creationId xmlns:a16="http://schemas.microsoft.com/office/drawing/2014/main" id="{9F26F9BF-A2AD-466A-82C9-64343D8BF0A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3" name="Text Box 5">
          <a:extLst>
            <a:ext uri="{FF2B5EF4-FFF2-40B4-BE49-F238E27FC236}">
              <a16:creationId xmlns:a16="http://schemas.microsoft.com/office/drawing/2014/main" id="{FBAB8EFF-D884-4BE3-A031-FCD35596A1E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4" name="Text Box 9">
          <a:extLst>
            <a:ext uri="{FF2B5EF4-FFF2-40B4-BE49-F238E27FC236}">
              <a16:creationId xmlns:a16="http://schemas.microsoft.com/office/drawing/2014/main" id="{EAADB8C8-5C88-4C20-A6C2-1A35EF2EFC8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45" name="Text Box 10">
          <a:extLst>
            <a:ext uri="{FF2B5EF4-FFF2-40B4-BE49-F238E27FC236}">
              <a16:creationId xmlns:a16="http://schemas.microsoft.com/office/drawing/2014/main" id="{2C844372-B048-4CAA-84A6-517A82BCFD6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046" name="Text Box 4">
          <a:extLst>
            <a:ext uri="{FF2B5EF4-FFF2-40B4-BE49-F238E27FC236}">
              <a16:creationId xmlns:a16="http://schemas.microsoft.com/office/drawing/2014/main" id="{709D9B91-836D-4612-B353-BCA888967A96}"/>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047" name="Text Box 5">
          <a:extLst>
            <a:ext uri="{FF2B5EF4-FFF2-40B4-BE49-F238E27FC236}">
              <a16:creationId xmlns:a16="http://schemas.microsoft.com/office/drawing/2014/main" id="{B47A6D33-6239-4FD7-8C74-329B1C1A5FBE}"/>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048" name="Text Box 9">
          <a:extLst>
            <a:ext uri="{FF2B5EF4-FFF2-40B4-BE49-F238E27FC236}">
              <a16:creationId xmlns:a16="http://schemas.microsoft.com/office/drawing/2014/main" id="{D91DE164-5142-4862-8E45-BD4F868C6970}"/>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049" name="Text Box 10">
          <a:extLst>
            <a:ext uri="{FF2B5EF4-FFF2-40B4-BE49-F238E27FC236}">
              <a16:creationId xmlns:a16="http://schemas.microsoft.com/office/drawing/2014/main" id="{AABD5D3D-1ED8-40B4-BAC3-D3295FBD6BDE}"/>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0" name="Text Box 4">
          <a:extLst>
            <a:ext uri="{FF2B5EF4-FFF2-40B4-BE49-F238E27FC236}">
              <a16:creationId xmlns:a16="http://schemas.microsoft.com/office/drawing/2014/main" id="{C7AB0286-D158-4240-A4F3-AAF01E2B8555}"/>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1" name="Text Box 5">
          <a:extLst>
            <a:ext uri="{FF2B5EF4-FFF2-40B4-BE49-F238E27FC236}">
              <a16:creationId xmlns:a16="http://schemas.microsoft.com/office/drawing/2014/main" id="{28141EAD-3F44-4273-9E4A-95ADE3D17F6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2" name="Text Box 9">
          <a:extLst>
            <a:ext uri="{FF2B5EF4-FFF2-40B4-BE49-F238E27FC236}">
              <a16:creationId xmlns:a16="http://schemas.microsoft.com/office/drawing/2014/main" id="{FAAD1CEF-4378-441B-8957-E0286EAF2A1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3" name="Text Box 10">
          <a:extLst>
            <a:ext uri="{FF2B5EF4-FFF2-40B4-BE49-F238E27FC236}">
              <a16:creationId xmlns:a16="http://schemas.microsoft.com/office/drawing/2014/main" id="{91F6FB2D-C6E5-4B5A-A52F-F6E53CDA9C0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54" name="Text Box 4">
          <a:extLst>
            <a:ext uri="{FF2B5EF4-FFF2-40B4-BE49-F238E27FC236}">
              <a16:creationId xmlns:a16="http://schemas.microsoft.com/office/drawing/2014/main" id="{B4BD0838-876B-4906-858C-FF356342255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55" name="Text Box 5">
          <a:extLst>
            <a:ext uri="{FF2B5EF4-FFF2-40B4-BE49-F238E27FC236}">
              <a16:creationId xmlns:a16="http://schemas.microsoft.com/office/drawing/2014/main" id="{89EB65D6-93CF-4B1A-96B3-F00950A131A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56" name="Text Box 9">
          <a:extLst>
            <a:ext uri="{FF2B5EF4-FFF2-40B4-BE49-F238E27FC236}">
              <a16:creationId xmlns:a16="http://schemas.microsoft.com/office/drawing/2014/main" id="{842241A4-7AEE-4991-85FE-FB5022BC283B}"/>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7" name="Text Box 4">
          <a:extLst>
            <a:ext uri="{FF2B5EF4-FFF2-40B4-BE49-F238E27FC236}">
              <a16:creationId xmlns:a16="http://schemas.microsoft.com/office/drawing/2014/main" id="{4498D956-97BB-4E27-84DF-787F3F46EA8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8" name="Text Box 5">
          <a:extLst>
            <a:ext uri="{FF2B5EF4-FFF2-40B4-BE49-F238E27FC236}">
              <a16:creationId xmlns:a16="http://schemas.microsoft.com/office/drawing/2014/main" id="{A386340E-EFEC-42E5-8FE9-83641A995E6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59" name="Text Box 9">
          <a:extLst>
            <a:ext uri="{FF2B5EF4-FFF2-40B4-BE49-F238E27FC236}">
              <a16:creationId xmlns:a16="http://schemas.microsoft.com/office/drawing/2014/main" id="{E895C28F-2801-418A-8AB2-A90A27E5245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0" name="Text Box 10">
          <a:extLst>
            <a:ext uri="{FF2B5EF4-FFF2-40B4-BE49-F238E27FC236}">
              <a16:creationId xmlns:a16="http://schemas.microsoft.com/office/drawing/2014/main" id="{CD77724B-02BA-4008-A66C-D7EED72DC3A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1" name="Text Box 4">
          <a:extLst>
            <a:ext uri="{FF2B5EF4-FFF2-40B4-BE49-F238E27FC236}">
              <a16:creationId xmlns:a16="http://schemas.microsoft.com/office/drawing/2014/main" id="{65CC32D0-FDFA-4698-8B71-BFB58DD460D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2" name="Text Box 5">
          <a:extLst>
            <a:ext uri="{FF2B5EF4-FFF2-40B4-BE49-F238E27FC236}">
              <a16:creationId xmlns:a16="http://schemas.microsoft.com/office/drawing/2014/main" id="{DA91DFCE-5501-428A-A8CE-95348E6D5B9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3" name="Text Box 9">
          <a:extLst>
            <a:ext uri="{FF2B5EF4-FFF2-40B4-BE49-F238E27FC236}">
              <a16:creationId xmlns:a16="http://schemas.microsoft.com/office/drawing/2014/main" id="{2DF4F2DF-89AC-41CD-8BC7-73AFCC7588F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4" name="Text Box 4">
          <a:extLst>
            <a:ext uri="{FF2B5EF4-FFF2-40B4-BE49-F238E27FC236}">
              <a16:creationId xmlns:a16="http://schemas.microsoft.com/office/drawing/2014/main" id="{9D0A3595-A887-440B-8B5B-9E6D5FE0038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5" name="Text Box 5">
          <a:extLst>
            <a:ext uri="{FF2B5EF4-FFF2-40B4-BE49-F238E27FC236}">
              <a16:creationId xmlns:a16="http://schemas.microsoft.com/office/drawing/2014/main" id="{21C23374-7AC7-4E6C-A2C5-7F09BC8FBCA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6" name="Text Box 9">
          <a:extLst>
            <a:ext uri="{FF2B5EF4-FFF2-40B4-BE49-F238E27FC236}">
              <a16:creationId xmlns:a16="http://schemas.microsoft.com/office/drawing/2014/main" id="{CD029E68-AFA1-403D-81B3-D857983DBE8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7" name="Text Box 4">
          <a:extLst>
            <a:ext uri="{FF2B5EF4-FFF2-40B4-BE49-F238E27FC236}">
              <a16:creationId xmlns:a16="http://schemas.microsoft.com/office/drawing/2014/main" id="{E1F89F3F-A212-4A15-8C66-82E8FDC7F9F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68" name="Text Box 4">
          <a:extLst>
            <a:ext uri="{FF2B5EF4-FFF2-40B4-BE49-F238E27FC236}">
              <a16:creationId xmlns:a16="http://schemas.microsoft.com/office/drawing/2014/main" id="{7CFCF57A-A7A4-4967-9FCE-E33D69DDFDE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69" name="Text Box 4">
          <a:extLst>
            <a:ext uri="{FF2B5EF4-FFF2-40B4-BE49-F238E27FC236}">
              <a16:creationId xmlns:a16="http://schemas.microsoft.com/office/drawing/2014/main" id="{CB4597E5-EF0A-4663-9AA0-6584204E594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0" name="Text Box 5">
          <a:extLst>
            <a:ext uri="{FF2B5EF4-FFF2-40B4-BE49-F238E27FC236}">
              <a16:creationId xmlns:a16="http://schemas.microsoft.com/office/drawing/2014/main" id="{29B33327-8893-425E-838C-0743E913192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1" name="Text Box 9">
          <a:extLst>
            <a:ext uri="{FF2B5EF4-FFF2-40B4-BE49-F238E27FC236}">
              <a16:creationId xmlns:a16="http://schemas.microsoft.com/office/drawing/2014/main" id="{71EF7E1E-BD6A-4634-B8F5-F5BDB3A515B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2" name="Text Box 10">
          <a:extLst>
            <a:ext uri="{FF2B5EF4-FFF2-40B4-BE49-F238E27FC236}">
              <a16:creationId xmlns:a16="http://schemas.microsoft.com/office/drawing/2014/main" id="{C256007A-5F49-48D7-A86A-8F28636CDDF8}"/>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3" name="Text Box 4">
          <a:extLst>
            <a:ext uri="{FF2B5EF4-FFF2-40B4-BE49-F238E27FC236}">
              <a16:creationId xmlns:a16="http://schemas.microsoft.com/office/drawing/2014/main" id="{0F20D41C-C0FC-48CD-BC93-3D88273EEC2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4" name="Text Box 5">
          <a:extLst>
            <a:ext uri="{FF2B5EF4-FFF2-40B4-BE49-F238E27FC236}">
              <a16:creationId xmlns:a16="http://schemas.microsoft.com/office/drawing/2014/main" id="{9A961FF1-B11A-43B1-BFC1-E955912172D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5" name="Text Box 9">
          <a:extLst>
            <a:ext uri="{FF2B5EF4-FFF2-40B4-BE49-F238E27FC236}">
              <a16:creationId xmlns:a16="http://schemas.microsoft.com/office/drawing/2014/main" id="{5B75CDCC-C1F4-4865-98E6-368FE504A85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6" name="Text Box 10">
          <a:extLst>
            <a:ext uri="{FF2B5EF4-FFF2-40B4-BE49-F238E27FC236}">
              <a16:creationId xmlns:a16="http://schemas.microsoft.com/office/drawing/2014/main" id="{D61B30DF-03D3-4B66-BD3D-C75B060EB52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7" name="Text Box 4">
          <a:extLst>
            <a:ext uri="{FF2B5EF4-FFF2-40B4-BE49-F238E27FC236}">
              <a16:creationId xmlns:a16="http://schemas.microsoft.com/office/drawing/2014/main" id="{61C1C2F7-2153-49F0-9EAA-AEAA2C1FDCD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8" name="Text Box 5">
          <a:extLst>
            <a:ext uri="{FF2B5EF4-FFF2-40B4-BE49-F238E27FC236}">
              <a16:creationId xmlns:a16="http://schemas.microsoft.com/office/drawing/2014/main" id="{9CB8F9B6-9E4B-45AF-9BC2-329398C1282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79" name="Text Box 9">
          <a:extLst>
            <a:ext uri="{FF2B5EF4-FFF2-40B4-BE49-F238E27FC236}">
              <a16:creationId xmlns:a16="http://schemas.microsoft.com/office/drawing/2014/main" id="{F6CAEDD2-1981-4773-B9B8-E5F78517842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0" name="Text Box 10">
          <a:extLst>
            <a:ext uri="{FF2B5EF4-FFF2-40B4-BE49-F238E27FC236}">
              <a16:creationId xmlns:a16="http://schemas.microsoft.com/office/drawing/2014/main" id="{D86A5E5D-2A65-474A-B333-9DCE63DF673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1" name="Text Box 4">
          <a:extLst>
            <a:ext uri="{FF2B5EF4-FFF2-40B4-BE49-F238E27FC236}">
              <a16:creationId xmlns:a16="http://schemas.microsoft.com/office/drawing/2014/main" id="{79A5B28A-337D-45C8-9F4B-6E9876B1EAF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2" name="Text Box 5">
          <a:extLst>
            <a:ext uri="{FF2B5EF4-FFF2-40B4-BE49-F238E27FC236}">
              <a16:creationId xmlns:a16="http://schemas.microsoft.com/office/drawing/2014/main" id="{FD502D75-7AF7-43B5-BA56-A4F857A9256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3" name="Text Box 9">
          <a:extLst>
            <a:ext uri="{FF2B5EF4-FFF2-40B4-BE49-F238E27FC236}">
              <a16:creationId xmlns:a16="http://schemas.microsoft.com/office/drawing/2014/main" id="{B85BEFA2-98A3-427D-972A-4B95336700BF}"/>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4" name="Text Box 10">
          <a:extLst>
            <a:ext uri="{FF2B5EF4-FFF2-40B4-BE49-F238E27FC236}">
              <a16:creationId xmlns:a16="http://schemas.microsoft.com/office/drawing/2014/main" id="{ED868D89-AB62-4D51-9B68-6C584C920140}"/>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5" name="Text Box 4">
          <a:extLst>
            <a:ext uri="{FF2B5EF4-FFF2-40B4-BE49-F238E27FC236}">
              <a16:creationId xmlns:a16="http://schemas.microsoft.com/office/drawing/2014/main" id="{29F734DD-4893-4A9A-A147-996C2A8BA110}"/>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6" name="Text Box 5">
          <a:extLst>
            <a:ext uri="{FF2B5EF4-FFF2-40B4-BE49-F238E27FC236}">
              <a16:creationId xmlns:a16="http://schemas.microsoft.com/office/drawing/2014/main" id="{DA7DCCC0-50C9-4576-BBC5-7FC3A25E3069}"/>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7" name="Text Box 9">
          <a:extLst>
            <a:ext uri="{FF2B5EF4-FFF2-40B4-BE49-F238E27FC236}">
              <a16:creationId xmlns:a16="http://schemas.microsoft.com/office/drawing/2014/main" id="{C429E9E9-D3C0-433E-9F79-C49C8F98A6A8}"/>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8" name="Text Box 10">
          <a:extLst>
            <a:ext uri="{FF2B5EF4-FFF2-40B4-BE49-F238E27FC236}">
              <a16:creationId xmlns:a16="http://schemas.microsoft.com/office/drawing/2014/main" id="{A5521C21-DF31-461D-ADC6-261244C2E42D}"/>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89" name="Text Box 4">
          <a:extLst>
            <a:ext uri="{FF2B5EF4-FFF2-40B4-BE49-F238E27FC236}">
              <a16:creationId xmlns:a16="http://schemas.microsoft.com/office/drawing/2014/main" id="{8C134225-42FA-4179-B35E-CD1C1BB0E75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0" name="Text Box 5">
          <a:extLst>
            <a:ext uri="{FF2B5EF4-FFF2-40B4-BE49-F238E27FC236}">
              <a16:creationId xmlns:a16="http://schemas.microsoft.com/office/drawing/2014/main" id="{07E884BB-F2BC-449B-A285-6F6D6E274BA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1" name="Text Box 9">
          <a:extLst>
            <a:ext uri="{FF2B5EF4-FFF2-40B4-BE49-F238E27FC236}">
              <a16:creationId xmlns:a16="http://schemas.microsoft.com/office/drawing/2014/main" id="{F8052730-6600-409B-A8C3-BDBF642B04D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2" name="Text Box 10">
          <a:extLst>
            <a:ext uri="{FF2B5EF4-FFF2-40B4-BE49-F238E27FC236}">
              <a16:creationId xmlns:a16="http://schemas.microsoft.com/office/drawing/2014/main" id="{53F46C4D-3B99-41AD-BE86-46EF5C536AF7}"/>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3" name="Text Box 4">
          <a:extLst>
            <a:ext uri="{FF2B5EF4-FFF2-40B4-BE49-F238E27FC236}">
              <a16:creationId xmlns:a16="http://schemas.microsoft.com/office/drawing/2014/main" id="{C0186BE3-C40F-4831-B653-E58D92C9912E}"/>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4" name="Text Box 5">
          <a:extLst>
            <a:ext uri="{FF2B5EF4-FFF2-40B4-BE49-F238E27FC236}">
              <a16:creationId xmlns:a16="http://schemas.microsoft.com/office/drawing/2014/main" id="{F2D5A380-76CF-4DE4-B094-0765ACC6292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5" name="Text Box 9">
          <a:extLst>
            <a:ext uri="{FF2B5EF4-FFF2-40B4-BE49-F238E27FC236}">
              <a16:creationId xmlns:a16="http://schemas.microsoft.com/office/drawing/2014/main" id="{D9990937-FCE3-478D-9199-BBF3C6D2ACC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096" name="Text Box 10">
          <a:extLst>
            <a:ext uri="{FF2B5EF4-FFF2-40B4-BE49-F238E27FC236}">
              <a16:creationId xmlns:a16="http://schemas.microsoft.com/office/drawing/2014/main" id="{AAA49015-6421-4D0E-9AA4-064958D9CE06}"/>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97" name="Text Box 4">
          <a:extLst>
            <a:ext uri="{FF2B5EF4-FFF2-40B4-BE49-F238E27FC236}">
              <a16:creationId xmlns:a16="http://schemas.microsoft.com/office/drawing/2014/main" id="{D20F65F1-77BC-4076-9B80-499591FFA12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98" name="Text Box 5">
          <a:extLst>
            <a:ext uri="{FF2B5EF4-FFF2-40B4-BE49-F238E27FC236}">
              <a16:creationId xmlns:a16="http://schemas.microsoft.com/office/drawing/2014/main" id="{F2964A8F-EA1D-4856-9DBA-ACB6597EF0B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099" name="Text Box 9">
          <a:extLst>
            <a:ext uri="{FF2B5EF4-FFF2-40B4-BE49-F238E27FC236}">
              <a16:creationId xmlns:a16="http://schemas.microsoft.com/office/drawing/2014/main" id="{D47B72F5-C0D1-46A9-9ABE-413C79597AD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0" name="Text Box 10">
          <a:extLst>
            <a:ext uri="{FF2B5EF4-FFF2-40B4-BE49-F238E27FC236}">
              <a16:creationId xmlns:a16="http://schemas.microsoft.com/office/drawing/2014/main" id="{D2F5399E-1C7C-4E9B-8F2F-75884D09C89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1" name="Text Box 4">
          <a:extLst>
            <a:ext uri="{FF2B5EF4-FFF2-40B4-BE49-F238E27FC236}">
              <a16:creationId xmlns:a16="http://schemas.microsoft.com/office/drawing/2014/main" id="{FDC0FC83-2BAB-434A-A6B3-B521B6EB760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2" name="Text Box 5">
          <a:extLst>
            <a:ext uri="{FF2B5EF4-FFF2-40B4-BE49-F238E27FC236}">
              <a16:creationId xmlns:a16="http://schemas.microsoft.com/office/drawing/2014/main" id="{5F0A9834-93B9-4476-8B18-F8587CC29FB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3" name="Text Box 9">
          <a:extLst>
            <a:ext uri="{FF2B5EF4-FFF2-40B4-BE49-F238E27FC236}">
              <a16:creationId xmlns:a16="http://schemas.microsoft.com/office/drawing/2014/main" id="{BDB88F72-FF4A-429D-ABBC-2A29A9C9E27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4" name="Text Box 10">
          <a:extLst>
            <a:ext uri="{FF2B5EF4-FFF2-40B4-BE49-F238E27FC236}">
              <a16:creationId xmlns:a16="http://schemas.microsoft.com/office/drawing/2014/main" id="{93C14E29-2C4C-47B7-A36B-3121267C68F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5" name="Text Box 4">
          <a:extLst>
            <a:ext uri="{FF2B5EF4-FFF2-40B4-BE49-F238E27FC236}">
              <a16:creationId xmlns:a16="http://schemas.microsoft.com/office/drawing/2014/main" id="{30AB5C6C-B743-4CD5-A380-945835DE455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6" name="Text Box 5">
          <a:extLst>
            <a:ext uri="{FF2B5EF4-FFF2-40B4-BE49-F238E27FC236}">
              <a16:creationId xmlns:a16="http://schemas.microsoft.com/office/drawing/2014/main" id="{A2364718-9E57-4E6F-963F-8DCAA35D374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7" name="Text Box 9">
          <a:extLst>
            <a:ext uri="{FF2B5EF4-FFF2-40B4-BE49-F238E27FC236}">
              <a16:creationId xmlns:a16="http://schemas.microsoft.com/office/drawing/2014/main" id="{63EFEEC5-ED7F-4B76-A1E9-25152BA9AF4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8" name="Text Box 10">
          <a:extLst>
            <a:ext uri="{FF2B5EF4-FFF2-40B4-BE49-F238E27FC236}">
              <a16:creationId xmlns:a16="http://schemas.microsoft.com/office/drawing/2014/main" id="{158D5CE2-39DC-493E-BD72-A90FE759D8A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09" name="Text Box 4">
          <a:extLst>
            <a:ext uri="{FF2B5EF4-FFF2-40B4-BE49-F238E27FC236}">
              <a16:creationId xmlns:a16="http://schemas.microsoft.com/office/drawing/2014/main" id="{C868B52F-9425-40A4-8ADB-376BEE97765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0" name="Text Box 5">
          <a:extLst>
            <a:ext uri="{FF2B5EF4-FFF2-40B4-BE49-F238E27FC236}">
              <a16:creationId xmlns:a16="http://schemas.microsoft.com/office/drawing/2014/main" id="{2516A121-70F8-494E-B3D3-CF82468D0EC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1" name="Text Box 9">
          <a:extLst>
            <a:ext uri="{FF2B5EF4-FFF2-40B4-BE49-F238E27FC236}">
              <a16:creationId xmlns:a16="http://schemas.microsoft.com/office/drawing/2014/main" id="{0F35D9A0-8CA5-4A50-9010-F7105D3E6A8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2" name="Text Box 10">
          <a:extLst>
            <a:ext uri="{FF2B5EF4-FFF2-40B4-BE49-F238E27FC236}">
              <a16:creationId xmlns:a16="http://schemas.microsoft.com/office/drawing/2014/main" id="{3C1B52A4-0B7B-40A6-ABD2-FDA7FCB6897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3" name="Text Box 4">
          <a:extLst>
            <a:ext uri="{FF2B5EF4-FFF2-40B4-BE49-F238E27FC236}">
              <a16:creationId xmlns:a16="http://schemas.microsoft.com/office/drawing/2014/main" id="{C926497F-05A2-45C7-ABCD-CF1652072CE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4" name="Text Box 5">
          <a:extLst>
            <a:ext uri="{FF2B5EF4-FFF2-40B4-BE49-F238E27FC236}">
              <a16:creationId xmlns:a16="http://schemas.microsoft.com/office/drawing/2014/main" id="{ED3FAF1C-3D51-49BB-BF02-F61791B9555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5" name="Text Box 9">
          <a:extLst>
            <a:ext uri="{FF2B5EF4-FFF2-40B4-BE49-F238E27FC236}">
              <a16:creationId xmlns:a16="http://schemas.microsoft.com/office/drawing/2014/main" id="{8811F588-D533-4259-B20D-42F780134CA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6" name="Text Box 10">
          <a:extLst>
            <a:ext uri="{FF2B5EF4-FFF2-40B4-BE49-F238E27FC236}">
              <a16:creationId xmlns:a16="http://schemas.microsoft.com/office/drawing/2014/main" id="{B4F10F02-24E5-4B62-AF3B-96E27516094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7" name="Text Box 4">
          <a:extLst>
            <a:ext uri="{FF2B5EF4-FFF2-40B4-BE49-F238E27FC236}">
              <a16:creationId xmlns:a16="http://schemas.microsoft.com/office/drawing/2014/main" id="{B8B0A6D8-6746-46AE-94B8-0C2E764596D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8" name="Text Box 5">
          <a:extLst>
            <a:ext uri="{FF2B5EF4-FFF2-40B4-BE49-F238E27FC236}">
              <a16:creationId xmlns:a16="http://schemas.microsoft.com/office/drawing/2014/main" id="{E83A6D09-BFB0-48C1-A473-01254B625AC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19" name="Text Box 9">
          <a:extLst>
            <a:ext uri="{FF2B5EF4-FFF2-40B4-BE49-F238E27FC236}">
              <a16:creationId xmlns:a16="http://schemas.microsoft.com/office/drawing/2014/main" id="{58063CE7-9EDC-4A6F-AE2A-607F2C19F59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0" name="Text Box 10">
          <a:extLst>
            <a:ext uri="{FF2B5EF4-FFF2-40B4-BE49-F238E27FC236}">
              <a16:creationId xmlns:a16="http://schemas.microsoft.com/office/drawing/2014/main" id="{37564F4E-3AAC-4C0B-858B-381E6D12FED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1" name="Text Box 4">
          <a:extLst>
            <a:ext uri="{FF2B5EF4-FFF2-40B4-BE49-F238E27FC236}">
              <a16:creationId xmlns:a16="http://schemas.microsoft.com/office/drawing/2014/main" id="{94A5ABAF-D6AD-40B8-B04B-8304D2CD212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2" name="Text Box 5">
          <a:extLst>
            <a:ext uri="{FF2B5EF4-FFF2-40B4-BE49-F238E27FC236}">
              <a16:creationId xmlns:a16="http://schemas.microsoft.com/office/drawing/2014/main" id="{C149DD42-0E92-4A98-93D3-8A26437EB2A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3" name="Text Box 9">
          <a:extLst>
            <a:ext uri="{FF2B5EF4-FFF2-40B4-BE49-F238E27FC236}">
              <a16:creationId xmlns:a16="http://schemas.microsoft.com/office/drawing/2014/main" id="{328AB67F-D410-4A2C-BD0A-D698A22713C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4" name="Text Box 10">
          <a:extLst>
            <a:ext uri="{FF2B5EF4-FFF2-40B4-BE49-F238E27FC236}">
              <a16:creationId xmlns:a16="http://schemas.microsoft.com/office/drawing/2014/main" id="{B2F234C7-109D-4D01-A7F4-60C03121AF7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5" name="Text Box 4">
          <a:extLst>
            <a:ext uri="{FF2B5EF4-FFF2-40B4-BE49-F238E27FC236}">
              <a16:creationId xmlns:a16="http://schemas.microsoft.com/office/drawing/2014/main" id="{7AF40CE9-DFF5-43D0-AA0F-6E3D01450F8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6" name="Text Box 5">
          <a:extLst>
            <a:ext uri="{FF2B5EF4-FFF2-40B4-BE49-F238E27FC236}">
              <a16:creationId xmlns:a16="http://schemas.microsoft.com/office/drawing/2014/main" id="{CFBEC3EA-D30F-4244-9463-8AB1E2EE178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7" name="Text Box 9">
          <a:extLst>
            <a:ext uri="{FF2B5EF4-FFF2-40B4-BE49-F238E27FC236}">
              <a16:creationId xmlns:a16="http://schemas.microsoft.com/office/drawing/2014/main" id="{334D4BC5-FB54-4B32-9EE2-75DA628593B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8" name="Text Box 10">
          <a:extLst>
            <a:ext uri="{FF2B5EF4-FFF2-40B4-BE49-F238E27FC236}">
              <a16:creationId xmlns:a16="http://schemas.microsoft.com/office/drawing/2014/main" id="{CCA6B047-E7D9-47BA-A89C-93C01361B78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29" name="Text Box 4">
          <a:extLst>
            <a:ext uri="{FF2B5EF4-FFF2-40B4-BE49-F238E27FC236}">
              <a16:creationId xmlns:a16="http://schemas.microsoft.com/office/drawing/2014/main" id="{AD44AA5B-223B-4602-B7C5-CB3E4632829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0" name="Text Box 5">
          <a:extLst>
            <a:ext uri="{FF2B5EF4-FFF2-40B4-BE49-F238E27FC236}">
              <a16:creationId xmlns:a16="http://schemas.microsoft.com/office/drawing/2014/main" id="{476C1303-0DD2-40D7-A5A5-A4524C3BC5A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1" name="Text Box 9">
          <a:extLst>
            <a:ext uri="{FF2B5EF4-FFF2-40B4-BE49-F238E27FC236}">
              <a16:creationId xmlns:a16="http://schemas.microsoft.com/office/drawing/2014/main" id="{BE3D122E-E237-446D-9BB7-2B9CD8D64EB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2" name="Text Box 10">
          <a:extLst>
            <a:ext uri="{FF2B5EF4-FFF2-40B4-BE49-F238E27FC236}">
              <a16:creationId xmlns:a16="http://schemas.microsoft.com/office/drawing/2014/main" id="{40B00CE3-6654-42AF-9E52-8570931DB96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3" name="Text Box 4">
          <a:extLst>
            <a:ext uri="{FF2B5EF4-FFF2-40B4-BE49-F238E27FC236}">
              <a16:creationId xmlns:a16="http://schemas.microsoft.com/office/drawing/2014/main" id="{12ED3FE0-2E3A-46C5-BFBD-881AF7C39AF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4" name="Text Box 5">
          <a:extLst>
            <a:ext uri="{FF2B5EF4-FFF2-40B4-BE49-F238E27FC236}">
              <a16:creationId xmlns:a16="http://schemas.microsoft.com/office/drawing/2014/main" id="{C187B76C-3584-440A-B545-CD0AE7638C4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5" name="Text Box 9">
          <a:extLst>
            <a:ext uri="{FF2B5EF4-FFF2-40B4-BE49-F238E27FC236}">
              <a16:creationId xmlns:a16="http://schemas.microsoft.com/office/drawing/2014/main" id="{85C48489-2F60-45D9-9FF2-EC3CA92DFC7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6" name="Text Box 10">
          <a:extLst>
            <a:ext uri="{FF2B5EF4-FFF2-40B4-BE49-F238E27FC236}">
              <a16:creationId xmlns:a16="http://schemas.microsoft.com/office/drawing/2014/main" id="{76C6990F-2485-449B-9C04-2DC90899D2A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7" name="Text Box 4">
          <a:extLst>
            <a:ext uri="{FF2B5EF4-FFF2-40B4-BE49-F238E27FC236}">
              <a16:creationId xmlns:a16="http://schemas.microsoft.com/office/drawing/2014/main" id="{5A483CE0-5C5B-4965-98CD-D68CF51CD84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8" name="Text Box 5">
          <a:extLst>
            <a:ext uri="{FF2B5EF4-FFF2-40B4-BE49-F238E27FC236}">
              <a16:creationId xmlns:a16="http://schemas.microsoft.com/office/drawing/2014/main" id="{AC6AC922-382E-4FFB-AFBC-9DFACB94A1A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39" name="Text Box 9">
          <a:extLst>
            <a:ext uri="{FF2B5EF4-FFF2-40B4-BE49-F238E27FC236}">
              <a16:creationId xmlns:a16="http://schemas.microsoft.com/office/drawing/2014/main" id="{5000639F-AFF7-4E7A-BF31-04AC1935CF9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40" name="Text Box 10">
          <a:extLst>
            <a:ext uri="{FF2B5EF4-FFF2-40B4-BE49-F238E27FC236}">
              <a16:creationId xmlns:a16="http://schemas.microsoft.com/office/drawing/2014/main" id="{09FF84DA-2FDC-4056-A1F6-A2B2B5E6358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141" name="Text Box 4">
          <a:extLst>
            <a:ext uri="{FF2B5EF4-FFF2-40B4-BE49-F238E27FC236}">
              <a16:creationId xmlns:a16="http://schemas.microsoft.com/office/drawing/2014/main" id="{4AEE6442-DFE3-465E-B777-54308A4D7F04}"/>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142" name="Text Box 5">
          <a:extLst>
            <a:ext uri="{FF2B5EF4-FFF2-40B4-BE49-F238E27FC236}">
              <a16:creationId xmlns:a16="http://schemas.microsoft.com/office/drawing/2014/main" id="{614A0374-FD34-45F5-AF74-48EF3368D1BC}"/>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143" name="Text Box 9">
          <a:extLst>
            <a:ext uri="{FF2B5EF4-FFF2-40B4-BE49-F238E27FC236}">
              <a16:creationId xmlns:a16="http://schemas.microsoft.com/office/drawing/2014/main" id="{73576A9E-978A-4A50-965F-D045B944F900}"/>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144" name="Text Box 10">
          <a:extLst>
            <a:ext uri="{FF2B5EF4-FFF2-40B4-BE49-F238E27FC236}">
              <a16:creationId xmlns:a16="http://schemas.microsoft.com/office/drawing/2014/main" id="{B0E379A4-A68F-4DE0-B2D0-096779D43F60}"/>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45" name="Text Box 4">
          <a:extLst>
            <a:ext uri="{FF2B5EF4-FFF2-40B4-BE49-F238E27FC236}">
              <a16:creationId xmlns:a16="http://schemas.microsoft.com/office/drawing/2014/main" id="{1992D9C2-8EFB-4555-BB36-4A7B73FF568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46" name="Text Box 5">
          <a:extLst>
            <a:ext uri="{FF2B5EF4-FFF2-40B4-BE49-F238E27FC236}">
              <a16:creationId xmlns:a16="http://schemas.microsoft.com/office/drawing/2014/main" id="{4F0AA160-E35E-433C-BD59-94D08660697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47" name="Text Box 9">
          <a:extLst>
            <a:ext uri="{FF2B5EF4-FFF2-40B4-BE49-F238E27FC236}">
              <a16:creationId xmlns:a16="http://schemas.microsoft.com/office/drawing/2014/main" id="{93969676-D377-485B-B731-5EF3263987B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48" name="Text Box 10">
          <a:extLst>
            <a:ext uri="{FF2B5EF4-FFF2-40B4-BE49-F238E27FC236}">
              <a16:creationId xmlns:a16="http://schemas.microsoft.com/office/drawing/2014/main" id="{83DFD952-A503-42A3-8DF5-AB3CC2F5A61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49" name="Text Box 4">
          <a:extLst>
            <a:ext uri="{FF2B5EF4-FFF2-40B4-BE49-F238E27FC236}">
              <a16:creationId xmlns:a16="http://schemas.microsoft.com/office/drawing/2014/main" id="{BEC97509-452C-462A-8953-565045628118}"/>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50" name="Text Box 5">
          <a:extLst>
            <a:ext uri="{FF2B5EF4-FFF2-40B4-BE49-F238E27FC236}">
              <a16:creationId xmlns:a16="http://schemas.microsoft.com/office/drawing/2014/main" id="{E1053E70-7B39-460D-8943-2CD35D5D4D7F}"/>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51" name="Text Box 9">
          <a:extLst>
            <a:ext uri="{FF2B5EF4-FFF2-40B4-BE49-F238E27FC236}">
              <a16:creationId xmlns:a16="http://schemas.microsoft.com/office/drawing/2014/main" id="{C48D8684-22B0-44B6-9D67-29E70B77CFF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2" name="Text Box 4">
          <a:extLst>
            <a:ext uri="{FF2B5EF4-FFF2-40B4-BE49-F238E27FC236}">
              <a16:creationId xmlns:a16="http://schemas.microsoft.com/office/drawing/2014/main" id="{3CEEC46C-C3E9-4F24-ACF6-98D5CE6F8D9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3" name="Text Box 5">
          <a:extLst>
            <a:ext uri="{FF2B5EF4-FFF2-40B4-BE49-F238E27FC236}">
              <a16:creationId xmlns:a16="http://schemas.microsoft.com/office/drawing/2014/main" id="{1CD44E4F-8802-4508-B062-ED48F6FCE87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4" name="Text Box 9">
          <a:extLst>
            <a:ext uri="{FF2B5EF4-FFF2-40B4-BE49-F238E27FC236}">
              <a16:creationId xmlns:a16="http://schemas.microsoft.com/office/drawing/2014/main" id="{3FFA35B5-DC2B-46C3-BC24-69D9EE5987A5}"/>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5" name="Text Box 10">
          <a:extLst>
            <a:ext uri="{FF2B5EF4-FFF2-40B4-BE49-F238E27FC236}">
              <a16:creationId xmlns:a16="http://schemas.microsoft.com/office/drawing/2014/main" id="{DDF210ED-B875-4F32-B4D4-38093B39635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6" name="Text Box 4">
          <a:extLst>
            <a:ext uri="{FF2B5EF4-FFF2-40B4-BE49-F238E27FC236}">
              <a16:creationId xmlns:a16="http://schemas.microsoft.com/office/drawing/2014/main" id="{5E5EA292-23A0-4E09-8AD1-741C19A20BB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7" name="Text Box 5">
          <a:extLst>
            <a:ext uri="{FF2B5EF4-FFF2-40B4-BE49-F238E27FC236}">
              <a16:creationId xmlns:a16="http://schemas.microsoft.com/office/drawing/2014/main" id="{38C2E4F3-8D33-4C4A-9622-4FCF6C4F962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8" name="Text Box 9">
          <a:extLst>
            <a:ext uri="{FF2B5EF4-FFF2-40B4-BE49-F238E27FC236}">
              <a16:creationId xmlns:a16="http://schemas.microsoft.com/office/drawing/2014/main" id="{49BF3825-BF90-40D0-B67C-2AB19178243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59" name="Text Box 4">
          <a:extLst>
            <a:ext uri="{FF2B5EF4-FFF2-40B4-BE49-F238E27FC236}">
              <a16:creationId xmlns:a16="http://schemas.microsoft.com/office/drawing/2014/main" id="{EF323758-E454-4896-84A4-C705E881F1F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60" name="Text Box 5">
          <a:extLst>
            <a:ext uri="{FF2B5EF4-FFF2-40B4-BE49-F238E27FC236}">
              <a16:creationId xmlns:a16="http://schemas.microsoft.com/office/drawing/2014/main" id="{C1F05502-19E5-4C60-9198-D442B24C349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61" name="Text Box 9">
          <a:extLst>
            <a:ext uri="{FF2B5EF4-FFF2-40B4-BE49-F238E27FC236}">
              <a16:creationId xmlns:a16="http://schemas.microsoft.com/office/drawing/2014/main" id="{18D4E13D-57DC-46F3-9303-CD9BDD01D4A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62" name="Text Box 4">
          <a:extLst>
            <a:ext uri="{FF2B5EF4-FFF2-40B4-BE49-F238E27FC236}">
              <a16:creationId xmlns:a16="http://schemas.microsoft.com/office/drawing/2014/main" id="{79087F47-8D56-4568-ADF6-C8C9AE821F7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63" name="Text Box 4">
          <a:extLst>
            <a:ext uri="{FF2B5EF4-FFF2-40B4-BE49-F238E27FC236}">
              <a16:creationId xmlns:a16="http://schemas.microsoft.com/office/drawing/2014/main" id="{84A9316F-9DA3-4929-9E8B-1DCB45D5C4F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4" name="Text Box 4">
          <a:extLst>
            <a:ext uri="{FF2B5EF4-FFF2-40B4-BE49-F238E27FC236}">
              <a16:creationId xmlns:a16="http://schemas.microsoft.com/office/drawing/2014/main" id="{C3A9C9F5-321B-4CC0-81B4-D083CB69A4B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5" name="Text Box 5">
          <a:extLst>
            <a:ext uri="{FF2B5EF4-FFF2-40B4-BE49-F238E27FC236}">
              <a16:creationId xmlns:a16="http://schemas.microsoft.com/office/drawing/2014/main" id="{F2E8A6D2-7D35-4C2A-AF86-159ACD011577}"/>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6" name="Text Box 9">
          <a:extLst>
            <a:ext uri="{FF2B5EF4-FFF2-40B4-BE49-F238E27FC236}">
              <a16:creationId xmlns:a16="http://schemas.microsoft.com/office/drawing/2014/main" id="{D59AD346-4491-45BA-B42B-6F18DC2179E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7" name="Text Box 10">
          <a:extLst>
            <a:ext uri="{FF2B5EF4-FFF2-40B4-BE49-F238E27FC236}">
              <a16:creationId xmlns:a16="http://schemas.microsoft.com/office/drawing/2014/main" id="{261798EC-326B-4332-92AA-712E94AB4CC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8" name="Text Box 4">
          <a:extLst>
            <a:ext uri="{FF2B5EF4-FFF2-40B4-BE49-F238E27FC236}">
              <a16:creationId xmlns:a16="http://schemas.microsoft.com/office/drawing/2014/main" id="{956A1CB9-8E64-49AC-BF34-9326FED5479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69" name="Text Box 5">
          <a:extLst>
            <a:ext uri="{FF2B5EF4-FFF2-40B4-BE49-F238E27FC236}">
              <a16:creationId xmlns:a16="http://schemas.microsoft.com/office/drawing/2014/main" id="{D3A31124-49EF-46D0-8911-54418193765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0" name="Text Box 9">
          <a:extLst>
            <a:ext uri="{FF2B5EF4-FFF2-40B4-BE49-F238E27FC236}">
              <a16:creationId xmlns:a16="http://schemas.microsoft.com/office/drawing/2014/main" id="{8C07E7F6-8B0A-4E17-B6F9-DF06B46625D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1" name="Text Box 10">
          <a:extLst>
            <a:ext uri="{FF2B5EF4-FFF2-40B4-BE49-F238E27FC236}">
              <a16:creationId xmlns:a16="http://schemas.microsoft.com/office/drawing/2014/main" id="{8426BC3C-5997-4D6A-9061-E8CF01B480C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2" name="Text Box 4">
          <a:extLst>
            <a:ext uri="{FF2B5EF4-FFF2-40B4-BE49-F238E27FC236}">
              <a16:creationId xmlns:a16="http://schemas.microsoft.com/office/drawing/2014/main" id="{F569EF45-1C4E-468C-8D4B-1BFC0F64F318}"/>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3" name="Text Box 5">
          <a:extLst>
            <a:ext uri="{FF2B5EF4-FFF2-40B4-BE49-F238E27FC236}">
              <a16:creationId xmlns:a16="http://schemas.microsoft.com/office/drawing/2014/main" id="{93064CB1-7617-4493-9A8B-DDED92360F7A}"/>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4" name="Text Box 9">
          <a:extLst>
            <a:ext uri="{FF2B5EF4-FFF2-40B4-BE49-F238E27FC236}">
              <a16:creationId xmlns:a16="http://schemas.microsoft.com/office/drawing/2014/main" id="{4BB3B565-B122-4D01-90A2-50765269FF10}"/>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5" name="Text Box 10">
          <a:extLst>
            <a:ext uri="{FF2B5EF4-FFF2-40B4-BE49-F238E27FC236}">
              <a16:creationId xmlns:a16="http://schemas.microsoft.com/office/drawing/2014/main" id="{8FCD796C-6E3C-4F2E-82BB-5177A040E47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6" name="Text Box 4">
          <a:extLst>
            <a:ext uri="{FF2B5EF4-FFF2-40B4-BE49-F238E27FC236}">
              <a16:creationId xmlns:a16="http://schemas.microsoft.com/office/drawing/2014/main" id="{151C0309-FFE9-4E00-9E7B-8CC4180350C1}"/>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7" name="Text Box 5">
          <a:extLst>
            <a:ext uri="{FF2B5EF4-FFF2-40B4-BE49-F238E27FC236}">
              <a16:creationId xmlns:a16="http://schemas.microsoft.com/office/drawing/2014/main" id="{4BF2AEFE-295A-44FD-BA30-339DFB1E117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8" name="Text Box 9">
          <a:extLst>
            <a:ext uri="{FF2B5EF4-FFF2-40B4-BE49-F238E27FC236}">
              <a16:creationId xmlns:a16="http://schemas.microsoft.com/office/drawing/2014/main" id="{14552D93-42A3-463E-960F-552B2845F66B}"/>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79" name="Text Box 10">
          <a:extLst>
            <a:ext uri="{FF2B5EF4-FFF2-40B4-BE49-F238E27FC236}">
              <a16:creationId xmlns:a16="http://schemas.microsoft.com/office/drawing/2014/main" id="{37642C02-A9C4-4C13-9B20-6775AF62261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0" name="Text Box 4">
          <a:extLst>
            <a:ext uri="{FF2B5EF4-FFF2-40B4-BE49-F238E27FC236}">
              <a16:creationId xmlns:a16="http://schemas.microsoft.com/office/drawing/2014/main" id="{2E8EB7FA-032A-4269-BB78-5518AE9AEFA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1" name="Text Box 5">
          <a:extLst>
            <a:ext uri="{FF2B5EF4-FFF2-40B4-BE49-F238E27FC236}">
              <a16:creationId xmlns:a16="http://schemas.microsoft.com/office/drawing/2014/main" id="{B4C94389-6B7C-4C4B-A221-7FF4505A6F50}"/>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2" name="Text Box 9">
          <a:extLst>
            <a:ext uri="{FF2B5EF4-FFF2-40B4-BE49-F238E27FC236}">
              <a16:creationId xmlns:a16="http://schemas.microsoft.com/office/drawing/2014/main" id="{A57039F0-3295-4B5C-92A6-DD7A4854AEA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3" name="Text Box 10">
          <a:extLst>
            <a:ext uri="{FF2B5EF4-FFF2-40B4-BE49-F238E27FC236}">
              <a16:creationId xmlns:a16="http://schemas.microsoft.com/office/drawing/2014/main" id="{2111B483-A0CE-4507-AC8A-B159A691EF45}"/>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4" name="Text Box 4">
          <a:extLst>
            <a:ext uri="{FF2B5EF4-FFF2-40B4-BE49-F238E27FC236}">
              <a16:creationId xmlns:a16="http://schemas.microsoft.com/office/drawing/2014/main" id="{7D93C881-87E7-44C9-BEE1-BA3D09B3ED4D}"/>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5" name="Text Box 5">
          <a:extLst>
            <a:ext uri="{FF2B5EF4-FFF2-40B4-BE49-F238E27FC236}">
              <a16:creationId xmlns:a16="http://schemas.microsoft.com/office/drawing/2014/main" id="{8DC8E1C7-D969-42F8-A4A0-00267059B0DC}"/>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6" name="Text Box 9">
          <a:extLst>
            <a:ext uri="{FF2B5EF4-FFF2-40B4-BE49-F238E27FC236}">
              <a16:creationId xmlns:a16="http://schemas.microsoft.com/office/drawing/2014/main" id="{86989E84-FF0A-40F3-8428-A25F54967873}"/>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7" name="Text Box 10">
          <a:extLst>
            <a:ext uri="{FF2B5EF4-FFF2-40B4-BE49-F238E27FC236}">
              <a16:creationId xmlns:a16="http://schemas.microsoft.com/office/drawing/2014/main" id="{2CFF18A4-512A-4195-BC66-4249722A5F9E}"/>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8" name="Text Box 4">
          <a:extLst>
            <a:ext uri="{FF2B5EF4-FFF2-40B4-BE49-F238E27FC236}">
              <a16:creationId xmlns:a16="http://schemas.microsoft.com/office/drawing/2014/main" id="{3C11E1D6-DF5C-42D6-A0C8-9C64904570D2}"/>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89" name="Text Box 5">
          <a:extLst>
            <a:ext uri="{FF2B5EF4-FFF2-40B4-BE49-F238E27FC236}">
              <a16:creationId xmlns:a16="http://schemas.microsoft.com/office/drawing/2014/main" id="{ACFBAE20-B6DF-49BA-B0DE-8DFCD573B40B}"/>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90" name="Text Box 9">
          <a:extLst>
            <a:ext uri="{FF2B5EF4-FFF2-40B4-BE49-F238E27FC236}">
              <a16:creationId xmlns:a16="http://schemas.microsoft.com/office/drawing/2014/main" id="{F36B6607-CE81-4478-BB06-E858F1E07064}"/>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52400"/>
    <xdr:sp macro="" textlink="">
      <xdr:nvSpPr>
        <xdr:cNvPr id="5191" name="Text Box 10">
          <a:extLst>
            <a:ext uri="{FF2B5EF4-FFF2-40B4-BE49-F238E27FC236}">
              <a16:creationId xmlns:a16="http://schemas.microsoft.com/office/drawing/2014/main" id="{91B79018-7E57-40EE-8EB1-CFB923B81867}"/>
            </a:ext>
          </a:extLst>
        </xdr:cNvPr>
        <xdr:cNvSpPr txBox="1">
          <a:spLocks noChangeArrowheads="1"/>
        </xdr:cNvSpPr>
      </xdr:nvSpPr>
      <xdr:spPr bwMode="auto">
        <a:xfrm>
          <a:off x="5410200" y="201358500"/>
          <a:ext cx="76200" cy="152400"/>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2" name="Text Box 4">
          <a:extLst>
            <a:ext uri="{FF2B5EF4-FFF2-40B4-BE49-F238E27FC236}">
              <a16:creationId xmlns:a16="http://schemas.microsoft.com/office/drawing/2014/main" id="{5648AF40-7488-4DE1-BE25-AC148B0898A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3" name="Text Box 5">
          <a:extLst>
            <a:ext uri="{FF2B5EF4-FFF2-40B4-BE49-F238E27FC236}">
              <a16:creationId xmlns:a16="http://schemas.microsoft.com/office/drawing/2014/main" id="{B1F894B7-28C2-4024-BF67-2603024686E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4" name="Text Box 9">
          <a:extLst>
            <a:ext uri="{FF2B5EF4-FFF2-40B4-BE49-F238E27FC236}">
              <a16:creationId xmlns:a16="http://schemas.microsoft.com/office/drawing/2014/main" id="{103B1C11-B461-44FD-9621-B404720D19B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5" name="Text Box 10">
          <a:extLst>
            <a:ext uri="{FF2B5EF4-FFF2-40B4-BE49-F238E27FC236}">
              <a16:creationId xmlns:a16="http://schemas.microsoft.com/office/drawing/2014/main" id="{76ADB4A8-32D3-41AF-820D-446565C8AE1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6" name="Text Box 4">
          <a:extLst>
            <a:ext uri="{FF2B5EF4-FFF2-40B4-BE49-F238E27FC236}">
              <a16:creationId xmlns:a16="http://schemas.microsoft.com/office/drawing/2014/main" id="{22AE8C10-4FA4-4651-A05A-B2698EAF98F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7" name="Text Box 5">
          <a:extLst>
            <a:ext uri="{FF2B5EF4-FFF2-40B4-BE49-F238E27FC236}">
              <a16:creationId xmlns:a16="http://schemas.microsoft.com/office/drawing/2014/main" id="{E59C58A9-3DDE-4EDA-BE8F-9FF028C17F2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8" name="Text Box 9">
          <a:extLst>
            <a:ext uri="{FF2B5EF4-FFF2-40B4-BE49-F238E27FC236}">
              <a16:creationId xmlns:a16="http://schemas.microsoft.com/office/drawing/2014/main" id="{9B3C3FE0-A960-417E-86E3-13B3ED8709B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199" name="Text Box 10">
          <a:extLst>
            <a:ext uri="{FF2B5EF4-FFF2-40B4-BE49-F238E27FC236}">
              <a16:creationId xmlns:a16="http://schemas.microsoft.com/office/drawing/2014/main" id="{15C22572-6FE0-4309-A4DF-6E74324B0E6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0" name="Text Box 4">
          <a:extLst>
            <a:ext uri="{FF2B5EF4-FFF2-40B4-BE49-F238E27FC236}">
              <a16:creationId xmlns:a16="http://schemas.microsoft.com/office/drawing/2014/main" id="{E7B9DD8F-8D2A-4185-B4FE-8B840C25C4E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1" name="Text Box 5">
          <a:extLst>
            <a:ext uri="{FF2B5EF4-FFF2-40B4-BE49-F238E27FC236}">
              <a16:creationId xmlns:a16="http://schemas.microsoft.com/office/drawing/2014/main" id="{F4B8816E-EEDB-416A-941B-22AA5F0AF3BD}"/>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2" name="Text Box 9">
          <a:extLst>
            <a:ext uri="{FF2B5EF4-FFF2-40B4-BE49-F238E27FC236}">
              <a16:creationId xmlns:a16="http://schemas.microsoft.com/office/drawing/2014/main" id="{5183A1D8-D882-436D-A364-6C43FA98FA8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3" name="Text Box 10">
          <a:extLst>
            <a:ext uri="{FF2B5EF4-FFF2-40B4-BE49-F238E27FC236}">
              <a16:creationId xmlns:a16="http://schemas.microsoft.com/office/drawing/2014/main" id="{E8183A6D-9EC1-49CC-BDEE-9C1CA8E12A1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4" name="Text Box 4">
          <a:extLst>
            <a:ext uri="{FF2B5EF4-FFF2-40B4-BE49-F238E27FC236}">
              <a16:creationId xmlns:a16="http://schemas.microsoft.com/office/drawing/2014/main" id="{2C8C35DC-2708-438A-ABF7-66D5D5E9F20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5" name="Text Box 5">
          <a:extLst>
            <a:ext uri="{FF2B5EF4-FFF2-40B4-BE49-F238E27FC236}">
              <a16:creationId xmlns:a16="http://schemas.microsoft.com/office/drawing/2014/main" id="{CA3AE600-DA9D-4B1A-9694-67497C8295B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6" name="Text Box 9">
          <a:extLst>
            <a:ext uri="{FF2B5EF4-FFF2-40B4-BE49-F238E27FC236}">
              <a16:creationId xmlns:a16="http://schemas.microsoft.com/office/drawing/2014/main" id="{7C28ADAD-263F-4FBD-821F-F68A191520F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7" name="Text Box 10">
          <a:extLst>
            <a:ext uri="{FF2B5EF4-FFF2-40B4-BE49-F238E27FC236}">
              <a16:creationId xmlns:a16="http://schemas.microsoft.com/office/drawing/2014/main" id="{27ACE795-C70E-4317-8843-BC44AFE665B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8" name="Text Box 4">
          <a:extLst>
            <a:ext uri="{FF2B5EF4-FFF2-40B4-BE49-F238E27FC236}">
              <a16:creationId xmlns:a16="http://schemas.microsoft.com/office/drawing/2014/main" id="{0BF0F5CB-9FAE-4DF5-BB1A-E822A61870A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09" name="Text Box 5">
          <a:extLst>
            <a:ext uri="{FF2B5EF4-FFF2-40B4-BE49-F238E27FC236}">
              <a16:creationId xmlns:a16="http://schemas.microsoft.com/office/drawing/2014/main" id="{3058366C-9003-4B3B-B0E3-6F1745427C55}"/>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0" name="Text Box 9">
          <a:extLst>
            <a:ext uri="{FF2B5EF4-FFF2-40B4-BE49-F238E27FC236}">
              <a16:creationId xmlns:a16="http://schemas.microsoft.com/office/drawing/2014/main" id="{F523AF6E-B5C9-4045-8558-928F60ACA36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1" name="Text Box 10">
          <a:extLst>
            <a:ext uri="{FF2B5EF4-FFF2-40B4-BE49-F238E27FC236}">
              <a16:creationId xmlns:a16="http://schemas.microsoft.com/office/drawing/2014/main" id="{FEDE6056-51CB-4803-A78F-5622A400A60B}"/>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2" name="Text Box 4">
          <a:extLst>
            <a:ext uri="{FF2B5EF4-FFF2-40B4-BE49-F238E27FC236}">
              <a16:creationId xmlns:a16="http://schemas.microsoft.com/office/drawing/2014/main" id="{AA6E9EC5-B282-4D80-83A5-B3B61C8C385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3" name="Text Box 5">
          <a:extLst>
            <a:ext uri="{FF2B5EF4-FFF2-40B4-BE49-F238E27FC236}">
              <a16:creationId xmlns:a16="http://schemas.microsoft.com/office/drawing/2014/main" id="{DAACDB18-9783-47A8-9F6A-9703621DA09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4" name="Text Box 9">
          <a:extLst>
            <a:ext uri="{FF2B5EF4-FFF2-40B4-BE49-F238E27FC236}">
              <a16:creationId xmlns:a16="http://schemas.microsoft.com/office/drawing/2014/main" id="{1BF9DBF6-F14F-4F1D-BED8-E6ED8A4A3E1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5" name="Text Box 10">
          <a:extLst>
            <a:ext uri="{FF2B5EF4-FFF2-40B4-BE49-F238E27FC236}">
              <a16:creationId xmlns:a16="http://schemas.microsoft.com/office/drawing/2014/main" id="{4B498696-5731-44A7-95D0-39F79B0BED1C}"/>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6" name="Text Box 4">
          <a:extLst>
            <a:ext uri="{FF2B5EF4-FFF2-40B4-BE49-F238E27FC236}">
              <a16:creationId xmlns:a16="http://schemas.microsoft.com/office/drawing/2014/main" id="{8094733B-0ADB-4482-84AE-C9DEAD67E5C8}"/>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7" name="Text Box 5">
          <a:extLst>
            <a:ext uri="{FF2B5EF4-FFF2-40B4-BE49-F238E27FC236}">
              <a16:creationId xmlns:a16="http://schemas.microsoft.com/office/drawing/2014/main" id="{F2AC3E19-CD0E-4C30-9A99-5E81A972356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8" name="Text Box 9">
          <a:extLst>
            <a:ext uri="{FF2B5EF4-FFF2-40B4-BE49-F238E27FC236}">
              <a16:creationId xmlns:a16="http://schemas.microsoft.com/office/drawing/2014/main" id="{0FE5AF20-DF4E-458D-82D2-9321D47F759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19" name="Text Box 10">
          <a:extLst>
            <a:ext uri="{FF2B5EF4-FFF2-40B4-BE49-F238E27FC236}">
              <a16:creationId xmlns:a16="http://schemas.microsoft.com/office/drawing/2014/main" id="{60CBA5C8-18BA-488D-81F1-EC51AF5E361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0" name="Text Box 4">
          <a:extLst>
            <a:ext uri="{FF2B5EF4-FFF2-40B4-BE49-F238E27FC236}">
              <a16:creationId xmlns:a16="http://schemas.microsoft.com/office/drawing/2014/main" id="{84089361-5EAD-4028-AB2E-2D74DD8B5CB1}"/>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1" name="Text Box 5">
          <a:extLst>
            <a:ext uri="{FF2B5EF4-FFF2-40B4-BE49-F238E27FC236}">
              <a16:creationId xmlns:a16="http://schemas.microsoft.com/office/drawing/2014/main" id="{97F1356B-1F3D-49B6-A48B-DA23C5774242}"/>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2" name="Text Box 9">
          <a:extLst>
            <a:ext uri="{FF2B5EF4-FFF2-40B4-BE49-F238E27FC236}">
              <a16:creationId xmlns:a16="http://schemas.microsoft.com/office/drawing/2014/main" id="{7EAEA5CA-1F2B-4BC3-9F2E-E323A990D73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3" name="Text Box 10">
          <a:extLst>
            <a:ext uri="{FF2B5EF4-FFF2-40B4-BE49-F238E27FC236}">
              <a16:creationId xmlns:a16="http://schemas.microsoft.com/office/drawing/2014/main" id="{13A05217-D553-4C35-A107-D2F65661751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4" name="Text Box 4">
          <a:extLst>
            <a:ext uri="{FF2B5EF4-FFF2-40B4-BE49-F238E27FC236}">
              <a16:creationId xmlns:a16="http://schemas.microsoft.com/office/drawing/2014/main" id="{086C7B0F-D2F4-435F-852D-79E8C245270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5" name="Text Box 5">
          <a:extLst>
            <a:ext uri="{FF2B5EF4-FFF2-40B4-BE49-F238E27FC236}">
              <a16:creationId xmlns:a16="http://schemas.microsoft.com/office/drawing/2014/main" id="{3DC180BE-96D8-4254-8368-E230EEF3AF74}"/>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6" name="Text Box 9">
          <a:extLst>
            <a:ext uri="{FF2B5EF4-FFF2-40B4-BE49-F238E27FC236}">
              <a16:creationId xmlns:a16="http://schemas.microsoft.com/office/drawing/2014/main" id="{AD47D074-B2A6-4DC6-B096-BE6C90AA944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7" name="Text Box 10">
          <a:extLst>
            <a:ext uri="{FF2B5EF4-FFF2-40B4-BE49-F238E27FC236}">
              <a16:creationId xmlns:a16="http://schemas.microsoft.com/office/drawing/2014/main" id="{9FA2361C-C70A-438C-A8BE-CFA129404C83}"/>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8" name="Text Box 4">
          <a:extLst>
            <a:ext uri="{FF2B5EF4-FFF2-40B4-BE49-F238E27FC236}">
              <a16:creationId xmlns:a16="http://schemas.microsoft.com/office/drawing/2014/main" id="{A2BA9A49-7500-4A79-BFF3-B56DE7AB2000}"/>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29" name="Text Box 5">
          <a:extLst>
            <a:ext uri="{FF2B5EF4-FFF2-40B4-BE49-F238E27FC236}">
              <a16:creationId xmlns:a16="http://schemas.microsoft.com/office/drawing/2014/main" id="{A0F47D56-C72B-490D-9DB1-1A696BC436DE}"/>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0" name="Text Box 9">
          <a:extLst>
            <a:ext uri="{FF2B5EF4-FFF2-40B4-BE49-F238E27FC236}">
              <a16:creationId xmlns:a16="http://schemas.microsoft.com/office/drawing/2014/main" id="{CA2D8E36-2B1F-49DD-81FC-BFE6848F855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1" name="Text Box 10">
          <a:extLst>
            <a:ext uri="{FF2B5EF4-FFF2-40B4-BE49-F238E27FC236}">
              <a16:creationId xmlns:a16="http://schemas.microsoft.com/office/drawing/2014/main" id="{AE908F5E-BAB7-4DA8-BA71-A75186F356CA}"/>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2" name="Text Box 4">
          <a:extLst>
            <a:ext uri="{FF2B5EF4-FFF2-40B4-BE49-F238E27FC236}">
              <a16:creationId xmlns:a16="http://schemas.microsoft.com/office/drawing/2014/main" id="{32C7B224-EDF2-400E-A077-289E0C5AC7C9}"/>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3" name="Text Box 5">
          <a:extLst>
            <a:ext uri="{FF2B5EF4-FFF2-40B4-BE49-F238E27FC236}">
              <a16:creationId xmlns:a16="http://schemas.microsoft.com/office/drawing/2014/main" id="{67013123-33DB-4357-BEFA-B64F2992B066}"/>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4" name="Text Box 9">
          <a:extLst>
            <a:ext uri="{FF2B5EF4-FFF2-40B4-BE49-F238E27FC236}">
              <a16:creationId xmlns:a16="http://schemas.microsoft.com/office/drawing/2014/main" id="{C9247523-E212-457A-A0F6-548661E613BF}"/>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7"/>
    <xdr:sp macro="" textlink="">
      <xdr:nvSpPr>
        <xdr:cNvPr id="5235" name="Text Box 10">
          <a:extLst>
            <a:ext uri="{FF2B5EF4-FFF2-40B4-BE49-F238E27FC236}">
              <a16:creationId xmlns:a16="http://schemas.microsoft.com/office/drawing/2014/main" id="{B3C73D8F-FEF5-425C-B34C-7F2454304957}"/>
            </a:ext>
          </a:extLst>
        </xdr:cNvPr>
        <xdr:cNvSpPr txBox="1">
          <a:spLocks noChangeArrowheads="1"/>
        </xdr:cNvSpPr>
      </xdr:nvSpPr>
      <xdr:spPr bwMode="auto">
        <a:xfrm>
          <a:off x="5410200" y="201358500"/>
          <a:ext cx="76200" cy="148167"/>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236" name="Text Box 4">
          <a:extLst>
            <a:ext uri="{FF2B5EF4-FFF2-40B4-BE49-F238E27FC236}">
              <a16:creationId xmlns:a16="http://schemas.microsoft.com/office/drawing/2014/main" id="{568D21FB-EDD9-4D7B-9B8A-122D89B2E24C}"/>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237" name="Text Box 5">
          <a:extLst>
            <a:ext uri="{FF2B5EF4-FFF2-40B4-BE49-F238E27FC236}">
              <a16:creationId xmlns:a16="http://schemas.microsoft.com/office/drawing/2014/main" id="{C9E03804-2FDC-47E1-A007-3BB2575AAB86}"/>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238" name="Text Box 9">
          <a:extLst>
            <a:ext uri="{FF2B5EF4-FFF2-40B4-BE49-F238E27FC236}">
              <a16:creationId xmlns:a16="http://schemas.microsoft.com/office/drawing/2014/main" id="{D75FA742-436D-4553-9AF0-174C030070AA}"/>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1008</xdr:row>
      <xdr:rowOff>0</xdr:rowOff>
    </xdr:from>
    <xdr:ext cx="76200" cy="148168"/>
    <xdr:sp macro="" textlink="">
      <xdr:nvSpPr>
        <xdr:cNvPr id="5239" name="Text Box 10">
          <a:extLst>
            <a:ext uri="{FF2B5EF4-FFF2-40B4-BE49-F238E27FC236}">
              <a16:creationId xmlns:a16="http://schemas.microsoft.com/office/drawing/2014/main" id="{DD58F834-9905-46BC-8270-0B9CA1599AEF}"/>
            </a:ext>
          </a:extLst>
        </xdr:cNvPr>
        <xdr:cNvSpPr txBox="1">
          <a:spLocks noChangeArrowheads="1"/>
        </xdr:cNvSpPr>
      </xdr:nvSpPr>
      <xdr:spPr bwMode="auto">
        <a:xfrm>
          <a:off x="5410200" y="2013585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0" name="Text Box 4">
          <a:extLst>
            <a:ext uri="{FF2B5EF4-FFF2-40B4-BE49-F238E27FC236}">
              <a16:creationId xmlns:a16="http://schemas.microsoft.com/office/drawing/2014/main" id="{79642FFA-3C08-407B-A4B0-F741001DF47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1" name="Text Box 5">
          <a:extLst>
            <a:ext uri="{FF2B5EF4-FFF2-40B4-BE49-F238E27FC236}">
              <a16:creationId xmlns:a16="http://schemas.microsoft.com/office/drawing/2014/main" id="{4C669269-A259-49E7-B18A-92B4CCA3D1C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2" name="Text Box 9">
          <a:extLst>
            <a:ext uri="{FF2B5EF4-FFF2-40B4-BE49-F238E27FC236}">
              <a16:creationId xmlns:a16="http://schemas.microsoft.com/office/drawing/2014/main" id="{DD8954B6-D4A0-4C59-8AE7-1AA4E07693C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3" name="Text Box 10">
          <a:extLst>
            <a:ext uri="{FF2B5EF4-FFF2-40B4-BE49-F238E27FC236}">
              <a16:creationId xmlns:a16="http://schemas.microsoft.com/office/drawing/2014/main" id="{200798CF-50F2-46E0-A3D6-7919A73C65B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44" name="Text Box 4">
          <a:extLst>
            <a:ext uri="{FF2B5EF4-FFF2-40B4-BE49-F238E27FC236}">
              <a16:creationId xmlns:a16="http://schemas.microsoft.com/office/drawing/2014/main" id="{1ADCBD14-A1DB-422D-B591-DAEE22DD5FB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45" name="Text Box 5">
          <a:extLst>
            <a:ext uri="{FF2B5EF4-FFF2-40B4-BE49-F238E27FC236}">
              <a16:creationId xmlns:a16="http://schemas.microsoft.com/office/drawing/2014/main" id="{5FEF2A44-A2FD-4C47-93F4-E9B97287F6F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46" name="Text Box 9">
          <a:extLst>
            <a:ext uri="{FF2B5EF4-FFF2-40B4-BE49-F238E27FC236}">
              <a16:creationId xmlns:a16="http://schemas.microsoft.com/office/drawing/2014/main" id="{CA6566B2-9D89-4022-A772-9F85224B33B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7" name="Text Box 4">
          <a:extLst>
            <a:ext uri="{FF2B5EF4-FFF2-40B4-BE49-F238E27FC236}">
              <a16:creationId xmlns:a16="http://schemas.microsoft.com/office/drawing/2014/main" id="{F0A3D655-856F-43FE-B099-68C6AF4B2B0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8" name="Text Box 5">
          <a:extLst>
            <a:ext uri="{FF2B5EF4-FFF2-40B4-BE49-F238E27FC236}">
              <a16:creationId xmlns:a16="http://schemas.microsoft.com/office/drawing/2014/main" id="{907DDAFC-D7D6-4D1D-BF2E-0349CA2C111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49" name="Text Box 9">
          <a:extLst>
            <a:ext uri="{FF2B5EF4-FFF2-40B4-BE49-F238E27FC236}">
              <a16:creationId xmlns:a16="http://schemas.microsoft.com/office/drawing/2014/main" id="{5844F3A9-90D7-4AB3-93A7-0B0CFB091F8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0" name="Text Box 10">
          <a:extLst>
            <a:ext uri="{FF2B5EF4-FFF2-40B4-BE49-F238E27FC236}">
              <a16:creationId xmlns:a16="http://schemas.microsoft.com/office/drawing/2014/main" id="{0B0CB81D-9C98-47A9-94A9-771BB1F503D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1" name="Text Box 4">
          <a:extLst>
            <a:ext uri="{FF2B5EF4-FFF2-40B4-BE49-F238E27FC236}">
              <a16:creationId xmlns:a16="http://schemas.microsoft.com/office/drawing/2014/main" id="{6DE9EEB5-D652-40B0-94CB-4ECB43639BD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2" name="Text Box 5">
          <a:extLst>
            <a:ext uri="{FF2B5EF4-FFF2-40B4-BE49-F238E27FC236}">
              <a16:creationId xmlns:a16="http://schemas.microsoft.com/office/drawing/2014/main" id="{722D26A5-9D25-408E-B309-C974DA4E43F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3" name="Text Box 9">
          <a:extLst>
            <a:ext uri="{FF2B5EF4-FFF2-40B4-BE49-F238E27FC236}">
              <a16:creationId xmlns:a16="http://schemas.microsoft.com/office/drawing/2014/main" id="{7807680F-9999-42A5-A782-07225C3E0D0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4" name="Text Box 4">
          <a:extLst>
            <a:ext uri="{FF2B5EF4-FFF2-40B4-BE49-F238E27FC236}">
              <a16:creationId xmlns:a16="http://schemas.microsoft.com/office/drawing/2014/main" id="{DF1EB4D2-927E-44F0-84A1-A81748F3B13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5" name="Text Box 5">
          <a:extLst>
            <a:ext uri="{FF2B5EF4-FFF2-40B4-BE49-F238E27FC236}">
              <a16:creationId xmlns:a16="http://schemas.microsoft.com/office/drawing/2014/main" id="{E0DA90D3-A3DE-4520-A7AA-3067DC4A303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6" name="Text Box 9">
          <a:extLst>
            <a:ext uri="{FF2B5EF4-FFF2-40B4-BE49-F238E27FC236}">
              <a16:creationId xmlns:a16="http://schemas.microsoft.com/office/drawing/2014/main" id="{4420E9B9-917D-4965-8DBC-D515036D78C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7" name="Text Box 4">
          <a:extLst>
            <a:ext uri="{FF2B5EF4-FFF2-40B4-BE49-F238E27FC236}">
              <a16:creationId xmlns:a16="http://schemas.microsoft.com/office/drawing/2014/main" id="{332DCBFA-10E3-4DDD-8387-B5AA0DB9AF7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58" name="Text Box 4">
          <a:extLst>
            <a:ext uri="{FF2B5EF4-FFF2-40B4-BE49-F238E27FC236}">
              <a16:creationId xmlns:a16="http://schemas.microsoft.com/office/drawing/2014/main" id="{02498948-A5E1-4BF1-B605-A3971BFC642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59" name="Text Box 4">
          <a:extLst>
            <a:ext uri="{FF2B5EF4-FFF2-40B4-BE49-F238E27FC236}">
              <a16:creationId xmlns:a16="http://schemas.microsoft.com/office/drawing/2014/main" id="{253CB210-425D-455C-8603-BA7134660B0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0" name="Text Box 5">
          <a:extLst>
            <a:ext uri="{FF2B5EF4-FFF2-40B4-BE49-F238E27FC236}">
              <a16:creationId xmlns:a16="http://schemas.microsoft.com/office/drawing/2014/main" id="{2D3F5A95-E3AF-42CC-8F31-CF6EAF5950F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1" name="Text Box 9">
          <a:extLst>
            <a:ext uri="{FF2B5EF4-FFF2-40B4-BE49-F238E27FC236}">
              <a16:creationId xmlns:a16="http://schemas.microsoft.com/office/drawing/2014/main" id="{382F162E-7E19-454A-A37F-9A3E32A37BF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2" name="Text Box 10">
          <a:extLst>
            <a:ext uri="{FF2B5EF4-FFF2-40B4-BE49-F238E27FC236}">
              <a16:creationId xmlns:a16="http://schemas.microsoft.com/office/drawing/2014/main" id="{5F74E6A7-E869-4B6F-8592-FE3A441654D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3" name="Text Box 4">
          <a:extLst>
            <a:ext uri="{FF2B5EF4-FFF2-40B4-BE49-F238E27FC236}">
              <a16:creationId xmlns:a16="http://schemas.microsoft.com/office/drawing/2014/main" id="{45FE4BAA-B169-4CE1-BBA7-CE48D2A0456C}"/>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4" name="Text Box 5">
          <a:extLst>
            <a:ext uri="{FF2B5EF4-FFF2-40B4-BE49-F238E27FC236}">
              <a16:creationId xmlns:a16="http://schemas.microsoft.com/office/drawing/2014/main" id="{9D58F670-6EA6-4F84-9DAE-1881D1AC48C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5" name="Text Box 9">
          <a:extLst>
            <a:ext uri="{FF2B5EF4-FFF2-40B4-BE49-F238E27FC236}">
              <a16:creationId xmlns:a16="http://schemas.microsoft.com/office/drawing/2014/main" id="{B5C5C398-5E29-411D-8956-E84AC9A2DCC0}"/>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6" name="Text Box 10">
          <a:extLst>
            <a:ext uri="{FF2B5EF4-FFF2-40B4-BE49-F238E27FC236}">
              <a16:creationId xmlns:a16="http://schemas.microsoft.com/office/drawing/2014/main" id="{59FDA91D-AB6B-4784-818D-D612996C403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7" name="Text Box 4">
          <a:extLst>
            <a:ext uri="{FF2B5EF4-FFF2-40B4-BE49-F238E27FC236}">
              <a16:creationId xmlns:a16="http://schemas.microsoft.com/office/drawing/2014/main" id="{55901283-372E-4CFE-95A5-986381E20F35}"/>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8" name="Text Box 5">
          <a:extLst>
            <a:ext uri="{FF2B5EF4-FFF2-40B4-BE49-F238E27FC236}">
              <a16:creationId xmlns:a16="http://schemas.microsoft.com/office/drawing/2014/main" id="{639DC6DA-5C27-46CF-92BE-41955E4A8BE6}"/>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69" name="Text Box 9">
          <a:extLst>
            <a:ext uri="{FF2B5EF4-FFF2-40B4-BE49-F238E27FC236}">
              <a16:creationId xmlns:a16="http://schemas.microsoft.com/office/drawing/2014/main" id="{04B14CB3-D6D6-4FEB-B6ED-C7A989668FF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0" name="Text Box 10">
          <a:extLst>
            <a:ext uri="{FF2B5EF4-FFF2-40B4-BE49-F238E27FC236}">
              <a16:creationId xmlns:a16="http://schemas.microsoft.com/office/drawing/2014/main" id="{0886A1E4-C292-48DD-9870-14159A5ECABE}"/>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1" name="Text Box 4">
          <a:extLst>
            <a:ext uri="{FF2B5EF4-FFF2-40B4-BE49-F238E27FC236}">
              <a16:creationId xmlns:a16="http://schemas.microsoft.com/office/drawing/2014/main" id="{26075751-DA1E-4AEE-A12B-3A89ABDD22A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2" name="Text Box 5">
          <a:extLst>
            <a:ext uri="{FF2B5EF4-FFF2-40B4-BE49-F238E27FC236}">
              <a16:creationId xmlns:a16="http://schemas.microsoft.com/office/drawing/2014/main" id="{6A9145E8-2BE8-4570-8976-322DCE18425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3" name="Text Box 9">
          <a:extLst>
            <a:ext uri="{FF2B5EF4-FFF2-40B4-BE49-F238E27FC236}">
              <a16:creationId xmlns:a16="http://schemas.microsoft.com/office/drawing/2014/main" id="{FBB7A44C-1855-4D03-8C53-8E99A134F8DC}"/>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4" name="Text Box 10">
          <a:extLst>
            <a:ext uri="{FF2B5EF4-FFF2-40B4-BE49-F238E27FC236}">
              <a16:creationId xmlns:a16="http://schemas.microsoft.com/office/drawing/2014/main" id="{FBB1D112-8234-4745-BA57-AF8C447267A2}"/>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5" name="Text Box 4">
          <a:extLst>
            <a:ext uri="{FF2B5EF4-FFF2-40B4-BE49-F238E27FC236}">
              <a16:creationId xmlns:a16="http://schemas.microsoft.com/office/drawing/2014/main" id="{65092E36-572E-49AD-8898-D31646B79C2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6" name="Text Box 5">
          <a:extLst>
            <a:ext uri="{FF2B5EF4-FFF2-40B4-BE49-F238E27FC236}">
              <a16:creationId xmlns:a16="http://schemas.microsoft.com/office/drawing/2014/main" id="{5E27207E-5D90-45B6-8EB1-42AAFCBF1AF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7" name="Text Box 9">
          <a:extLst>
            <a:ext uri="{FF2B5EF4-FFF2-40B4-BE49-F238E27FC236}">
              <a16:creationId xmlns:a16="http://schemas.microsoft.com/office/drawing/2014/main" id="{C1B9EE32-8AA4-4873-BE8A-C73F13D0FC5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8" name="Text Box 10">
          <a:extLst>
            <a:ext uri="{FF2B5EF4-FFF2-40B4-BE49-F238E27FC236}">
              <a16:creationId xmlns:a16="http://schemas.microsoft.com/office/drawing/2014/main" id="{C5F0D952-159D-4221-B4BD-A5159B218E37}"/>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79" name="Text Box 4">
          <a:extLst>
            <a:ext uri="{FF2B5EF4-FFF2-40B4-BE49-F238E27FC236}">
              <a16:creationId xmlns:a16="http://schemas.microsoft.com/office/drawing/2014/main" id="{003033EA-42EC-4B7D-89D5-AADFF3ED2B0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0" name="Text Box 5">
          <a:extLst>
            <a:ext uri="{FF2B5EF4-FFF2-40B4-BE49-F238E27FC236}">
              <a16:creationId xmlns:a16="http://schemas.microsoft.com/office/drawing/2014/main" id="{2D9C7558-C286-4F03-B0E4-3A7B7A9AE08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1" name="Text Box 9">
          <a:extLst>
            <a:ext uri="{FF2B5EF4-FFF2-40B4-BE49-F238E27FC236}">
              <a16:creationId xmlns:a16="http://schemas.microsoft.com/office/drawing/2014/main" id="{ED211C4B-3782-46F7-BB14-37A8AF660365}"/>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2" name="Text Box 10">
          <a:extLst>
            <a:ext uri="{FF2B5EF4-FFF2-40B4-BE49-F238E27FC236}">
              <a16:creationId xmlns:a16="http://schemas.microsoft.com/office/drawing/2014/main" id="{811737B3-8B9D-4558-AEA9-C2DB5747D4C2}"/>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3" name="Text Box 4">
          <a:extLst>
            <a:ext uri="{FF2B5EF4-FFF2-40B4-BE49-F238E27FC236}">
              <a16:creationId xmlns:a16="http://schemas.microsoft.com/office/drawing/2014/main" id="{916478BF-08CA-423A-8C0B-1F2D7737C3E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4" name="Text Box 5">
          <a:extLst>
            <a:ext uri="{FF2B5EF4-FFF2-40B4-BE49-F238E27FC236}">
              <a16:creationId xmlns:a16="http://schemas.microsoft.com/office/drawing/2014/main" id="{10369974-6663-40BE-B460-45697F2A2C2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5" name="Text Box 9">
          <a:extLst>
            <a:ext uri="{FF2B5EF4-FFF2-40B4-BE49-F238E27FC236}">
              <a16:creationId xmlns:a16="http://schemas.microsoft.com/office/drawing/2014/main" id="{848CAFA5-141F-401C-9F2F-7362D4E1228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286" name="Text Box 10">
          <a:extLst>
            <a:ext uri="{FF2B5EF4-FFF2-40B4-BE49-F238E27FC236}">
              <a16:creationId xmlns:a16="http://schemas.microsoft.com/office/drawing/2014/main" id="{872827FA-C633-4297-A26C-947E82C8ED06}"/>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87" name="Text Box 4">
          <a:extLst>
            <a:ext uri="{FF2B5EF4-FFF2-40B4-BE49-F238E27FC236}">
              <a16:creationId xmlns:a16="http://schemas.microsoft.com/office/drawing/2014/main" id="{7C875A8E-54C2-487A-B484-B60080D5FB7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88" name="Text Box 5">
          <a:extLst>
            <a:ext uri="{FF2B5EF4-FFF2-40B4-BE49-F238E27FC236}">
              <a16:creationId xmlns:a16="http://schemas.microsoft.com/office/drawing/2014/main" id="{6B3E758E-FF21-4FB2-A160-E26444A0B58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89" name="Text Box 9">
          <a:extLst>
            <a:ext uri="{FF2B5EF4-FFF2-40B4-BE49-F238E27FC236}">
              <a16:creationId xmlns:a16="http://schemas.microsoft.com/office/drawing/2014/main" id="{4730E4DC-6EB3-42CE-AF72-34DF8ECA288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0" name="Text Box 10">
          <a:extLst>
            <a:ext uri="{FF2B5EF4-FFF2-40B4-BE49-F238E27FC236}">
              <a16:creationId xmlns:a16="http://schemas.microsoft.com/office/drawing/2014/main" id="{2355FD6B-25AB-4AC3-AA87-E07F7798544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1" name="Text Box 4">
          <a:extLst>
            <a:ext uri="{FF2B5EF4-FFF2-40B4-BE49-F238E27FC236}">
              <a16:creationId xmlns:a16="http://schemas.microsoft.com/office/drawing/2014/main" id="{652F93C0-2719-410E-BF9A-E1FA8734DD4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2" name="Text Box 5">
          <a:extLst>
            <a:ext uri="{FF2B5EF4-FFF2-40B4-BE49-F238E27FC236}">
              <a16:creationId xmlns:a16="http://schemas.microsoft.com/office/drawing/2014/main" id="{7565B00E-8085-4312-A25C-7E5BA6A33BD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3" name="Text Box 9">
          <a:extLst>
            <a:ext uri="{FF2B5EF4-FFF2-40B4-BE49-F238E27FC236}">
              <a16:creationId xmlns:a16="http://schemas.microsoft.com/office/drawing/2014/main" id="{2279BF8D-0CAD-4A12-9B94-F63AD0C9A24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4" name="Text Box 10">
          <a:extLst>
            <a:ext uri="{FF2B5EF4-FFF2-40B4-BE49-F238E27FC236}">
              <a16:creationId xmlns:a16="http://schemas.microsoft.com/office/drawing/2014/main" id="{68974B9B-F676-40F3-A298-28F75F64D71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5" name="Text Box 4">
          <a:extLst>
            <a:ext uri="{FF2B5EF4-FFF2-40B4-BE49-F238E27FC236}">
              <a16:creationId xmlns:a16="http://schemas.microsoft.com/office/drawing/2014/main" id="{E87DBD90-A550-40E2-844A-FA78D18F69E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6" name="Text Box 5">
          <a:extLst>
            <a:ext uri="{FF2B5EF4-FFF2-40B4-BE49-F238E27FC236}">
              <a16:creationId xmlns:a16="http://schemas.microsoft.com/office/drawing/2014/main" id="{2B7E5B56-ABC9-4B4B-93FC-3E83ACFC1DA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7" name="Text Box 9">
          <a:extLst>
            <a:ext uri="{FF2B5EF4-FFF2-40B4-BE49-F238E27FC236}">
              <a16:creationId xmlns:a16="http://schemas.microsoft.com/office/drawing/2014/main" id="{D9D09699-43C5-4DAB-ADEF-E63BAC1DC76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8" name="Text Box 10">
          <a:extLst>
            <a:ext uri="{FF2B5EF4-FFF2-40B4-BE49-F238E27FC236}">
              <a16:creationId xmlns:a16="http://schemas.microsoft.com/office/drawing/2014/main" id="{5BC21B37-0C75-42BB-B1AE-948955FDAC2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299" name="Text Box 4">
          <a:extLst>
            <a:ext uri="{FF2B5EF4-FFF2-40B4-BE49-F238E27FC236}">
              <a16:creationId xmlns:a16="http://schemas.microsoft.com/office/drawing/2014/main" id="{2F2535F5-5E24-4AF8-8376-C66FBFC4B7A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0" name="Text Box 5">
          <a:extLst>
            <a:ext uri="{FF2B5EF4-FFF2-40B4-BE49-F238E27FC236}">
              <a16:creationId xmlns:a16="http://schemas.microsoft.com/office/drawing/2014/main" id="{E379E968-4D89-49A6-BF46-2B43FBAE528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1" name="Text Box 9">
          <a:extLst>
            <a:ext uri="{FF2B5EF4-FFF2-40B4-BE49-F238E27FC236}">
              <a16:creationId xmlns:a16="http://schemas.microsoft.com/office/drawing/2014/main" id="{159AE3D5-96B8-4502-81B2-88CF2573345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2" name="Text Box 10">
          <a:extLst>
            <a:ext uri="{FF2B5EF4-FFF2-40B4-BE49-F238E27FC236}">
              <a16:creationId xmlns:a16="http://schemas.microsoft.com/office/drawing/2014/main" id="{7A3179A6-C264-46C2-A452-FAAF49CA5C9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3" name="Text Box 4">
          <a:extLst>
            <a:ext uri="{FF2B5EF4-FFF2-40B4-BE49-F238E27FC236}">
              <a16:creationId xmlns:a16="http://schemas.microsoft.com/office/drawing/2014/main" id="{E29D0FD0-9CDD-4D19-A8F6-43E5E458C70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4" name="Text Box 5">
          <a:extLst>
            <a:ext uri="{FF2B5EF4-FFF2-40B4-BE49-F238E27FC236}">
              <a16:creationId xmlns:a16="http://schemas.microsoft.com/office/drawing/2014/main" id="{CAC8A503-1731-4472-84BD-087442C2C54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5" name="Text Box 9">
          <a:extLst>
            <a:ext uri="{FF2B5EF4-FFF2-40B4-BE49-F238E27FC236}">
              <a16:creationId xmlns:a16="http://schemas.microsoft.com/office/drawing/2014/main" id="{6910A7ED-F0BC-44CB-A614-E301506F82F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6" name="Text Box 10">
          <a:extLst>
            <a:ext uri="{FF2B5EF4-FFF2-40B4-BE49-F238E27FC236}">
              <a16:creationId xmlns:a16="http://schemas.microsoft.com/office/drawing/2014/main" id="{B2DB8AA2-ECD9-4CD1-ACAC-4BEDA046D38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7" name="Text Box 4">
          <a:extLst>
            <a:ext uri="{FF2B5EF4-FFF2-40B4-BE49-F238E27FC236}">
              <a16:creationId xmlns:a16="http://schemas.microsoft.com/office/drawing/2014/main" id="{D890B0E5-0F28-4C99-BFB7-F896E10B2EF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8" name="Text Box 5">
          <a:extLst>
            <a:ext uri="{FF2B5EF4-FFF2-40B4-BE49-F238E27FC236}">
              <a16:creationId xmlns:a16="http://schemas.microsoft.com/office/drawing/2014/main" id="{D2E1F258-09C2-4B3F-8A94-73E17103097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09" name="Text Box 9">
          <a:extLst>
            <a:ext uri="{FF2B5EF4-FFF2-40B4-BE49-F238E27FC236}">
              <a16:creationId xmlns:a16="http://schemas.microsoft.com/office/drawing/2014/main" id="{5011E96C-29DF-4047-97DB-743ECF7F8F0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0" name="Text Box 10">
          <a:extLst>
            <a:ext uri="{FF2B5EF4-FFF2-40B4-BE49-F238E27FC236}">
              <a16:creationId xmlns:a16="http://schemas.microsoft.com/office/drawing/2014/main" id="{05FE3375-17D3-49E1-AB25-85075EF906D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1" name="Text Box 4">
          <a:extLst>
            <a:ext uri="{FF2B5EF4-FFF2-40B4-BE49-F238E27FC236}">
              <a16:creationId xmlns:a16="http://schemas.microsoft.com/office/drawing/2014/main" id="{8F8E0948-4E8D-4A0C-80DE-BF39E3B9267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2" name="Text Box 5">
          <a:extLst>
            <a:ext uri="{FF2B5EF4-FFF2-40B4-BE49-F238E27FC236}">
              <a16:creationId xmlns:a16="http://schemas.microsoft.com/office/drawing/2014/main" id="{7A5259AF-B872-4352-B478-F7C3660A209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3" name="Text Box 9">
          <a:extLst>
            <a:ext uri="{FF2B5EF4-FFF2-40B4-BE49-F238E27FC236}">
              <a16:creationId xmlns:a16="http://schemas.microsoft.com/office/drawing/2014/main" id="{40685847-1DE9-41AD-90F7-8E63E85BC4C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4" name="Text Box 10">
          <a:extLst>
            <a:ext uri="{FF2B5EF4-FFF2-40B4-BE49-F238E27FC236}">
              <a16:creationId xmlns:a16="http://schemas.microsoft.com/office/drawing/2014/main" id="{9BCD664B-231E-4FA5-9363-C62FA31165D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5" name="Text Box 4">
          <a:extLst>
            <a:ext uri="{FF2B5EF4-FFF2-40B4-BE49-F238E27FC236}">
              <a16:creationId xmlns:a16="http://schemas.microsoft.com/office/drawing/2014/main" id="{B6BE57F7-05AC-40B0-B966-27CB9D817BC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6" name="Text Box 5">
          <a:extLst>
            <a:ext uri="{FF2B5EF4-FFF2-40B4-BE49-F238E27FC236}">
              <a16:creationId xmlns:a16="http://schemas.microsoft.com/office/drawing/2014/main" id="{93D13ECF-E122-4A44-8AD5-377E2CF2898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7" name="Text Box 9">
          <a:extLst>
            <a:ext uri="{FF2B5EF4-FFF2-40B4-BE49-F238E27FC236}">
              <a16:creationId xmlns:a16="http://schemas.microsoft.com/office/drawing/2014/main" id="{10373E3B-1F5E-41DB-BFA0-DB0C8556F7E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8" name="Text Box 10">
          <a:extLst>
            <a:ext uri="{FF2B5EF4-FFF2-40B4-BE49-F238E27FC236}">
              <a16:creationId xmlns:a16="http://schemas.microsoft.com/office/drawing/2014/main" id="{C27B9AF1-6085-4C17-8171-ACB1097F46E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19" name="Text Box 4">
          <a:extLst>
            <a:ext uri="{FF2B5EF4-FFF2-40B4-BE49-F238E27FC236}">
              <a16:creationId xmlns:a16="http://schemas.microsoft.com/office/drawing/2014/main" id="{03A0A69C-1A9F-4B9E-B31F-4B9F9EC140E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0" name="Text Box 5">
          <a:extLst>
            <a:ext uri="{FF2B5EF4-FFF2-40B4-BE49-F238E27FC236}">
              <a16:creationId xmlns:a16="http://schemas.microsoft.com/office/drawing/2014/main" id="{F91ED060-2F0A-4466-A48C-66D7124BACE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1" name="Text Box 9">
          <a:extLst>
            <a:ext uri="{FF2B5EF4-FFF2-40B4-BE49-F238E27FC236}">
              <a16:creationId xmlns:a16="http://schemas.microsoft.com/office/drawing/2014/main" id="{B20D6BA1-FB98-402F-AD06-6782D76A84A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2" name="Text Box 10">
          <a:extLst>
            <a:ext uri="{FF2B5EF4-FFF2-40B4-BE49-F238E27FC236}">
              <a16:creationId xmlns:a16="http://schemas.microsoft.com/office/drawing/2014/main" id="{35FFDF82-EA29-4652-85C6-229BA2BFB2D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3" name="Text Box 4">
          <a:extLst>
            <a:ext uri="{FF2B5EF4-FFF2-40B4-BE49-F238E27FC236}">
              <a16:creationId xmlns:a16="http://schemas.microsoft.com/office/drawing/2014/main" id="{58E85E54-B981-4247-9854-FC14EBA86EF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4" name="Text Box 5">
          <a:extLst>
            <a:ext uri="{FF2B5EF4-FFF2-40B4-BE49-F238E27FC236}">
              <a16:creationId xmlns:a16="http://schemas.microsoft.com/office/drawing/2014/main" id="{7DE8FEAA-97E5-4E9F-8A5D-F308A0B5360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5" name="Text Box 9">
          <a:extLst>
            <a:ext uri="{FF2B5EF4-FFF2-40B4-BE49-F238E27FC236}">
              <a16:creationId xmlns:a16="http://schemas.microsoft.com/office/drawing/2014/main" id="{C64A0612-8DDD-448D-BB1D-A1BA0A4C04F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6" name="Text Box 10">
          <a:extLst>
            <a:ext uri="{FF2B5EF4-FFF2-40B4-BE49-F238E27FC236}">
              <a16:creationId xmlns:a16="http://schemas.microsoft.com/office/drawing/2014/main" id="{794EB27E-84CA-43AD-A0D8-93A72CBBB03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7" name="Text Box 4">
          <a:extLst>
            <a:ext uri="{FF2B5EF4-FFF2-40B4-BE49-F238E27FC236}">
              <a16:creationId xmlns:a16="http://schemas.microsoft.com/office/drawing/2014/main" id="{55B4DBAE-B9BE-4B87-82DD-DE245F0229B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8" name="Text Box 5">
          <a:extLst>
            <a:ext uri="{FF2B5EF4-FFF2-40B4-BE49-F238E27FC236}">
              <a16:creationId xmlns:a16="http://schemas.microsoft.com/office/drawing/2014/main" id="{7EEEB999-4FED-4AF8-8D09-63A710BFC20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29" name="Text Box 9">
          <a:extLst>
            <a:ext uri="{FF2B5EF4-FFF2-40B4-BE49-F238E27FC236}">
              <a16:creationId xmlns:a16="http://schemas.microsoft.com/office/drawing/2014/main" id="{1F8D0873-E447-4DC2-96E4-7623137E9F0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30" name="Text Box 10">
          <a:extLst>
            <a:ext uri="{FF2B5EF4-FFF2-40B4-BE49-F238E27FC236}">
              <a16:creationId xmlns:a16="http://schemas.microsoft.com/office/drawing/2014/main" id="{C245F375-3692-4736-8D24-7BF7BDC4284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331" name="Text Box 4">
          <a:extLst>
            <a:ext uri="{FF2B5EF4-FFF2-40B4-BE49-F238E27FC236}">
              <a16:creationId xmlns:a16="http://schemas.microsoft.com/office/drawing/2014/main" id="{6944A66C-BB17-4FE7-A363-E6023B59D5EE}"/>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332" name="Text Box 5">
          <a:extLst>
            <a:ext uri="{FF2B5EF4-FFF2-40B4-BE49-F238E27FC236}">
              <a16:creationId xmlns:a16="http://schemas.microsoft.com/office/drawing/2014/main" id="{6062C754-8BBC-4FB3-A51F-E3F5FBB8E106}"/>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333" name="Text Box 9">
          <a:extLst>
            <a:ext uri="{FF2B5EF4-FFF2-40B4-BE49-F238E27FC236}">
              <a16:creationId xmlns:a16="http://schemas.microsoft.com/office/drawing/2014/main" id="{C50911EB-B2F1-49EA-BD81-9B9BB42B7B46}"/>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334" name="Text Box 10">
          <a:extLst>
            <a:ext uri="{FF2B5EF4-FFF2-40B4-BE49-F238E27FC236}">
              <a16:creationId xmlns:a16="http://schemas.microsoft.com/office/drawing/2014/main" id="{6957BBF3-EEEA-4A15-98D9-D0BF47B8554C}"/>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35" name="Text Box 4">
          <a:extLst>
            <a:ext uri="{FF2B5EF4-FFF2-40B4-BE49-F238E27FC236}">
              <a16:creationId xmlns:a16="http://schemas.microsoft.com/office/drawing/2014/main" id="{A0DC2EF3-8A71-4D9F-A9AB-E9510BB0653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36" name="Text Box 5">
          <a:extLst>
            <a:ext uri="{FF2B5EF4-FFF2-40B4-BE49-F238E27FC236}">
              <a16:creationId xmlns:a16="http://schemas.microsoft.com/office/drawing/2014/main" id="{0C8CB57C-64FF-4CD3-9D93-A163F27B35E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37" name="Text Box 9">
          <a:extLst>
            <a:ext uri="{FF2B5EF4-FFF2-40B4-BE49-F238E27FC236}">
              <a16:creationId xmlns:a16="http://schemas.microsoft.com/office/drawing/2014/main" id="{D125441A-2115-4D13-9B65-DAC081364BA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38" name="Text Box 10">
          <a:extLst>
            <a:ext uri="{FF2B5EF4-FFF2-40B4-BE49-F238E27FC236}">
              <a16:creationId xmlns:a16="http://schemas.microsoft.com/office/drawing/2014/main" id="{AEE30248-D018-4A80-B4D8-587F77C7AC8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39" name="Text Box 4">
          <a:extLst>
            <a:ext uri="{FF2B5EF4-FFF2-40B4-BE49-F238E27FC236}">
              <a16:creationId xmlns:a16="http://schemas.microsoft.com/office/drawing/2014/main" id="{C716CE00-68D9-400F-8947-9840B9A9E8A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40" name="Text Box 5">
          <a:extLst>
            <a:ext uri="{FF2B5EF4-FFF2-40B4-BE49-F238E27FC236}">
              <a16:creationId xmlns:a16="http://schemas.microsoft.com/office/drawing/2014/main" id="{15DC2B70-8A60-486A-830D-A5BA8557086B}"/>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41" name="Text Box 9">
          <a:extLst>
            <a:ext uri="{FF2B5EF4-FFF2-40B4-BE49-F238E27FC236}">
              <a16:creationId xmlns:a16="http://schemas.microsoft.com/office/drawing/2014/main" id="{F5C88020-C911-43A1-B97E-EA338DEA052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2" name="Text Box 4">
          <a:extLst>
            <a:ext uri="{FF2B5EF4-FFF2-40B4-BE49-F238E27FC236}">
              <a16:creationId xmlns:a16="http://schemas.microsoft.com/office/drawing/2014/main" id="{20DA4A59-3AD0-4E43-B92E-62940BBD7F5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3" name="Text Box 5">
          <a:extLst>
            <a:ext uri="{FF2B5EF4-FFF2-40B4-BE49-F238E27FC236}">
              <a16:creationId xmlns:a16="http://schemas.microsoft.com/office/drawing/2014/main" id="{1D5D330B-EE57-43C8-8E80-42D990CE52D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4" name="Text Box 9">
          <a:extLst>
            <a:ext uri="{FF2B5EF4-FFF2-40B4-BE49-F238E27FC236}">
              <a16:creationId xmlns:a16="http://schemas.microsoft.com/office/drawing/2014/main" id="{87F9FE94-1470-4007-A8C9-A688C00BD14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5" name="Text Box 10">
          <a:extLst>
            <a:ext uri="{FF2B5EF4-FFF2-40B4-BE49-F238E27FC236}">
              <a16:creationId xmlns:a16="http://schemas.microsoft.com/office/drawing/2014/main" id="{9097197E-5EE3-4986-947A-677ABA240E8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6" name="Text Box 4">
          <a:extLst>
            <a:ext uri="{FF2B5EF4-FFF2-40B4-BE49-F238E27FC236}">
              <a16:creationId xmlns:a16="http://schemas.microsoft.com/office/drawing/2014/main" id="{4B1F7914-9AD1-4A4F-94AE-5D6B5DA41D1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7" name="Text Box 5">
          <a:extLst>
            <a:ext uri="{FF2B5EF4-FFF2-40B4-BE49-F238E27FC236}">
              <a16:creationId xmlns:a16="http://schemas.microsoft.com/office/drawing/2014/main" id="{3248EC21-BDBE-4031-BFD7-EC099337B2E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8" name="Text Box 9">
          <a:extLst>
            <a:ext uri="{FF2B5EF4-FFF2-40B4-BE49-F238E27FC236}">
              <a16:creationId xmlns:a16="http://schemas.microsoft.com/office/drawing/2014/main" id="{95209BC2-15C8-4BFA-A372-41AD0E47095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49" name="Text Box 4">
          <a:extLst>
            <a:ext uri="{FF2B5EF4-FFF2-40B4-BE49-F238E27FC236}">
              <a16:creationId xmlns:a16="http://schemas.microsoft.com/office/drawing/2014/main" id="{662DC8B3-BDFB-42C2-BF87-DEE7495AA71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50" name="Text Box 5">
          <a:extLst>
            <a:ext uri="{FF2B5EF4-FFF2-40B4-BE49-F238E27FC236}">
              <a16:creationId xmlns:a16="http://schemas.microsoft.com/office/drawing/2014/main" id="{3F8653EA-CB1D-41B2-8100-D3EC18BC0BC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51" name="Text Box 9">
          <a:extLst>
            <a:ext uri="{FF2B5EF4-FFF2-40B4-BE49-F238E27FC236}">
              <a16:creationId xmlns:a16="http://schemas.microsoft.com/office/drawing/2014/main" id="{53EABB66-BF27-4EF7-ACC9-CC22E0BCF52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52" name="Text Box 4">
          <a:extLst>
            <a:ext uri="{FF2B5EF4-FFF2-40B4-BE49-F238E27FC236}">
              <a16:creationId xmlns:a16="http://schemas.microsoft.com/office/drawing/2014/main" id="{482F9546-9E4F-423C-A88C-CF3447B35BA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53" name="Text Box 4">
          <a:extLst>
            <a:ext uri="{FF2B5EF4-FFF2-40B4-BE49-F238E27FC236}">
              <a16:creationId xmlns:a16="http://schemas.microsoft.com/office/drawing/2014/main" id="{32BDEC80-0618-4E93-A66F-F7A18381947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4" name="Text Box 4">
          <a:extLst>
            <a:ext uri="{FF2B5EF4-FFF2-40B4-BE49-F238E27FC236}">
              <a16:creationId xmlns:a16="http://schemas.microsoft.com/office/drawing/2014/main" id="{3EB48FB7-125D-4CDB-99A5-95B1B656C69B}"/>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5" name="Text Box 5">
          <a:extLst>
            <a:ext uri="{FF2B5EF4-FFF2-40B4-BE49-F238E27FC236}">
              <a16:creationId xmlns:a16="http://schemas.microsoft.com/office/drawing/2014/main" id="{D408F399-2599-4AA1-9079-4B20BAD53A1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6" name="Text Box 9">
          <a:extLst>
            <a:ext uri="{FF2B5EF4-FFF2-40B4-BE49-F238E27FC236}">
              <a16:creationId xmlns:a16="http://schemas.microsoft.com/office/drawing/2014/main" id="{04E79F64-E2C9-4534-8972-CC32711640C7}"/>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7" name="Text Box 10">
          <a:extLst>
            <a:ext uri="{FF2B5EF4-FFF2-40B4-BE49-F238E27FC236}">
              <a16:creationId xmlns:a16="http://schemas.microsoft.com/office/drawing/2014/main" id="{C6984473-BE63-483E-9207-CA433F4F9392}"/>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8" name="Text Box 4">
          <a:extLst>
            <a:ext uri="{FF2B5EF4-FFF2-40B4-BE49-F238E27FC236}">
              <a16:creationId xmlns:a16="http://schemas.microsoft.com/office/drawing/2014/main" id="{4AB8D554-B287-400B-846C-4A142875604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59" name="Text Box 5">
          <a:extLst>
            <a:ext uri="{FF2B5EF4-FFF2-40B4-BE49-F238E27FC236}">
              <a16:creationId xmlns:a16="http://schemas.microsoft.com/office/drawing/2014/main" id="{9E2BB861-8D50-4E48-96BA-D536D2882A95}"/>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0" name="Text Box 9">
          <a:extLst>
            <a:ext uri="{FF2B5EF4-FFF2-40B4-BE49-F238E27FC236}">
              <a16:creationId xmlns:a16="http://schemas.microsoft.com/office/drawing/2014/main" id="{2871B7E9-E40C-4155-9943-2003B9FAE6F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1" name="Text Box 10">
          <a:extLst>
            <a:ext uri="{FF2B5EF4-FFF2-40B4-BE49-F238E27FC236}">
              <a16:creationId xmlns:a16="http://schemas.microsoft.com/office/drawing/2014/main" id="{AE5EB920-3CBB-4021-BB31-748A9B0F23FE}"/>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2" name="Text Box 4">
          <a:extLst>
            <a:ext uri="{FF2B5EF4-FFF2-40B4-BE49-F238E27FC236}">
              <a16:creationId xmlns:a16="http://schemas.microsoft.com/office/drawing/2014/main" id="{B4BB7B8F-E6C8-44F1-B029-D2F4E2059301}"/>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3" name="Text Box 5">
          <a:extLst>
            <a:ext uri="{FF2B5EF4-FFF2-40B4-BE49-F238E27FC236}">
              <a16:creationId xmlns:a16="http://schemas.microsoft.com/office/drawing/2014/main" id="{E1E9FA29-83BD-4BF6-85AB-6EEC1EEFA0F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4" name="Text Box 9">
          <a:extLst>
            <a:ext uri="{FF2B5EF4-FFF2-40B4-BE49-F238E27FC236}">
              <a16:creationId xmlns:a16="http://schemas.microsoft.com/office/drawing/2014/main" id="{AB0F6EED-5ECA-46DA-81D9-B38B1D20140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5" name="Text Box 10">
          <a:extLst>
            <a:ext uri="{FF2B5EF4-FFF2-40B4-BE49-F238E27FC236}">
              <a16:creationId xmlns:a16="http://schemas.microsoft.com/office/drawing/2014/main" id="{C0E2B1E0-77D6-4D59-BAAE-252F8AF91D2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6" name="Text Box 4">
          <a:extLst>
            <a:ext uri="{FF2B5EF4-FFF2-40B4-BE49-F238E27FC236}">
              <a16:creationId xmlns:a16="http://schemas.microsoft.com/office/drawing/2014/main" id="{BC9C0BC4-5D6A-462E-82B8-1B8F6E3CD28E}"/>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7" name="Text Box 5">
          <a:extLst>
            <a:ext uri="{FF2B5EF4-FFF2-40B4-BE49-F238E27FC236}">
              <a16:creationId xmlns:a16="http://schemas.microsoft.com/office/drawing/2014/main" id="{6BEF99D6-0525-47B8-B230-9389BBF85FD0}"/>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8" name="Text Box 9">
          <a:extLst>
            <a:ext uri="{FF2B5EF4-FFF2-40B4-BE49-F238E27FC236}">
              <a16:creationId xmlns:a16="http://schemas.microsoft.com/office/drawing/2014/main" id="{A737368F-50C8-4374-95D1-E08F306BDC5C}"/>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69" name="Text Box 10">
          <a:extLst>
            <a:ext uri="{FF2B5EF4-FFF2-40B4-BE49-F238E27FC236}">
              <a16:creationId xmlns:a16="http://schemas.microsoft.com/office/drawing/2014/main" id="{0D0A9DC6-891F-4EB8-BD53-C52DAF402370}"/>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0" name="Text Box 4">
          <a:extLst>
            <a:ext uri="{FF2B5EF4-FFF2-40B4-BE49-F238E27FC236}">
              <a16:creationId xmlns:a16="http://schemas.microsoft.com/office/drawing/2014/main" id="{774C7220-1DFF-499D-A922-B05DD95CB2E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1" name="Text Box 5">
          <a:extLst>
            <a:ext uri="{FF2B5EF4-FFF2-40B4-BE49-F238E27FC236}">
              <a16:creationId xmlns:a16="http://schemas.microsoft.com/office/drawing/2014/main" id="{D9BC7E27-4CD2-4149-B4E5-D5FCAA4CAC37}"/>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2" name="Text Box 9">
          <a:extLst>
            <a:ext uri="{FF2B5EF4-FFF2-40B4-BE49-F238E27FC236}">
              <a16:creationId xmlns:a16="http://schemas.microsoft.com/office/drawing/2014/main" id="{9DF28242-BE38-418D-89F1-00CC1943A49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3" name="Text Box 10">
          <a:extLst>
            <a:ext uri="{FF2B5EF4-FFF2-40B4-BE49-F238E27FC236}">
              <a16:creationId xmlns:a16="http://schemas.microsoft.com/office/drawing/2014/main" id="{66911E6E-1326-4E0E-88B2-181F1876280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4" name="Text Box 4">
          <a:extLst>
            <a:ext uri="{FF2B5EF4-FFF2-40B4-BE49-F238E27FC236}">
              <a16:creationId xmlns:a16="http://schemas.microsoft.com/office/drawing/2014/main" id="{0E7AC225-669F-40D2-AFF7-6CA0BE09E47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5" name="Text Box 5">
          <a:extLst>
            <a:ext uri="{FF2B5EF4-FFF2-40B4-BE49-F238E27FC236}">
              <a16:creationId xmlns:a16="http://schemas.microsoft.com/office/drawing/2014/main" id="{C4BD7B18-6BFF-4C23-89C9-8F440ED6B7B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6" name="Text Box 9">
          <a:extLst>
            <a:ext uri="{FF2B5EF4-FFF2-40B4-BE49-F238E27FC236}">
              <a16:creationId xmlns:a16="http://schemas.microsoft.com/office/drawing/2014/main" id="{F2613F3E-BD4F-4A4A-A3E4-C0576E92F70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7" name="Text Box 10">
          <a:extLst>
            <a:ext uri="{FF2B5EF4-FFF2-40B4-BE49-F238E27FC236}">
              <a16:creationId xmlns:a16="http://schemas.microsoft.com/office/drawing/2014/main" id="{E90D8354-3967-488E-B6CB-DF363477A017}"/>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8" name="Text Box 4">
          <a:extLst>
            <a:ext uri="{FF2B5EF4-FFF2-40B4-BE49-F238E27FC236}">
              <a16:creationId xmlns:a16="http://schemas.microsoft.com/office/drawing/2014/main" id="{2EBDC579-7F5B-4F47-814B-C768605B2EE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79" name="Text Box 5">
          <a:extLst>
            <a:ext uri="{FF2B5EF4-FFF2-40B4-BE49-F238E27FC236}">
              <a16:creationId xmlns:a16="http://schemas.microsoft.com/office/drawing/2014/main" id="{19C1B78D-7227-4DD4-89B2-065043481DE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80" name="Text Box 9">
          <a:extLst>
            <a:ext uri="{FF2B5EF4-FFF2-40B4-BE49-F238E27FC236}">
              <a16:creationId xmlns:a16="http://schemas.microsoft.com/office/drawing/2014/main" id="{4C4D8016-1151-4B9C-B5D9-EB71ABB3696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381" name="Text Box 10">
          <a:extLst>
            <a:ext uri="{FF2B5EF4-FFF2-40B4-BE49-F238E27FC236}">
              <a16:creationId xmlns:a16="http://schemas.microsoft.com/office/drawing/2014/main" id="{567D5181-4BD7-4313-8B4B-4BAA457F644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2" name="Text Box 4">
          <a:extLst>
            <a:ext uri="{FF2B5EF4-FFF2-40B4-BE49-F238E27FC236}">
              <a16:creationId xmlns:a16="http://schemas.microsoft.com/office/drawing/2014/main" id="{7940D308-0815-4AB1-B715-09C319E5E94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3" name="Text Box 5">
          <a:extLst>
            <a:ext uri="{FF2B5EF4-FFF2-40B4-BE49-F238E27FC236}">
              <a16:creationId xmlns:a16="http://schemas.microsoft.com/office/drawing/2014/main" id="{A035671C-90BF-41F0-AF82-3503F547AA1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4" name="Text Box 9">
          <a:extLst>
            <a:ext uri="{FF2B5EF4-FFF2-40B4-BE49-F238E27FC236}">
              <a16:creationId xmlns:a16="http://schemas.microsoft.com/office/drawing/2014/main" id="{88323CAB-1F84-46BC-9BF0-E4315AAA7FA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5" name="Text Box 10">
          <a:extLst>
            <a:ext uri="{FF2B5EF4-FFF2-40B4-BE49-F238E27FC236}">
              <a16:creationId xmlns:a16="http://schemas.microsoft.com/office/drawing/2014/main" id="{EF134485-D8B2-4748-B94B-09AF3A665D9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6" name="Text Box 4">
          <a:extLst>
            <a:ext uri="{FF2B5EF4-FFF2-40B4-BE49-F238E27FC236}">
              <a16:creationId xmlns:a16="http://schemas.microsoft.com/office/drawing/2014/main" id="{0C7E7B58-98F4-4686-BFA1-4F7C12C55A8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7" name="Text Box 5">
          <a:extLst>
            <a:ext uri="{FF2B5EF4-FFF2-40B4-BE49-F238E27FC236}">
              <a16:creationId xmlns:a16="http://schemas.microsoft.com/office/drawing/2014/main" id="{6790EF55-D923-47EA-95B8-DCCAF1063FF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8" name="Text Box 9">
          <a:extLst>
            <a:ext uri="{FF2B5EF4-FFF2-40B4-BE49-F238E27FC236}">
              <a16:creationId xmlns:a16="http://schemas.microsoft.com/office/drawing/2014/main" id="{9C5FC57B-A053-4D9A-BCDA-C866BD9904A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89" name="Text Box 10">
          <a:extLst>
            <a:ext uri="{FF2B5EF4-FFF2-40B4-BE49-F238E27FC236}">
              <a16:creationId xmlns:a16="http://schemas.microsoft.com/office/drawing/2014/main" id="{DC070BA9-B338-4B7E-869F-363DCFCB313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0" name="Text Box 4">
          <a:extLst>
            <a:ext uri="{FF2B5EF4-FFF2-40B4-BE49-F238E27FC236}">
              <a16:creationId xmlns:a16="http://schemas.microsoft.com/office/drawing/2014/main" id="{429752BD-FE0C-459A-8D00-C59C110A0A0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1" name="Text Box 5">
          <a:extLst>
            <a:ext uri="{FF2B5EF4-FFF2-40B4-BE49-F238E27FC236}">
              <a16:creationId xmlns:a16="http://schemas.microsoft.com/office/drawing/2014/main" id="{626B0AC7-73FF-43A2-8449-7BD889542E0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2" name="Text Box 9">
          <a:extLst>
            <a:ext uri="{FF2B5EF4-FFF2-40B4-BE49-F238E27FC236}">
              <a16:creationId xmlns:a16="http://schemas.microsoft.com/office/drawing/2014/main" id="{9BB6ADF0-8CFE-4510-8778-6CD47B2C396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3" name="Text Box 10">
          <a:extLst>
            <a:ext uri="{FF2B5EF4-FFF2-40B4-BE49-F238E27FC236}">
              <a16:creationId xmlns:a16="http://schemas.microsoft.com/office/drawing/2014/main" id="{03489051-E335-412A-91D5-79FD6501E98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4" name="Text Box 4">
          <a:extLst>
            <a:ext uri="{FF2B5EF4-FFF2-40B4-BE49-F238E27FC236}">
              <a16:creationId xmlns:a16="http://schemas.microsoft.com/office/drawing/2014/main" id="{A1493035-D4AE-4C6B-9935-D9F2BF84A81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5" name="Text Box 5">
          <a:extLst>
            <a:ext uri="{FF2B5EF4-FFF2-40B4-BE49-F238E27FC236}">
              <a16:creationId xmlns:a16="http://schemas.microsoft.com/office/drawing/2014/main" id="{1F0DC0E5-437A-4E7F-8293-DE5B0FDF291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6" name="Text Box 9">
          <a:extLst>
            <a:ext uri="{FF2B5EF4-FFF2-40B4-BE49-F238E27FC236}">
              <a16:creationId xmlns:a16="http://schemas.microsoft.com/office/drawing/2014/main" id="{93A0C4D5-105C-4E4D-A703-CC1A3B614CC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7" name="Text Box 10">
          <a:extLst>
            <a:ext uri="{FF2B5EF4-FFF2-40B4-BE49-F238E27FC236}">
              <a16:creationId xmlns:a16="http://schemas.microsoft.com/office/drawing/2014/main" id="{A78B0385-885C-4BEE-98E7-433C9EA9F61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8" name="Text Box 4">
          <a:extLst>
            <a:ext uri="{FF2B5EF4-FFF2-40B4-BE49-F238E27FC236}">
              <a16:creationId xmlns:a16="http://schemas.microsoft.com/office/drawing/2014/main" id="{51920C7D-8EA9-49A8-B7F2-CC74B02BC11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399" name="Text Box 5">
          <a:extLst>
            <a:ext uri="{FF2B5EF4-FFF2-40B4-BE49-F238E27FC236}">
              <a16:creationId xmlns:a16="http://schemas.microsoft.com/office/drawing/2014/main" id="{B8977358-F74C-4B39-8F5A-ED611A1FC16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0" name="Text Box 9">
          <a:extLst>
            <a:ext uri="{FF2B5EF4-FFF2-40B4-BE49-F238E27FC236}">
              <a16:creationId xmlns:a16="http://schemas.microsoft.com/office/drawing/2014/main" id="{8B630E90-4CC3-4E6B-A9FD-72651729BAA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1" name="Text Box 10">
          <a:extLst>
            <a:ext uri="{FF2B5EF4-FFF2-40B4-BE49-F238E27FC236}">
              <a16:creationId xmlns:a16="http://schemas.microsoft.com/office/drawing/2014/main" id="{C416515E-B9DB-43AD-9B2F-C2B15C992A9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2" name="Text Box 4">
          <a:extLst>
            <a:ext uri="{FF2B5EF4-FFF2-40B4-BE49-F238E27FC236}">
              <a16:creationId xmlns:a16="http://schemas.microsoft.com/office/drawing/2014/main" id="{C218B081-3ACB-4576-B370-8232010E360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3" name="Text Box 5">
          <a:extLst>
            <a:ext uri="{FF2B5EF4-FFF2-40B4-BE49-F238E27FC236}">
              <a16:creationId xmlns:a16="http://schemas.microsoft.com/office/drawing/2014/main" id="{568F45EB-1CFF-4560-99BE-0724B351C46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4" name="Text Box 9">
          <a:extLst>
            <a:ext uri="{FF2B5EF4-FFF2-40B4-BE49-F238E27FC236}">
              <a16:creationId xmlns:a16="http://schemas.microsoft.com/office/drawing/2014/main" id="{91E54CDB-FD27-4B5B-A336-15A892FB818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5" name="Text Box 10">
          <a:extLst>
            <a:ext uri="{FF2B5EF4-FFF2-40B4-BE49-F238E27FC236}">
              <a16:creationId xmlns:a16="http://schemas.microsoft.com/office/drawing/2014/main" id="{74417422-4136-4786-9476-03773154586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6" name="Text Box 4">
          <a:extLst>
            <a:ext uri="{FF2B5EF4-FFF2-40B4-BE49-F238E27FC236}">
              <a16:creationId xmlns:a16="http://schemas.microsoft.com/office/drawing/2014/main" id="{EA7C0117-F198-413E-84B0-4B8F0C58310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7" name="Text Box 5">
          <a:extLst>
            <a:ext uri="{FF2B5EF4-FFF2-40B4-BE49-F238E27FC236}">
              <a16:creationId xmlns:a16="http://schemas.microsoft.com/office/drawing/2014/main" id="{4D4C9AA2-8F5F-4A2A-986E-A714D5068E2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8" name="Text Box 9">
          <a:extLst>
            <a:ext uri="{FF2B5EF4-FFF2-40B4-BE49-F238E27FC236}">
              <a16:creationId xmlns:a16="http://schemas.microsoft.com/office/drawing/2014/main" id="{BE7CECE3-4537-45B2-B2F1-266D8B68D7D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09" name="Text Box 10">
          <a:extLst>
            <a:ext uri="{FF2B5EF4-FFF2-40B4-BE49-F238E27FC236}">
              <a16:creationId xmlns:a16="http://schemas.microsoft.com/office/drawing/2014/main" id="{B327CAB2-63FD-4D48-B8FA-D5851699DC5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0" name="Text Box 4">
          <a:extLst>
            <a:ext uri="{FF2B5EF4-FFF2-40B4-BE49-F238E27FC236}">
              <a16:creationId xmlns:a16="http://schemas.microsoft.com/office/drawing/2014/main" id="{03D877E6-8B84-4DED-9E6A-339BADD7575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1" name="Text Box 5">
          <a:extLst>
            <a:ext uri="{FF2B5EF4-FFF2-40B4-BE49-F238E27FC236}">
              <a16:creationId xmlns:a16="http://schemas.microsoft.com/office/drawing/2014/main" id="{5D049C66-6CB7-4B02-A348-287232A6E48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2" name="Text Box 9">
          <a:extLst>
            <a:ext uri="{FF2B5EF4-FFF2-40B4-BE49-F238E27FC236}">
              <a16:creationId xmlns:a16="http://schemas.microsoft.com/office/drawing/2014/main" id="{22617F94-99C2-4EAD-89A9-97AEC546548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3" name="Text Box 10">
          <a:extLst>
            <a:ext uri="{FF2B5EF4-FFF2-40B4-BE49-F238E27FC236}">
              <a16:creationId xmlns:a16="http://schemas.microsoft.com/office/drawing/2014/main" id="{3D613710-87B9-4F3A-830D-38574107D55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4" name="Text Box 4">
          <a:extLst>
            <a:ext uri="{FF2B5EF4-FFF2-40B4-BE49-F238E27FC236}">
              <a16:creationId xmlns:a16="http://schemas.microsoft.com/office/drawing/2014/main" id="{0BB14047-B98F-42E2-BA9F-65DD5376946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5" name="Text Box 5">
          <a:extLst>
            <a:ext uri="{FF2B5EF4-FFF2-40B4-BE49-F238E27FC236}">
              <a16:creationId xmlns:a16="http://schemas.microsoft.com/office/drawing/2014/main" id="{84431CA8-506D-4D87-A0E1-9B15501488F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6" name="Text Box 9">
          <a:extLst>
            <a:ext uri="{FF2B5EF4-FFF2-40B4-BE49-F238E27FC236}">
              <a16:creationId xmlns:a16="http://schemas.microsoft.com/office/drawing/2014/main" id="{E2E01F22-197A-4F91-9E5B-2F38B135546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7" name="Text Box 10">
          <a:extLst>
            <a:ext uri="{FF2B5EF4-FFF2-40B4-BE49-F238E27FC236}">
              <a16:creationId xmlns:a16="http://schemas.microsoft.com/office/drawing/2014/main" id="{12D9EA5C-A997-4A5E-A9F3-339CB494EC5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8" name="Text Box 4">
          <a:extLst>
            <a:ext uri="{FF2B5EF4-FFF2-40B4-BE49-F238E27FC236}">
              <a16:creationId xmlns:a16="http://schemas.microsoft.com/office/drawing/2014/main" id="{E6F00094-5074-43D7-ADB1-48E3CCB7ACF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19" name="Text Box 5">
          <a:extLst>
            <a:ext uri="{FF2B5EF4-FFF2-40B4-BE49-F238E27FC236}">
              <a16:creationId xmlns:a16="http://schemas.microsoft.com/office/drawing/2014/main" id="{E639FF7C-C6D2-4FC3-9931-5A86B25BD19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0" name="Text Box 9">
          <a:extLst>
            <a:ext uri="{FF2B5EF4-FFF2-40B4-BE49-F238E27FC236}">
              <a16:creationId xmlns:a16="http://schemas.microsoft.com/office/drawing/2014/main" id="{BDF01F44-DB29-45BE-82BD-35B05993FD96}"/>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1" name="Text Box 10">
          <a:extLst>
            <a:ext uri="{FF2B5EF4-FFF2-40B4-BE49-F238E27FC236}">
              <a16:creationId xmlns:a16="http://schemas.microsoft.com/office/drawing/2014/main" id="{DE0C388C-B2F9-4D97-B0DB-D36409D4E11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2" name="Text Box 4">
          <a:extLst>
            <a:ext uri="{FF2B5EF4-FFF2-40B4-BE49-F238E27FC236}">
              <a16:creationId xmlns:a16="http://schemas.microsoft.com/office/drawing/2014/main" id="{5623540B-902F-412C-88FD-C8B69CEF0ED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3" name="Text Box 5">
          <a:extLst>
            <a:ext uri="{FF2B5EF4-FFF2-40B4-BE49-F238E27FC236}">
              <a16:creationId xmlns:a16="http://schemas.microsoft.com/office/drawing/2014/main" id="{47C69B21-C822-4A59-BDC9-09DF9851EDE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4" name="Text Box 9">
          <a:extLst>
            <a:ext uri="{FF2B5EF4-FFF2-40B4-BE49-F238E27FC236}">
              <a16:creationId xmlns:a16="http://schemas.microsoft.com/office/drawing/2014/main" id="{1404E97B-CCE7-481B-82AB-0A43A32ADF5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25" name="Text Box 10">
          <a:extLst>
            <a:ext uri="{FF2B5EF4-FFF2-40B4-BE49-F238E27FC236}">
              <a16:creationId xmlns:a16="http://schemas.microsoft.com/office/drawing/2014/main" id="{39AD7A58-68FF-4651-9945-7467B1F9F08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426" name="Text Box 4">
          <a:extLst>
            <a:ext uri="{FF2B5EF4-FFF2-40B4-BE49-F238E27FC236}">
              <a16:creationId xmlns:a16="http://schemas.microsoft.com/office/drawing/2014/main" id="{B8D10AE8-7689-42AC-A03F-C41DD6681772}"/>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427" name="Text Box 5">
          <a:extLst>
            <a:ext uri="{FF2B5EF4-FFF2-40B4-BE49-F238E27FC236}">
              <a16:creationId xmlns:a16="http://schemas.microsoft.com/office/drawing/2014/main" id="{7E5978F6-A278-4BD2-BE5B-FD80D9DE241E}"/>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428" name="Text Box 9">
          <a:extLst>
            <a:ext uri="{FF2B5EF4-FFF2-40B4-BE49-F238E27FC236}">
              <a16:creationId xmlns:a16="http://schemas.microsoft.com/office/drawing/2014/main" id="{0AA89B77-C6CF-4E19-A59C-41E0E914B195}"/>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429" name="Text Box 10">
          <a:extLst>
            <a:ext uri="{FF2B5EF4-FFF2-40B4-BE49-F238E27FC236}">
              <a16:creationId xmlns:a16="http://schemas.microsoft.com/office/drawing/2014/main" id="{1065C72D-3397-4058-B1CF-58840CFB36B4}"/>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0" name="Text Box 4">
          <a:extLst>
            <a:ext uri="{FF2B5EF4-FFF2-40B4-BE49-F238E27FC236}">
              <a16:creationId xmlns:a16="http://schemas.microsoft.com/office/drawing/2014/main" id="{3EFA86EE-D034-4A04-96B8-B287016CC12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1" name="Text Box 5">
          <a:extLst>
            <a:ext uri="{FF2B5EF4-FFF2-40B4-BE49-F238E27FC236}">
              <a16:creationId xmlns:a16="http://schemas.microsoft.com/office/drawing/2014/main" id="{A70FF822-4647-4D7E-8612-F092D81C4E7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2" name="Text Box 9">
          <a:extLst>
            <a:ext uri="{FF2B5EF4-FFF2-40B4-BE49-F238E27FC236}">
              <a16:creationId xmlns:a16="http://schemas.microsoft.com/office/drawing/2014/main" id="{B237150D-0DE7-4436-8FDE-FFB60F5527D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3" name="Text Box 10">
          <a:extLst>
            <a:ext uri="{FF2B5EF4-FFF2-40B4-BE49-F238E27FC236}">
              <a16:creationId xmlns:a16="http://schemas.microsoft.com/office/drawing/2014/main" id="{2A3F81B2-9B9E-4406-845C-D7443CCF0C3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34" name="Text Box 4">
          <a:extLst>
            <a:ext uri="{FF2B5EF4-FFF2-40B4-BE49-F238E27FC236}">
              <a16:creationId xmlns:a16="http://schemas.microsoft.com/office/drawing/2014/main" id="{D09AB0D3-36D7-4105-9339-EF1675C4693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35" name="Text Box 5">
          <a:extLst>
            <a:ext uri="{FF2B5EF4-FFF2-40B4-BE49-F238E27FC236}">
              <a16:creationId xmlns:a16="http://schemas.microsoft.com/office/drawing/2014/main" id="{FF4991A3-4CED-41D3-9C73-617CDF9430D2}"/>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36" name="Text Box 9">
          <a:extLst>
            <a:ext uri="{FF2B5EF4-FFF2-40B4-BE49-F238E27FC236}">
              <a16:creationId xmlns:a16="http://schemas.microsoft.com/office/drawing/2014/main" id="{C2C3D94C-34B9-4452-A314-38FE0CCFB96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7" name="Text Box 4">
          <a:extLst>
            <a:ext uri="{FF2B5EF4-FFF2-40B4-BE49-F238E27FC236}">
              <a16:creationId xmlns:a16="http://schemas.microsoft.com/office/drawing/2014/main" id="{DFB93695-F210-4B01-82DB-FF5F492D656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8" name="Text Box 5">
          <a:extLst>
            <a:ext uri="{FF2B5EF4-FFF2-40B4-BE49-F238E27FC236}">
              <a16:creationId xmlns:a16="http://schemas.microsoft.com/office/drawing/2014/main" id="{686775F4-829A-4180-8FE6-179BC6E909B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39" name="Text Box 9">
          <a:extLst>
            <a:ext uri="{FF2B5EF4-FFF2-40B4-BE49-F238E27FC236}">
              <a16:creationId xmlns:a16="http://schemas.microsoft.com/office/drawing/2014/main" id="{766A3A62-941A-4B45-ADEB-9ACCD25D308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0" name="Text Box 10">
          <a:extLst>
            <a:ext uri="{FF2B5EF4-FFF2-40B4-BE49-F238E27FC236}">
              <a16:creationId xmlns:a16="http://schemas.microsoft.com/office/drawing/2014/main" id="{852C5322-4A93-43E4-A52D-5504C5F0711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1" name="Text Box 4">
          <a:extLst>
            <a:ext uri="{FF2B5EF4-FFF2-40B4-BE49-F238E27FC236}">
              <a16:creationId xmlns:a16="http://schemas.microsoft.com/office/drawing/2014/main" id="{3E320385-99FC-497A-9819-CF018AF70BB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2" name="Text Box 5">
          <a:extLst>
            <a:ext uri="{FF2B5EF4-FFF2-40B4-BE49-F238E27FC236}">
              <a16:creationId xmlns:a16="http://schemas.microsoft.com/office/drawing/2014/main" id="{B1DE9C11-935F-4241-ACB8-4EDA205E8EE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3" name="Text Box 9">
          <a:extLst>
            <a:ext uri="{FF2B5EF4-FFF2-40B4-BE49-F238E27FC236}">
              <a16:creationId xmlns:a16="http://schemas.microsoft.com/office/drawing/2014/main" id="{9929BAAF-2DE1-41EE-861A-95BC4D3E8E2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4" name="Text Box 4">
          <a:extLst>
            <a:ext uri="{FF2B5EF4-FFF2-40B4-BE49-F238E27FC236}">
              <a16:creationId xmlns:a16="http://schemas.microsoft.com/office/drawing/2014/main" id="{9DFD950C-84BE-49E6-8AE5-DB87464457E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5" name="Text Box 5">
          <a:extLst>
            <a:ext uri="{FF2B5EF4-FFF2-40B4-BE49-F238E27FC236}">
              <a16:creationId xmlns:a16="http://schemas.microsoft.com/office/drawing/2014/main" id="{09D652FE-8F1F-4265-A776-989092F0579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6" name="Text Box 9">
          <a:extLst>
            <a:ext uri="{FF2B5EF4-FFF2-40B4-BE49-F238E27FC236}">
              <a16:creationId xmlns:a16="http://schemas.microsoft.com/office/drawing/2014/main" id="{ABE1A2D8-2DF6-4816-83F8-D16C6F66A11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7" name="Text Box 4">
          <a:extLst>
            <a:ext uri="{FF2B5EF4-FFF2-40B4-BE49-F238E27FC236}">
              <a16:creationId xmlns:a16="http://schemas.microsoft.com/office/drawing/2014/main" id="{EF778F63-90F3-4FD6-A6C5-4CE3E1B6994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48" name="Text Box 4">
          <a:extLst>
            <a:ext uri="{FF2B5EF4-FFF2-40B4-BE49-F238E27FC236}">
              <a16:creationId xmlns:a16="http://schemas.microsoft.com/office/drawing/2014/main" id="{EA11AD50-E7E4-4DCE-B427-F82CE224726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49" name="Text Box 4">
          <a:extLst>
            <a:ext uri="{FF2B5EF4-FFF2-40B4-BE49-F238E27FC236}">
              <a16:creationId xmlns:a16="http://schemas.microsoft.com/office/drawing/2014/main" id="{113BF476-F540-4921-B0E3-12C2B28834F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0" name="Text Box 5">
          <a:extLst>
            <a:ext uri="{FF2B5EF4-FFF2-40B4-BE49-F238E27FC236}">
              <a16:creationId xmlns:a16="http://schemas.microsoft.com/office/drawing/2014/main" id="{98C47D49-0E81-4D3F-B24C-E4818C34F570}"/>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1" name="Text Box 9">
          <a:extLst>
            <a:ext uri="{FF2B5EF4-FFF2-40B4-BE49-F238E27FC236}">
              <a16:creationId xmlns:a16="http://schemas.microsoft.com/office/drawing/2014/main" id="{A99626E0-2906-4951-A45A-22BDEB9C1A0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2" name="Text Box 10">
          <a:extLst>
            <a:ext uri="{FF2B5EF4-FFF2-40B4-BE49-F238E27FC236}">
              <a16:creationId xmlns:a16="http://schemas.microsoft.com/office/drawing/2014/main" id="{6B119AAE-9904-4F5A-961E-1454ECB7C4C5}"/>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3" name="Text Box 4">
          <a:extLst>
            <a:ext uri="{FF2B5EF4-FFF2-40B4-BE49-F238E27FC236}">
              <a16:creationId xmlns:a16="http://schemas.microsoft.com/office/drawing/2014/main" id="{BF3A3E11-AA5D-4040-91FE-550A16EEC7A0}"/>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4" name="Text Box 5">
          <a:extLst>
            <a:ext uri="{FF2B5EF4-FFF2-40B4-BE49-F238E27FC236}">
              <a16:creationId xmlns:a16="http://schemas.microsoft.com/office/drawing/2014/main" id="{7AA8C06D-78BF-4E81-B655-45EE157E59D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5" name="Text Box 9">
          <a:extLst>
            <a:ext uri="{FF2B5EF4-FFF2-40B4-BE49-F238E27FC236}">
              <a16:creationId xmlns:a16="http://schemas.microsoft.com/office/drawing/2014/main" id="{47D08EEF-A048-42EF-9098-C9E19B35181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6" name="Text Box 10">
          <a:extLst>
            <a:ext uri="{FF2B5EF4-FFF2-40B4-BE49-F238E27FC236}">
              <a16:creationId xmlns:a16="http://schemas.microsoft.com/office/drawing/2014/main" id="{FE141503-4D1C-47B3-BC6C-A345C46CBC1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7" name="Text Box 4">
          <a:extLst>
            <a:ext uri="{FF2B5EF4-FFF2-40B4-BE49-F238E27FC236}">
              <a16:creationId xmlns:a16="http://schemas.microsoft.com/office/drawing/2014/main" id="{0898C4EE-9F28-431F-A8C4-87ED6F0CC4E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8" name="Text Box 5">
          <a:extLst>
            <a:ext uri="{FF2B5EF4-FFF2-40B4-BE49-F238E27FC236}">
              <a16:creationId xmlns:a16="http://schemas.microsoft.com/office/drawing/2014/main" id="{B4F8942E-B1B9-4A8E-B5FF-0250128CDCF6}"/>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59" name="Text Box 9">
          <a:extLst>
            <a:ext uri="{FF2B5EF4-FFF2-40B4-BE49-F238E27FC236}">
              <a16:creationId xmlns:a16="http://schemas.microsoft.com/office/drawing/2014/main" id="{46378E27-4E49-4B75-B2B9-73F6EDA4FD8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0" name="Text Box 10">
          <a:extLst>
            <a:ext uri="{FF2B5EF4-FFF2-40B4-BE49-F238E27FC236}">
              <a16:creationId xmlns:a16="http://schemas.microsoft.com/office/drawing/2014/main" id="{58037D2C-BDF5-4210-AC6D-93281E696B66}"/>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1" name="Text Box 4">
          <a:extLst>
            <a:ext uri="{FF2B5EF4-FFF2-40B4-BE49-F238E27FC236}">
              <a16:creationId xmlns:a16="http://schemas.microsoft.com/office/drawing/2014/main" id="{C3C83EF8-3FB3-46E4-98C3-8F81FFD4198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2" name="Text Box 5">
          <a:extLst>
            <a:ext uri="{FF2B5EF4-FFF2-40B4-BE49-F238E27FC236}">
              <a16:creationId xmlns:a16="http://schemas.microsoft.com/office/drawing/2014/main" id="{F56D91B5-E7DA-45E0-918C-CF656F33DEF4}"/>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3" name="Text Box 9">
          <a:extLst>
            <a:ext uri="{FF2B5EF4-FFF2-40B4-BE49-F238E27FC236}">
              <a16:creationId xmlns:a16="http://schemas.microsoft.com/office/drawing/2014/main" id="{38F6D3C3-A4E7-476E-9307-EC9158CE1323}"/>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4" name="Text Box 10">
          <a:extLst>
            <a:ext uri="{FF2B5EF4-FFF2-40B4-BE49-F238E27FC236}">
              <a16:creationId xmlns:a16="http://schemas.microsoft.com/office/drawing/2014/main" id="{EEBF0B98-1AC2-46AE-B68C-B89B4B30250B}"/>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5" name="Text Box 4">
          <a:extLst>
            <a:ext uri="{FF2B5EF4-FFF2-40B4-BE49-F238E27FC236}">
              <a16:creationId xmlns:a16="http://schemas.microsoft.com/office/drawing/2014/main" id="{FF001B35-9432-4B7B-BD37-A3C00F51D64E}"/>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6" name="Text Box 5">
          <a:extLst>
            <a:ext uri="{FF2B5EF4-FFF2-40B4-BE49-F238E27FC236}">
              <a16:creationId xmlns:a16="http://schemas.microsoft.com/office/drawing/2014/main" id="{50EF4122-0A92-4989-ABEF-80FB0293307C}"/>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7" name="Text Box 9">
          <a:extLst>
            <a:ext uri="{FF2B5EF4-FFF2-40B4-BE49-F238E27FC236}">
              <a16:creationId xmlns:a16="http://schemas.microsoft.com/office/drawing/2014/main" id="{B2C259BD-66A2-48E0-B726-A15768F0BCC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8" name="Text Box 10">
          <a:extLst>
            <a:ext uri="{FF2B5EF4-FFF2-40B4-BE49-F238E27FC236}">
              <a16:creationId xmlns:a16="http://schemas.microsoft.com/office/drawing/2014/main" id="{9A524508-2AA5-472F-A752-4BB7F4197678}"/>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69" name="Text Box 4">
          <a:extLst>
            <a:ext uri="{FF2B5EF4-FFF2-40B4-BE49-F238E27FC236}">
              <a16:creationId xmlns:a16="http://schemas.microsoft.com/office/drawing/2014/main" id="{4E1C72E0-7D1A-4A3A-834D-607724CFE8C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0" name="Text Box 5">
          <a:extLst>
            <a:ext uri="{FF2B5EF4-FFF2-40B4-BE49-F238E27FC236}">
              <a16:creationId xmlns:a16="http://schemas.microsoft.com/office/drawing/2014/main" id="{69CE47E2-138A-4ACB-AD61-62F729147229}"/>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1" name="Text Box 9">
          <a:extLst>
            <a:ext uri="{FF2B5EF4-FFF2-40B4-BE49-F238E27FC236}">
              <a16:creationId xmlns:a16="http://schemas.microsoft.com/office/drawing/2014/main" id="{C0AC8DD7-AFED-4782-B8B2-FCECA0A2A32F}"/>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2" name="Text Box 10">
          <a:extLst>
            <a:ext uri="{FF2B5EF4-FFF2-40B4-BE49-F238E27FC236}">
              <a16:creationId xmlns:a16="http://schemas.microsoft.com/office/drawing/2014/main" id="{62884250-AD22-4914-ADF2-76D19255E3C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3" name="Text Box 4">
          <a:extLst>
            <a:ext uri="{FF2B5EF4-FFF2-40B4-BE49-F238E27FC236}">
              <a16:creationId xmlns:a16="http://schemas.microsoft.com/office/drawing/2014/main" id="{94C04AAC-C3A3-4385-8412-1B980983AACA}"/>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4" name="Text Box 5">
          <a:extLst>
            <a:ext uri="{FF2B5EF4-FFF2-40B4-BE49-F238E27FC236}">
              <a16:creationId xmlns:a16="http://schemas.microsoft.com/office/drawing/2014/main" id="{A945CC9C-4C92-4708-9F9C-41018A48C52C}"/>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5" name="Text Box 9">
          <a:extLst>
            <a:ext uri="{FF2B5EF4-FFF2-40B4-BE49-F238E27FC236}">
              <a16:creationId xmlns:a16="http://schemas.microsoft.com/office/drawing/2014/main" id="{72A1CCB3-0FEA-4A6A-A26E-8F0EB0DB36D5}"/>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52400"/>
    <xdr:sp macro="" textlink="">
      <xdr:nvSpPr>
        <xdr:cNvPr id="5476" name="Text Box 10">
          <a:extLst>
            <a:ext uri="{FF2B5EF4-FFF2-40B4-BE49-F238E27FC236}">
              <a16:creationId xmlns:a16="http://schemas.microsoft.com/office/drawing/2014/main" id="{CF42BF64-AF34-4A1F-81BB-55193872B07D}"/>
            </a:ext>
          </a:extLst>
        </xdr:cNvPr>
        <xdr:cNvSpPr txBox="1">
          <a:spLocks noChangeArrowheads="1"/>
        </xdr:cNvSpPr>
      </xdr:nvSpPr>
      <xdr:spPr bwMode="auto">
        <a:xfrm>
          <a:off x="5410200" y="201510900"/>
          <a:ext cx="76200" cy="152400"/>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77" name="Text Box 4">
          <a:extLst>
            <a:ext uri="{FF2B5EF4-FFF2-40B4-BE49-F238E27FC236}">
              <a16:creationId xmlns:a16="http://schemas.microsoft.com/office/drawing/2014/main" id="{EA315979-763F-4BC6-B703-394F40B77A7B}"/>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78" name="Text Box 5">
          <a:extLst>
            <a:ext uri="{FF2B5EF4-FFF2-40B4-BE49-F238E27FC236}">
              <a16:creationId xmlns:a16="http://schemas.microsoft.com/office/drawing/2014/main" id="{3FED2A18-FE47-40D8-A863-6FC346BF6EB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79" name="Text Box 9">
          <a:extLst>
            <a:ext uri="{FF2B5EF4-FFF2-40B4-BE49-F238E27FC236}">
              <a16:creationId xmlns:a16="http://schemas.microsoft.com/office/drawing/2014/main" id="{8DA1CCFB-B871-4A81-A723-564EAFEBCB4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0" name="Text Box 10">
          <a:extLst>
            <a:ext uri="{FF2B5EF4-FFF2-40B4-BE49-F238E27FC236}">
              <a16:creationId xmlns:a16="http://schemas.microsoft.com/office/drawing/2014/main" id="{CA031C91-1BB5-4059-B649-BE6A705C7EA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1" name="Text Box 4">
          <a:extLst>
            <a:ext uri="{FF2B5EF4-FFF2-40B4-BE49-F238E27FC236}">
              <a16:creationId xmlns:a16="http://schemas.microsoft.com/office/drawing/2014/main" id="{456E1C1D-F650-4F51-977C-DB420058C1E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2" name="Text Box 5">
          <a:extLst>
            <a:ext uri="{FF2B5EF4-FFF2-40B4-BE49-F238E27FC236}">
              <a16:creationId xmlns:a16="http://schemas.microsoft.com/office/drawing/2014/main" id="{757E31D5-04CB-44A5-B422-57DD88B01CB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3" name="Text Box 9">
          <a:extLst>
            <a:ext uri="{FF2B5EF4-FFF2-40B4-BE49-F238E27FC236}">
              <a16:creationId xmlns:a16="http://schemas.microsoft.com/office/drawing/2014/main" id="{5DFF41FA-E8DF-427F-96A8-57130522C34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4" name="Text Box 10">
          <a:extLst>
            <a:ext uri="{FF2B5EF4-FFF2-40B4-BE49-F238E27FC236}">
              <a16:creationId xmlns:a16="http://schemas.microsoft.com/office/drawing/2014/main" id="{CD731C32-952A-40DE-BBF6-870CF6B292F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5" name="Text Box 4">
          <a:extLst>
            <a:ext uri="{FF2B5EF4-FFF2-40B4-BE49-F238E27FC236}">
              <a16:creationId xmlns:a16="http://schemas.microsoft.com/office/drawing/2014/main" id="{A4C206A9-F2F1-43AC-9B85-BF956474D4C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6" name="Text Box 5">
          <a:extLst>
            <a:ext uri="{FF2B5EF4-FFF2-40B4-BE49-F238E27FC236}">
              <a16:creationId xmlns:a16="http://schemas.microsoft.com/office/drawing/2014/main" id="{32EF867F-7C2B-4214-B988-710FAFA6F66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7" name="Text Box 9">
          <a:extLst>
            <a:ext uri="{FF2B5EF4-FFF2-40B4-BE49-F238E27FC236}">
              <a16:creationId xmlns:a16="http://schemas.microsoft.com/office/drawing/2014/main" id="{88748FAA-50DD-4C2E-B845-918D1CE9472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8" name="Text Box 10">
          <a:extLst>
            <a:ext uri="{FF2B5EF4-FFF2-40B4-BE49-F238E27FC236}">
              <a16:creationId xmlns:a16="http://schemas.microsoft.com/office/drawing/2014/main" id="{395FD165-F052-44F2-826A-BFDB4F82A64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89" name="Text Box 4">
          <a:extLst>
            <a:ext uri="{FF2B5EF4-FFF2-40B4-BE49-F238E27FC236}">
              <a16:creationId xmlns:a16="http://schemas.microsoft.com/office/drawing/2014/main" id="{6D85B282-9B47-46DF-8743-7EF1F8673ECF}"/>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0" name="Text Box 5">
          <a:extLst>
            <a:ext uri="{FF2B5EF4-FFF2-40B4-BE49-F238E27FC236}">
              <a16:creationId xmlns:a16="http://schemas.microsoft.com/office/drawing/2014/main" id="{DB9ECB1D-F114-44B3-AC5A-677EC7E66CE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1" name="Text Box 9">
          <a:extLst>
            <a:ext uri="{FF2B5EF4-FFF2-40B4-BE49-F238E27FC236}">
              <a16:creationId xmlns:a16="http://schemas.microsoft.com/office/drawing/2014/main" id="{9653EF25-B040-48AE-9129-297C82B82B35}"/>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2" name="Text Box 10">
          <a:extLst>
            <a:ext uri="{FF2B5EF4-FFF2-40B4-BE49-F238E27FC236}">
              <a16:creationId xmlns:a16="http://schemas.microsoft.com/office/drawing/2014/main" id="{687B1B68-EE7D-438A-85F3-91B054EA225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3" name="Text Box 4">
          <a:extLst>
            <a:ext uri="{FF2B5EF4-FFF2-40B4-BE49-F238E27FC236}">
              <a16:creationId xmlns:a16="http://schemas.microsoft.com/office/drawing/2014/main" id="{58DEF11A-17E8-4ACE-BFE0-EF589AE9E1A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4" name="Text Box 5">
          <a:extLst>
            <a:ext uri="{FF2B5EF4-FFF2-40B4-BE49-F238E27FC236}">
              <a16:creationId xmlns:a16="http://schemas.microsoft.com/office/drawing/2014/main" id="{834272C9-331E-4D5E-8A40-0384ACA4062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5" name="Text Box 9">
          <a:extLst>
            <a:ext uri="{FF2B5EF4-FFF2-40B4-BE49-F238E27FC236}">
              <a16:creationId xmlns:a16="http://schemas.microsoft.com/office/drawing/2014/main" id="{8921EE84-BC81-4234-B26C-9A36B955F46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6" name="Text Box 10">
          <a:extLst>
            <a:ext uri="{FF2B5EF4-FFF2-40B4-BE49-F238E27FC236}">
              <a16:creationId xmlns:a16="http://schemas.microsoft.com/office/drawing/2014/main" id="{BB04BDC5-E9FE-4C5C-B746-5FF8FE300B43}"/>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7" name="Text Box 4">
          <a:extLst>
            <a:ext uri="{FF2B5EF4-FFF2-40B4-BE49-F238E27FC236}">
              <a16:creationId xmlns:a16="http://schemas.microsoft.com/office/drawing/2014/main" id="{3D1A54DE-0F04-4EE0-9795-F71AC8CB4FC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8" name="Text Box 5">
          <a:extLst>
            <a:ext uri="{FF2B5EF4-FFF2-40B4-BE49-F238E27FC236}">
              <a16:creationId xmlns:a16="http://schemas.microsoft.com/office/drawing/2014/main" id="{DAEF51CA-7CCF-4586-A51C-F03C085043A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499" name="Text Box 9">
          <a:extLst>
            <a:ext uri="{FF2B5EF4-FFF2-40B4-BE49-F238E27FC236}">
              <a16:creationId xmlns:a16="http://schemas.microsoft.com/office/drawing/2014/main" id="{F44183B6-AD25-4DAA-9EBC-41B030EE91B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0" name="Text Box 10">
          <a:extLst>
            <a:ext uri="{FF2B5EF4-FFF2-40B4-BE49-F238E27FC236}">
              <a16:creationId xmlns:a16="http://schemas.microsoft.com/office/drawing/2014/main" id="{E4B4F216-F2E6-4283-AF49-92F01FABFE99}"/>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1" name="Text Box 4">
          <a:extLst>
            <a:ext uri="{FF2B5EF4-FFF2-40B4-BE49-F238E27FC236}">
              <a16:creationId xmlns:a16="http://schemas.microsoft.com/office/drawing/2014/main" id="{B552A1D7-ABF9-4A95-9CBE-684AB2E0A20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2" name="Text Box 5">
          <a:extLst>
            <a:ext uri="{FF2B5EF4-FFF2-40B4-BE49-F238E27FC236}">
              <a16:creationId xmlns:a16="http://schemas.microsoft.com/office/drawing/2014/main" id="{518A1EEA-7305-4B3B-9A91-685DD9CF075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3" name="Text Box 9">
          <a:extLst>
            <a:ext uri="{FF2B5EF4-FFF2-40B4-BE49-F238E27FC236}">
              <a16:creationId xmlns:a16="http://schemas.microsoft.com/office/drawing/2014/main" id="{414C84CC-7C99-4CF8-986B-E4DF535E6808}"/>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4" name="Text Box 10">
          <a:extLst>
            <a:ext uri="{FF2B5EF4-FFF2-40B4-BE49-F238E27FC236}">
              <a16:creationId xmlns:a16="http://schemas.microsoft.com/office/drawing/2014/main" id="{FD801448-B90F-4447-844B-6BA273705A5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5" name="Text Box 4">
          <a:extLst>
            <a:ext uri="{FF2B5EF4-FFF2-40B4-BE49-F238E27FC236}">
              <a16:creationId xmlns:a16="http://schemas.microsoft.com/office/drawing/2014/main" id="{4CE8492E-EAE8-4EA0-BDE7-F6B9A22A63E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6" name="Text Box 5">
          <a:extLst>
            <a:ext uri="{FF2B5EF4-FFF2-40B4-BE49-F238E27FC236}">
              <a16:creationId xmlns:a16="http://schemas.microsoft.com/office/drawing/2014/main" id="{86B4B4E2-5B92-4DD9-9976-57C6A8B6B9E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7" name="Text Box 9">
          <a:extLst>
            <a:ext uri="{FF2B5EF4-FFF2-40B4-BE49-F238E27FC236}">
              <a16:creationId xmlns:a16="http://schemas.microsoft.com/office/drawing/2014/main" id="{1ED72839-247D-4EE4-9531-2887D84F295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8" name="Text Box 10">
          <a:extLst>
            <a:ext uri="{FF2B5EF4-FFF2-40B4-BE49-F238E27FC236}">
              <a16:creationId xmlns:a16="http://schemas.microsoft.com/office/drawing/2014/main" id="{BE540D00-EBDD-406E-9457-9D9AA5E7F191}"/>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09" name="Text Box 4">
          <a:extLst>
            <a:ext uri="{FF2B5EF4-FFF2-40B4-BE49-F238E27FC236}">
              <a16:creationId xmlns:a16="http://schemas.microsoft.com/office/drawing/2014/main" id="{0B380A6C-9D28-4E40-97D1-A903EC5F105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0" name="Text Box 5">
          <a:extLst>
            <a:ext uri="{FF2B5EF4-FFF2-40B4-BE49-F238E27FC236}">
              <a16:creationId xmlns:a16="http://schemas.microsoft.com/office/drawing/2014/main" id="{F4D1B8D8-4A70-486C-888E-712D9A27206C}"/>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1" name="Text Box 9">
          <a:extLst>
            <a:ext uri="{FF2B5EF4-FFF2-40B4-BE49-F238E27FC236}">
              <a16:creationId xmlns:a16="http://schemas.microsoft.com/office/drawing/2014/main" id="{13D9673E-FF25-46B0-B41D-AB770BD86B6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2" name="Text Box 10">
          <a:extLst>
            <a:ext uri="{FF2B5EF4-FFF2-40B4-BE49-F238E27FC236}">
              <a16:creationId xmlns:a16="http://schemas.microsoft.com/office/drawing/2014/main" id="{22E6216A-BBC4-4C86-8E44-86A020ED9DAD}"/>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3" name="Text Box 4">
          <a:extLst>
            <a:ext uri="{FF2B5EF4-FFF2-40B4-BE49-F238E27FC236}">
              <a16:creationId xmlns:a16="http://schemas.microsoft.com/office/drawing/2014/main" id="{A84AB4A0-E1AF-4604-92B9-460C65FD1437}"/>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4" name="Text Box 5">
          <a:extLst>
            <a:ext uri="{FF2B5EF4-FFF2-40B4-BE49-F238E27FC236}">
              <a16:creationId xmlns:a16="http://schemas.microsoft.com/office/drawing/2014/main" id="{83BCAC7D-9BBD-4813-8FF4-F48D929C1FC4}"/>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5" name="Text Box 9">
          <a:extLst>
            <a:ext uri="{FF2B5EF4-FFF2-40B4-BE49-F238E27FC236}">
              <a16:creationId xmlns:a16="http://schemas.microsoft.com/office/drawing/2014/main" id="{A9785A35-8F75-44BE-A78D-368B7E2D4FF0}"/>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6" name="Text Box 10">
          <a:extLst>
            <a:ext uri="{FF2B5EF4-FFF2-40B4-BE49-F238E27FC236}">
              <a16:creationId xmlns:a16="http://schemas.microsoft.com/office/drawing/2014/main" id="{4AA56F89-CDE9-4529-800F-6A336187C25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7" name="Text Box 4">
          <a:extLst>
            <a:ext uri="{FF2B5EF4-FFF2-40B4-BE49-F238E27FC236}">
              <a16:creationId xmlns:a16="http://schemas.microsoft.com/office/drawing/2014/main" id="{0B91EE32-9E0B-4FC4-B6DD-A3E970357BDA}"/>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8" name="Text Box 5">
          <a:extLst>
            <a:ext uri="{FF2B5EF4-FFF2-40B4-BE49-F238E27FC236}">
              <a16:creationId xmlns:a16="http://schemas.microsoft.com/office/drawing/2014/main" id="{E94FAEE3-1903-40A6-980F-0256A725A072}"/>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19" name="Text Box 9">
          <a:extLst>
            <a:ext uri="{FF2B5EF4-FFF2-40B4-BE49-F238E27FC236}">
              <a16:creationId xmlns:a16="http://schemas.microsoft.com/office/drawing/2014/main" id="{2147F23F-0290-4166-9AAB-FE1B669BF13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7"/>
    <xdr:sp macro="" textlink="">
      <xdr:nvSpPr>
        <xdr:cNvPr id="5520" name="Text Box 10">
          <a:extLst>
            <a:ext uri="{FF2B5EF4-FFF2-40B4-BE49-F238E27FC236}">
              <a16:creationId xmlns:a16="http://schemas.microsoft.com/office/drawing/2014/main" id="{92E239E0-1FC1-4F0C-A7F5-349E90F1AEDE}"/>
            </a:ext>
          </a:extLst>
        </xdr:cNvPr>
        <xdr:cNvSpPr txBox="1">
          <a:spLocks noChangeArrowheads="1"/>
        </xdr:cNvSpPr>
      </xdr:nvSpPr>
      <xdr:spPr bwMode="auto">
        <a:xfrm>
          <a:off x="5410200" y="201510900"/>
          <a:ext cx="76200" cy="148167"/>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521" name="Text Box 4">
          <a:extLst>
            <a:ext uri="{FF2B5EF4-FFF2-40B4-BE49-F238E27FC236}">
              <a16:creationId xmlns:a16="http://schemas.microsoft.com/office/drawing/2014/main" id="{405BDE22-37B9-479E-9284-6714D3089DA3}"/>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522" name="Text Box 5">
          <a:extLst>
            <a:ext uri="{FF2B5EF4-FFF2-40B4-BE49-F238E27FC236}">
              <a16:creationId xmlns:a16="http://schemas.microsoft.com/office/drawing/2014/main" id="{584BD023-23D1-411D-8BBF-7940654F4002}"/>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523" name="Text Box 9">
          <a:extLst>
            <a:ext uri="{FF2B5EF4-FFF2-40B4-BE49-F238E27FC236}">
              <a16:creationId xmlns:a16="http://schemas.microsoft.com/office/drawing/2014/main" id="{B494D776-2EF1-421D-A235-88146114B405}"/>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1009</xdr:row>
      <xdr:rowOff>0</xdr:rowOff>
    </xdr:from>
    <xdr:ext cx="76200" cy="148168"/>
    <xdr:sp macro="" textlink="">
      <xdr:nvSpPr>
        <xdr:cNvPr id="5524" name="Text Box 10">
          <a:extLst>
            <a:ext uri="{FF2B5EF4-FFF2-40B4-BE49-F238E27FC236}">
              <a16:creationId xmlns:a16="http://schemas.microsoft.com/office/drawing/2014/main" id="{A9B1D87C-F441-4D34-B406-B8331A2934D4}"/>
            </a:ext>
          </a:extLst>
        </xdr:cNvPr>
        <xdr:cNvSpPr txBox="1">
          <a:spLocks noChangeArrowheads="1"/>
        </xdr:cNvSpPr>
      </xdr:nvSpPr>
      <xdr:spPr bwMode="auto">
        <a:xfrm>
          <a:off x="5410200" y="2015109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25" name="Text Box 4">
          <a:extLst>
            <a:ext uri="{FF2B5EF4-FFF2-40B4-BE49-F238E27FC236}">
              <a16:creationId xmlns:a16="http://schemas.microsoft.com/office/drawing/2014/main" id="{DF5F5468-CBC8-40B3-A735-2090A44FEB3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26" name="Text Box 5">
          <a:extLst>
            <a:ext uri="{FF2B5EF4-FFF2-40B4-BE49-F238E27FC236}">
              <a16:creationId xmlns:a16="http://schemas.microsoft.com/office/drawing/2014/main" id="{74582CA5-FDB4-4E4B-AD6F-FAF5CE947D2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27" name="Text Box 9">
          <a:extLst>
            <a:ext uri="{FF2B5EF4-FFF2-40B4-BE49-F238E27FC236}">
              <a16:creationId xmlns:a16="http://schemas.microsoft.com/office/drawing/2014/main" id="{AAFCE4F2-87D0-4B7F-80BC-E00CE9B0754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28" name="Text Box 10">
          <a:extLst>
            <a:ext uri="{FF2B5EF4-FFF2-40B4-BE49-F238E27FC236}">
              <a16:creationId xmlns:a16="http://schemas.microsoft.com/office/drawing/2014/main" id="{B08BABD2-E448-4B05-B749-3322E6A5193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29" name="Text Box 4">
          <a:extLst>
            <a:ext uri="{FF2B5EF4-FFF2-40B4-BE49-F238E27FC236}">
              <a16:creationId xmlns:a16="http://schemas.microsoft.com/office/drawing/2014/main" id="{8FF1CD69-8C0C-4035-B60F-B0EE28E1CB49}"/>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30" name="Text Box 5">
          <a:extLst>
            <a:ext uri="{FF2B5EF4-FFF2-40B4-BE49-F238E27FC236}">
              <a16:creationId xmlns:a16="http://schemas.microsoft.com/office/drawing/2014/main" id="{3E0961F6-79F0-44D8-9357-75D0BA1D27EF}"/>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31" name="Text Box 9">
          <a:extLst>
            <a:ext uri="{FF2B5EF4-FFF2-40B4-BE49-F238E27FC236}">
              <a16:creationId xmlns:a16="http://schemas.microsoft.com/office/drawing/2014/main" id="{726BF34B-588A-43C0-9307-D96D4654BA2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2" name="Text Box 4">
          <a:extLst>
            <a:ext uri="{FF2B5EF4-FFF2-40B4-BE49-F238E27FC236}">
              <a16:creationId xmlns:a16="http://schemas.microsoft.com/office/drawing/2014/main" id="{BC89943C-636E-456D-86AB-B55B73ADA45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3" name="Text Box 5">
          <a:extLst>
            <a:ext uri="{FF2B5EF4-FFF2-40B4-BE49-F238E27FC236}">
              <a16:creationId xmlns:a16="http://schemas.microsoft.com/office/drawing/2014/main" id="{BF5E0B32-0560-4F7E-B24F-B6BD78ECBA3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4" name="Text Box 9">
          <a:extLst>
            <a:ext uri="{FF2B5EF4-FFF2-40B4-BE49-F238E27FC236}">
              <a16:creationId xmlns:a16="http://schemas.microsoft.com/office/drawing/2014/main" id="{20451AAF-6423-496D-A49D-4BFCA880262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5" name="Text Box 10">
          <a:extLst>
            <a:ext uri="{FF2B5EF4-FFF2-40B4-BE49-F238E27FC236}">
              <a16:creationId xmlns:a16="http://schemas.microsoft.com/office/drawing/2014/main" id="{926B01B9-D4DF-42B1-9A14-7EF98CBD5A1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6" name="Text Box 4">
          <a:extLst>
            <a:ext uri="{FF2B5EF4-FFF2-40B4-BE49-F238E27FC236}">
              <a16:creationId xmlns:a16="http://schemas.microsoft.com/office/drawing/2014/main" id="{3CEDDD29-CBD1-467D-A422-DE92AA3339D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7" name="Text Box 5">
          <a:extLst>
            <a:ext uri="{FF2B5EF4-FFF2-40B4-BE49-F238E27FC236}">
              <a16:creationId xmlns:a16="http://schemas.microsoft.com/office/drawing/2014/main" id="{01D04B06-2575-4100-A0CF-00FAAF6EE18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8" name="Text Box 9">
          <a:extLst>
            <a:ext uri="{FF2B5EF4-FFF2-40B4-BE49-F238E27FC236}">
              <a16:creationId xmlns:a16="http://schemas.microsoft.com/office/drawing/2014/main" id="{8DADE6C2-B76B-414E-99F7-E6E231966FF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39" name="Text Box 4">
          <a:extLst>
            <a:ext uri="{FF2B5EF4-FFF2-40B4-BE49-F238E27FC236}">
              <a16:creationId xmlns:a16="http://schemas.microsoft.com/office/drawing/2014/main" id="{F47B7A9B-79F5-427D-A3F5-52F4B7072D4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40" name="Text Box 5">
          <a:extLst>
            <a:ext uri="{FF2B5EF4-FFF2-40B4-BE49-F238E27FC236}">
              <a16:creationId xmlns:a16="http://schemas.microsoft.com/office/drawing/2014/main" id="{FF17FC74-E2B5-4980-B609-1C4B72CC8CC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41" name="Text Box 9">
          <a:extLst>
            <a:ext uri="{FF2B5EF4-FFF2-40B4-BE49-F238E27FC236}">
              <a16:creationId xmlns:a16="http://schemas.microsoft.com/office/drawing/2014/main" id="{482AFABC-E284-4E46-9AAB-C63444C45F0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42" name="Text Box 4">
          <a:extLst>
            <a:ext uri="{FF2B5EF4-FFF2-40B4-BE49-F238E27FC236}">
              <a16:creationId xmlns:a16="http://schemas.microsoft.com/office/drawing/2014/main" id="{CDC466D0-2539-4A44-B266-9951651DA7C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43" name="Text Box 4">
          <a:extLst>
            <a:ext uri="{FF2B5EF4-FFF2-40B4-BE49-F238E27FC236}">
              <a16:creationId xmlns:a16="http://schemas.microsoft.com/office/drawing/2014/main" id="{991BFC4B-BC6E-4509-85FD-D94AACBA14E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4" name="Text Box 4">
          <a:extLst>
            <a:ext uri="{FF2B5EF4-FFF2-40B4-BE49-F238E27FC236}">
              <a16:creationId xmlns:a16="http://schemas.microsoft.com/office/drawing/2014/main" id="{D04AECB3-12A2-434C-9EA4-B24E267C9D8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5" name="Text Box 5">
          <a:extLst>
            <a:ext uri="{FF2B5EF4-FFF2-40B4-BE49-F238E27FC236}">
              <a16:creationId xmlns:a16="http://schemas.microsoft.com/office/drawing/2014/main" id="{7FBADE73-CFD6-49AD-9A1A-BF4FF7B4347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6" name="Text Box 9">
          <a:extLst>
            <a:ext uri="{FF2B5EF4-FFF2-40B4-BE49-F238E27FC236}">
              <a16:creationId xmlns:a16="http://schemas.microsoft.com/office/drawing/2014/main" id="{A5264565-6671-4E78-95AA-AEFD4EE42A7E}"/>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7" name="Text Box 10">
          <a:extLst>
            <a:ext uri="{FF2B5EF4-FFF2-40B4-BE49-F238E27FC236}">
              <a16:creationId xmlns:a16="http://schemas.microsoft.com/office/drawing/2014/main" id="{1371D20B-5E46-4CC5-9B8D-EC55AEF74A9B}"/>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8" name="Text Box 4">
          <a:extLst>
            <a:ext uri="{FF2B5EF4-FFF2-40B4-BE49-F238E27FC236}">
              <a16:creationId xmlns:a16="http://schemas.microsoft.com/office/drawing/2014/main" id="{60CFB6DB-DB1A-45C7-8AD7-FC86EB7ECF5D}"/>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49" name="Text Box 5">
          <a:extLst>
            <a:ext uri="{FF2B5EF4-FFF2-40B4-BE49-F238E27FC236}">
              <a16:creationId xmlns:a16="http://schemas.microsoft.com/office/drawing/2014/main" id="{2D39C900-7128-438C-B8EB-FBBE17B8D90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0" name="Text Box 9">
          <a:extLst>
            <a:ext uri="{FF2B5EF4-FFF2-40B4-BE49-F238E27FC236}">
              <a16:creationId xmlns:a16="http://schemas.microsoft.com/office/drawing/2014/main" id="{3E0AB5D4-B9A3-4421-945F-89F371D3412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1" name="Text Box 10">
          <a:extLst>
            <a:ext uri="{FF2B5EF4-FFF2-40B4-BE49-F238E27FC236}">
              <a16:creationId xmlns:a16="http://schemas.microsoft.com/office/drawing/2014/main" id="{98438236-518C-41AF-B938-9EBBDF6052A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2" name="Text Box 4">
          <a:extLst>
            <a:ext uri="{FF2B5EF4-FFF2-40B4-BE49-F238E27FC236}">
              <a16:creationId xmlns:a16="http://schemas.microsoft.com/office/drawing/2014/main" id="{D6ED2EB9-EF4A-4833-9617-2103CCFEE7EF}"/>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3" name="Text Box 5">
          <a:extLst>
            <a:ext uri="{FF2B5EF4-FFF2-40B4-BE49-F238E27FC236}">
              <a16:creationId xmlns:a16="http://schemas.microsoft.com/office/drawing/2014/main" id="{F2A7CA89-054D-4FBD-81FE-9A2E43878E1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4" name="Text Box 9">
          <a:extLst>
            <a:ext uri="{FF2B5EF4-FFF2-40B4-BE49-F238E27FC236}">
              <a16:creationId xmlns:a16="http://schemas.microsoft.com/office/drawing/2014/main" id="{FD7B5A28-3696-43BB-B124-76E613653FC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5" name="Text Box 10">
          <a:extLst>
            <a:ext uri="{FF2B5EF4-FFF2-40B4-BE49-F238E27FC236}">
              <a16:creationId xmlns:a16="http://schemas.microsoft.com/office/drawing/2014/main" id="{1C2AA6C1-6CA4-4D56-873B-292259B3474A}"/>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6" name="Text Box 4">
          <a:extLst>
            <a:ext uri="{FF2B5EF4-FFF2-40B4-BE49-F238E27FC236}">
              <a16:creationId xmlns:a16="http://schemas.microsoft.com/office/drawing/2014/main" id="{C023A56F-7E31-4F09-92A7-E86C15ABB2E9}"/>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7" name="Text Box 5">
          <a:extLst>
            <a:ext uri="{FF2B5EF4-FFF2-40B4-BE49-F238E27FC236}">
              <a16:creationId xmlns:a16="http://schemas.microsoft.com/office/drawing/2014/main" id="{81E5CDC1-BAC1-4A31-8EEC-CA2499864A4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8" name="Text Box 9">
          <a:extLst>
            <a:ext uri="{FF2B5EF4-FFF2-40B4-BE49-F238E27FC236}">
              <a16:creationId xmlns:a16="http://schemas.microsoft.com/office/drawing/2014/main" id="{4F9B6486-CBA7-45EC-8C6B-E456BCA6BAA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59" name="Text Box 10">
          <a:extLst>
            <a:ext uri="{FF2B5EF4-FFF2-40B4-BE49-F238E27FC236}">
              <a16:creationId xmlns:a16="http://schemas.microsoft.com/office/drawing/2014/main" id="{9EC6EDD0-71C9-44EB-854C-17B4802D4BA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0" name="Text Box 4">
          <a:extLst>
            <a:ext uri="{FF2B5EF4-FFF2-40B4-BE49-F238E27FC236}">
              <a16:creationId xmlns:a16="http://schemas.microsoft.com/office/drawing/2014/main" id="{9C81B0C8-9103-4F69-95DE-27ED583E81CA}"/>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1" name="Text Box 5">
          <a:extLst>
            <a:ext uri="{FF2B5EF4-FFF2-40B4-BE49-F238E27FC236}">
              <a16:creationId xmlns:a16="http://schemas.microsoft.com/office/drawing/2014/main" id="{6A2D4938-F64B-4FB6-A4F2-D4958200C68D}"/>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2" name="Text Box 9">
          <a:extLst>
            <a:ext uri="{FF2B5EF4-FFF2-40B4-BE49-F238E27FC236}">
              <a16:creationId xmlns:a16="http://schemas.microsoft.com/office/drawing/2014/main" id="{3019CBE9-CDE6-4027-978C-7AC5F56DAFE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3" name="Text Box 10">
          <a:extLst>
            <a:ext uri="{FF2B5EF4-FFF2-40B4-BE49-F238E27FC236}">
              <a16:creationId xmlns:a16="http://schemas.microsoft.com/office/drawing/2014/main" id="{94D25B7F-5F0F-4F9F-BD01-3266AC43140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4" name="Text Box 4">
          <a:extLst>
            <a:ext uri="{FF2B5EF4-FFF2-40B4-BE49-F238E27FC236}">
              <a16:creationId xmlns:a16="http://schemas.microsoft.com/office/drawing/2014/main" id="{A0840FF5-6D84-424B-B40F-F5186D902CB5}"/>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5" name="Text Box 5">
          <a:extLst>
            <a:ext uri="{FF2B5EF4-FFF2-40B4-BE49-F238E27FC236}">
              <a16:creationId xmlns:a16="http://schemas.microsoft.com/office/drawing/2014/main" id="{FED2DA5A-092C-49C5-AE62-31C71ACE0A55}"/>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6" name="Text Box 9">
          <a:extLst>
            <a:ext uri="{FF2B5EF4-FFF2-40B4-BE49-F238E27FC236}">
              <a16:creationId xmlns:a16="http://schemas.microsoft.com/office/drawing/2014/main" id="{FC283E66-9052-48A5-91E7-112F22CE2B49}"/>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7" name="Text Box 10">
          <a:extLst>
            <a:ext uri="{FF2B5EF4-FFF2-40B4-BE49-F238E27FC236}">
              <a16:creationId xmlns:a16="http://schemas.microsoft.com/office/drawing/2014/main" id="{62495F10-FF31-45EF-A3F7-04BA0511CFAE}"/>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8" name="Text Box 4">
          <a:extLst>
            <a:ext uri="{FF2B5EF4-FFF2-40B4-BE49-F238E27FC236}">
              <a16:creationId xmlns:a16="http://schemas.microsoft.com/office/drawing/2014/main" id="{B899C4AD-BFB2-40AC-84B0-74C9DDF9C1E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69" name="Text Box 5">
          <a:extLst>
            <a:ext uri="{FF2B5EF4-FFF2-40B4-BE49-F238E27FC236}">
              <a16:creationId xmlns:a16="http://schemas.microsoft.com/office/drawing/2014/main" id="{6FA30D3A-5C12-4B31-A39B-BD71B83BE6C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70" name="Text Box 9">
          <a:extLst>
            <a:ext uri="{FF2B5EF4-FFF2-40B4-BE49-F238E27FC236}">
              <a16:creationId xmlns:a16="http://schemas.microsoft.com/office/drawing/2014/main" id="{338ABEF9-634B-4A5C-8B2C-A1C7CA3AED3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571" name="Text Box 10">
          <a:extLst>
            <a:ext uri="{FF2B5EF4-FFF2-40B4-BE49-F238E27FC236}">
              <a16:creationId xmlns:a16="http://schemas.microsoft.com/office/drawing/2014/main" id="{ECFEAFEB-DEAB-43C5-8DEB-2F54BFB2347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2" name="Text Box 4">
          <a:extLst>
            <a:ext uri="{FF2B5EF4-FFF2-40B4-BE49-F238E27FC236}">
              <a16:creationId xmlns:a16="http://schemas.microsoft.com/office/drawing/2014/main" id="{790D25B0-F32D-4620-97A4-67969EEDC7A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3" name="Text Box 5">
          <a:extLst>
            <a:ext uri="{FF2B5EF4-FFF2-40B4-BE49-F238E27FC236}">
              <a16:creationId xmlns:a16="http://schemas.microsoft.com/office/drawing/2014/main" id="{DCF9BA64-1FA1-4661-995F-200DB3828FF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4" name="Text Box 9">
          <a:extLst>
            <a:ext uri="{FF2B5EF4-FFF2-40B4-BE49-F238E27FC236}">
              <a16:creationId xmlns:a16="http://schemas.microsoft.com/office/drawing/2014/main" id="{9611CDF3-F1AA-450C-9ACA-EA79C09F284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5" name="Text Box 10">
          <a:extLst>
            <a:ext uri="{FF2B5EF4-FFF2-40B4-BE49-F238E27FC236}">
              <a16:creationId xmlns:a16="http://schemas.microsoft.com/office/drawing/2014/main" id="{7FD7B5E3-3BB1-4521-A3D3-960C8133188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6" name="Text Box 4">
          <a:extLst>
            <a:ext uri="{FF2B5EF4-FFF2-40B4-BE49-F238E27FC236}">
              <a16:creationId xmlns:a16="http://schemas.microsoft.com/office/drawing/2014/main" id="{AA57DEA9-6190-42D3-8F67-93454A7ABA7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7" name="Text Box 5">
          <a:extLst>
            <a:ext uri="{FF2B5EF4-FFF2-40B4-BE49-F238E27FC236}">
              <a16:creationId xmlns:a16="http://schemas.microsoft.com/office/drawing/2014/main" id="{BA738D8E-CEE1-41C7-BD80-57F584403D2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8" name="Text Box 9">
          <a:extLst>
            <a:ext uri="{FF2B5EF4-FFF2-40B4-BE49-F238E27FC236}">
              <a16:creationId xmlns:a16="http://schemas.microsoft.com/office/drawing/2014/main" id="{579136AF-FC5A-4B41-B969-0B43FFB9B53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79" name="Text Box 10">
          <a:extLst>
            <a:ext uri="{FF2B5EF4-FFF2-40B4-BE49-F238E27FC236}">
              <a16:creationId xmlns:a16="http://schemas.microsoft.com/office/drawing/2014/main" id="{3C9309A8-1663-4B2A-AF35-883B90B25C8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0" name="Text Box 4">
          <a:extLst>
            <a:ext uri="{FF2B5EF4-FFF2-40B4-BE49-F238E27FC236}">
              <a16:creationId xmlns:a16="http://schemas.microsoft.com/office/drawing/2014/main" id="{201DFB11-F5B6-4602-AC37-107D2FB09E6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1" name="Text Box 5">
          <a:extLst>
            <a:ext uri="{FF2B5EF4-FFF2-40B4-BE49-F238E27FC236}">
              <a16:creationId xmlns:a16="http://schemas.microsoft.com/office/drawing/2014/main" id="{61EF7B70-55E7-44FC-939A-D987C6DF6CE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2" name="Text Box 9">
          <a:extLst>
            <a:ext uri="{FF2B5EF4-FFF2-40B4-BE49-F238E27FC236}">
              <a16:creationId xmlns:a16="http://schemas.microsoft.com/office/drawing/2014/main" id="{9CD28B9C-E1DD-47B0-860A-6EFF45DDFDA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3" name="Text Box 10">
          <a:extLst>
            <a:ext uri="{FF2B5EF4-FFF2-40B4-BE49-F238E27FC236}">
              <a16:creationId xmlns:a16="http://schemas.microsoft.com/office/drawing/2014/main" id="{85288618-FBA9-4A44-9EEF-6AD00984CA9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4" name="Text Box 4">
          <a:extLst>
            <a:ext uri="{FF2B5EF4-FFF2-40B4-BE49-F238E27FC236}">
              <a16:creationId xmlns:a16="http://schemas.microsoft.com/office/drawing/2014/main" id="{C299421E-764B-4465-802E-E11622E017C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5" name="Text Box 5">
          <a:extLst>
            <a:ext uri="{FF2B5EF4-FFF2-40B4-BE49-F238E27FC236}">
              <a16:creationId xmlns:a16="http://schemas.microsoft.com/office/drawing/2014/main" id="{934E6307-F925-430B-8E2E-5A09A2448AC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6" name="Text Box 9">
          <a:extLst>
            <a:ext uri="{FF2B5EF4-FFF2-40B4-BE49-F238E27FC236}">
              <a16:creationId xmlns:a16="http://schemas.microsoft.com/office/drawing/2014/main" id="{B9445886-24D5-4DB3-B6B7-F46D478B5A8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7" name="Text Box 10">
          <a:extLst>
            <a:ext uri="{FF2B5EF4-FFF2-40B4-BE49-F238E27FC236}">
              <a16:creationId xmlns:a16="http://schemas.microsoft.com/office/drawing/2014/main" id="{A0F6CF42-C8CF-4DE7-990A-BD185E0AE20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8" name="Text Box 4">
          <a:extLst>
            <a:ext uri="{FF2B5EF4-FFF2-40B4-BE49-F238E27FC236}">
              <a16:creationId xmlns:a16="http://schemas.microsoft.com/office/drawing/2014/main" id="{23F152AF-1031-436F-9C64-089910D0D2E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89" name="Text Box 5">
          <a:extLst>
            <a:ext uri="{FF2B5EF4-FFF2-40B4-BE49-F238E27FC236}">
              <a16:creationId xmlns:a16="http://schemas.microsoft.com/office/drawing/2014/main" id="{171D81DA-F585-4219-892C-2FBA0B4210A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0" name="Text Box 9">
          <a:extLst>
            <a:ext uri="{FF2B5EF4-FFF2-40B4-BE49-F238E27FC236}">
              <a16:creationId xmlns:a16="http://schemas.microsoft.com/office/drawing/2014/main" id="{7D26014D-E96B-4377-AC75-556A1749E33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1" name="Text Box 10">
          <a:extLst>
            <a:ext uri="{FF2B5EF4-FFF2-40B4-BE49-F238E27FC236}">
              <a16:creationId xmlns:a16="http://schemas.microsoft.com/office/drawing/2014/main" id="{DA9DCCED-48D9-4AB6-AAF5-785F968BA8FA}"/>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2" name="Text Box 4">
          <a:extLst>
            <a:ext uri="{FF2B5EF4-FFF2-40B4-BE49-F238E27FC236}">
              <a16:creationId xmlns:a16="http://schemas.microsoft.com/office/drawing/2014/main" id="{D068FD2E-9C3C-47E9-A8F3-75316972FCF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3" name="Text Box 5">
          <a:extLst>
            <a:ext uri="{FF2B5EF4-FFF2-40B4-BE49-F238E27FC236}">
              <a16:creationId xmlns:a16="http://schemas.microsoft.com/office/drawing/2014/main" id="{9B5A40F7-68D0-4BE4-BD35-46C5D82A935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4" name="Text Box 9">
          <a:extLst>
            <a:ext uri="{FF2B5EF4-FFF2-40B4-BE49-F238E27FC236}">
              <a16:creationId xmlns:a16="http://schemas.microsoft.com/office/drawing/2014/main" id="{C3E30BC9-1644-4068-BD99-A16D8987B93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5" name="Text Box 10">
          <a:extLst>
            <a:ext uri="{FF2B5EF4-FFF2-40B4-BE49-F238E27FC236}">
              <a16:creationId xmlns:a16="http://schemas.microsoft.com/office/drawing/2014/main" id="{5B6D18F9-062E-4167-97D9-52D69B85C9B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6" name="Text Box 4">
          <a:extLst>
            <a:ext uri="{FF2B5EF4-FFF2-40B4-BE49-F238E27FC236}">
              <a16:creationId xmlns:a16="http://schemas.microsoft.com/office/drawing/2014/main" id="{1D6EFAA4-4E90-4A83-9BDC-35E1B855CE8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7" name="Text Box 5">
          <a:extLst>
            <a:ext uri="{FF2B5EF4-FFF2-40B4-BE49-F238E27FC236}">
              <a16:creationId xmlns:a16="http://schemas.microsoft.com/office/drawing/2014/main" id="{71F17339-E1B9-4E5B-8493-3AC69991AAA5}"/>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8" name="Text Box 9">
          <a:extLst>
            <a:ext uri="{FF2B5EF4-FFF2-40B4-BE49-F238E27FC236}">
              <a16:creationId xmlns:a16="http://schemas.microsoft.com/office/drawing/2014/main" id="{E83C15AF-FBB8-4FE3-B9DD-C44CE3BA533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599" name="Text Box 10">
          <a:extLst>
            <a:ext uri="{FF2B5EF4-FFF2-40B4-BE49-F238E27FC236}">
              <a16:creationId xmlns:a16="http://schemas.microsoft.com/office/drawing/2014/main" id="{3420CBD6-4DA2-4EA0-AF1E-F3721668546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0" name="Text Box 4">
          <a:extLst>
            <a:ext uri="{FF2B5EF4-FFF2-40B4-BE49-F238E27FC236}">
              <a16:creationId xmlns:a16="http://schemas.microsoft.com/office/drawing/2014/main" id="{435F41D1-61A4-4469-8809-C2C3F89D7F3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1" name="Text Box 5">
          <a:extLst>
            <a:ext uri="{FF2B5EF4-FFF2-40B4-BE49-F238E27FC236}">
              <a16:creationId xmlns:a16="http://schemas.microsoft.com/office/drawing/2014/main" id="{71723723-83C0-487E-B819-1BE1D8FD630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2" name="Text Box 9">
          <a:extLst>
            <a:ext uri="{FF2B5EF4-FFF2-40B4-BE49-F238E27FC236}">
              <a16:creationId xmlns:a16="http://schemas.microsoft.com/office/drawing/2014/main" id="{9EBEA9EA-02FA-4765-8533-B1EEC6BFA8F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3" name="Text Box 10">
          <a:extLst>
            <a:ext uri="{FF2B5EF4-FFF2-40B4-BE49-F238E27FC236}">
              <a16:creationId xmlns:a16="http://schemas.microsoft.com/office/drawing/2014/main" id="{647EE118-4FB7-4423-9E2B-7CDA9F865BF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4" name="Text Box 4">
          <a:extLst>
            <a:ext uri="{FF2B5EF4-FFF2-40B4-BE49-F238E27FC236}">
              <a16:creationId xmlns:a16="http://schemas.microsoft.com/office/drawing/2014/main" id="{499909A5-8CC9-412B-9BFF-25798DCD749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5" name="Text Box 5">
          <a:extLst>
            <a:ext uri="{FF2B5EF4-FFF2-40B4-BE49-F238E27FC236}">
              <a16:creationId xmlns:a16="http://schemas.microsoft.com/office/drawing/2014/main" id="{A8D3CC2A-6F9A-4B94-AC1F-03C9C3A8E5C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6" name="Text Box 9">
          <a:extLst>
            <a:ext uri="{FF2B5EF4-FFF2-40B4-BE49-F238E27FC236}">
              <a16:creationId xmlns:a16="http://schemas.microsoft.com/office/drawing/2014/main" id="{E7F49928-880B-409F-A0CD-C8E1DA19E7F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7" name="Text Box 10">
          <a:extLst>
            <a:ext uri="{FF2B5EF4-FFF2-40B4-BE49-F238E27FC236}">
              <a16:creationId xmlns:a16="http://schemas.microsoft.com/office/drawing/2014/main" id="{6D236D20-2D62-4915-B058-98AE45515B9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8" name="Text Box 4">
          <a:extLst>
            <a:ext uri="{FF2B5EF4-FFF2-40B4-BE49-F238E27FC236}">
              <a16:creationId xmlns:a16="http://schemas.microsoft.com/office/drawing/2014/main" id="{F8FA1E6C-844F-4E25-8455-103EA724B27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09" name="Text Box 5">
          <a:extLst>
            <a:ext uri="{FF2B5EF4-FFF2-40B4-BE49-F238E27FC236}">
              <a16:creationId xmlns:a16="http://schemas.microsoft.com/office/drawing/2014/main" id="{4B26F9F9-89DD-46D3-9406-5EDAD068B03A}"/>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0" name="Text Box 9">
          <a:extLst>
            <a:ext uri="{FF2B5EF4-FFF2-40B4-BE49-F238E27FC236}">
              <a16:creationId xmlns:a16="http://schemas.microsoft.com/office/drawing/2014/main" id="{B40E79E4-E2E3-4451-A5B0-1C01BBE017D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1" name="Text Box 10">
          <a:extLst>
            <a:ext uri="{FF2B5EF4-FFF2-40B4-BE49-F238E27FC236}">
              <a16:creationId xmlns:a16="http://schemas.microsoft.com/office/drawing/2014/main" id="{F19A339D-B040-4F0C-800A-AF06151CEB6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2" name="Text Box 4">
          <a:extLst>
            <a:ext uri="{FF2B5EF4-FFF2-40B4-BE49-F238E27FC236}">
              <a16:creationId xmlns:a16="http://schemas.microsoft.com/office/drawing/2014/main" id="{1D1AB3BB-4DA3-4E3F-B47B-13502645290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3" name="Text Box 5">
          <a:extLst>
            <a:ext uri="{FF2B5EF4-FFF2-40B4-BE49-F238E27FC236}">
              <a16:creationId xmlns:a16="http://schemas.microsoft.com/office/drawing/2014/main" id="{69107592-1928-4A79-BB35-C0074F4602A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4" name="Text Box 9">
          <a:extLst>
            <a:ext uri="{FF2B5EF4-FFF2-40B4-BE49-F238E27FC236}">
              <a16:creationId xmlns:a16="http://schemas.microsoft.com/office/drawing/2014/main" id="{50F15C74-DB98-4FA0-AB0E-51BC74951D7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15" name="Text Box 10">
          <a:extLst>
            <a:ext uri="{FF2B5EF4-FFF2-40B4-BE49-F238E27FC236}">
              <a16:creationId xmlns:a16="http://schemas.microsoft.com/office/drawing/2014/main" id="{F6C8B0FA-30C2-4F61-8F8E-82A6AA33C3C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616" name="Text Box 4">
          <a:extLst>
            <a:ext uri="{FF2B5EF4-FFF2-40B4-BE49-F238E27FC236}">
              <a16:creationId xmlns:a16="http://schemas.microsoft.com/office/drawing/2014/main" id="{D8F0B7A6-AB0B-4177-8DFC-037A3A5300A9}"/>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617" name="Text Box 5">
          <a:extLst>
            <a:ext uri="{FF2B5EF4-FFF2-40B4-BE49-F238E27FC236}">
              <a16:creationId xmlns:a16="http://schemas.microsoft.com/office/drawing/2014/main" id="{999F7147-92F5-43C3-9A33-B15199B569F8}"/>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618" name="Text Box 9">
          <a:extLst>
            <a:ext uri="{FF2B5EF4-FFF2-40B4-BE49-F238E27FC236}">
              <a16:creationId xmlns:a16="http://schemas.microsoft.com/office/drawing/2014/main" id="{0E44A65D-FAE0-4B78-97E8-238EB0A6B504}"/>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619" name="Text Box 10">
          <a:extLst>
            <a:ext uri="{FF2B5EF4-FFF2-40B4-BE49-F238E27FC236}">
              <a16:creationId xmlns:a16="http://schemas.microsoft.com/office/drawing/2014/main" id="{84DEF8C0-CFDE-4886-9654-2DB8CC94A289}"/>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0" name="Text Box 4">
          <a:extLst>
            <a:ext uri="{FF2B5EF4-FFF2-40B4-BE49-F238E27FC236}">
              <a16:creationId xmlns:a16="http://schemas.microsoft.com/office/drawing/2014/main" id="{D95A6945-CE40-4184-A7FE-72E0E74D32A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1" name="Text Box 5">
          <a:extLst>
            <a:ext uri="{FF2B5EF4-FFF2-40B4-BE49-F238E27FC236}">
              <a16:creationId xmlns:a16="http://schemas.microsoft.com/office/drawing/2014/main" id="{697E4A8C-B11B-4FA9-9978-DD047E7F0FF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2" name="Text Box 9">
          <a:extLst>
            <a:ext uri="{FF2B5EF4-FFF2-40B4-BE49-F238E27FC236}">
              <a16:creationId xmlns:a16="http://schemas.microsoft.com/office/drawing/2014/main" id="{615438AD-3119-460F-9BF6-299C9CC1026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3" name="Text Box 10">
          <a:extLst>
            <a:ext uri="{FF2B5EF4-FFF2-40B4-BE49-F238E27FC236}">
              <a16:creationId xmlns:a16="http://schemas.microsoft.com/office/drawing/2014/main" id="{432F85CC-BA4B-4787-ACC8-B5C84D61472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24" name="Text Box 4">
          <a:extLst>
            <a:ext uri="{FF2B5EF4-FFF2-40B4-BE49-F238E27FC236}">
              <a16:creationId xmlns:a16="http://schemas.microsoft.com/office/drawing/2014/main" id="{3700257C-9397-498E-A206-CE93394FCFF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25" name="Text Box 5">
          <a:extLst>
            <a:ext uri="{FF2B5EF4-FFF2-40B4-BE49-F238E27FC236}">
              <a16:creationId xmlns:a16="http://schemas.microsoft.com/office/drawing/2014/main" id="{75D7292D-F997-4F9B-BF5D-FE51DA68F52D}"/>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26" name="Text Box 9">
          <a:extLst>
            <a:ext uri="{FF2B5EF4-FFF2-40B4-BE49-F238E27FC236}">
              <a16:creationId xmlns:a16="http://schemas.microsoft.com/office/drawing/2014/main" id="{FBCF366A-2C2C-4E0B-96EB-5794043DCFE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7" name="Text Box 4">
          <a:extLst>
            <a:ext uri="{FF2B5EF4-FFF2-40B4-BE49-F238E27FC236}">
              <a16:creationId xmlns:a16="http://schemas.microsoft.com/office/drawing/2014/main" id="{D4E2EC28-D171-431B-8ED2-AEFD6530FAD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8" name="Text Box 5">
          <a:extLst>
            <a:ext uri="{FF2B5EF4-FFF2-40B4-BE49-F238E27FC236}">
              <a16:creationId xmlns:a16="http://schemas.microsoft.com/office/drawing/2014/main" id="{0B595374-5B44-4FC7-ADD8-8A220D7B2E8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29" name="Text Box 9">
          <a:extLst>
            <a:ext uri="{FF2B5EF4-FFF2-40B4-BE49-F238E27FC236}">
              <a16:creationId xmlns:a16="http://schemas.microsoft.com/office/drawing/2014/main" id="{FFAC43EA-327A-4A5E-BBA0-E07AECE3379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0" name="Text Box 10">
          <a:extLst>
            <a:ext uri="{FF2B5EF4-FFF2-40B4-BE49-F238E27FC236}">
              <a16:creationId xmlns:a16="http://schemas.microsoft.com/office/drawing/2014/main" id="{4F89A925-8D45-466A-9175-D61C28623F75}"/>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1" name="Text Box 4">
          <a:extLst>
            <a:ext uri="{FF2B5EF4-FFF2-40B4-BE49-F238E27FC236}">
              <a16:creationId xmlns:a16="http://schemas.microsoft.com/office/drawing/2014/main" id="{073FD5B4-B999-477C-BC86-43E8A2D4EEB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2" name="Text Box 5">
          <a:extLst>
            <a:ext uri="{FF2B5EF4-FFF2-40B4-BE49-F238E27FC236}">
              <a16:creationId xmlns:a16="http://schemas.microsoft.com/office/drawing/2014/main" id="{0C233D45-DC84-4642-985B-F94750E395F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3" name="Text Box 9">
          <a:extLst>
            <a:ext uri="{FF2B5EF4-FFF2-40B4-BE49-F238E27FC236}">
              <a16:creationId xmlns:a16="http://schemas.microsoft.com/office/drawing/2014/main" id="{FCD5BD15-DCDF-48F4-A5F4-757580A3B38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4" name="Text Box 4">
          <a:extLst>
            <a:ext uri="{FF2B5EF4-FFF2-40B4-BE49-F238E27FC236}">
              <a16:creationId xmlns:a16="http://schemas.microsoft.com/office/drawing/2014/main" id="{774BF164-877D-4DC5-B159-325FE7C198C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5" name="Text Box 5">
          <a:extLst>
            <a:ext uri="{FF2B5EF4-FFF2-40B4-BE49-F238E27FC236}">
              <a16:creationId xmlns:a16="http://schemas.microsoft.com/office/drawing/2014/main" id="{4930952E-AA38-4D6C-894F-3B09D4623C6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6" name="Text Box 9">
          <a:extLst>
            <a:ext uri="{FF2B5EF4-FFF2-40B4-BE49-F238E27FC236}">
              <a16:creationId xmlns:a16="http://schemas.microsoft.com/office/drawing/2014/main" id="{82A7E728-F6A3-4FF7-AF26-93C84D0BCFF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7" name="Text Box 4">
          <a:extLst>
            <a:ext uri="{FF2B5EF4-FFF2-40B4-BE49-F238E27FC236}">
              <a16:creationId xmlns:a16="http://schemas.microsoft.com/office/drawing/2014/main" id="{E2B042B8-C2C0-4EFC-9603-DE1575B1501A}"/>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38" name="Text Box 4">
          <a:extLst>
            <a:ext uri="{FF2B5EF4-FFF2-40B4-BE49-F238E27FC236}">
              <a16:creationId xmlns:a16="http://schemas.microsoft.com/office/drawing/2014/main" id="{69557B91-725D-43B0-9B08-6DD8AAA114D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39" name="Text Box 4">
          <a:extLst>
            <a:ext uri="{FF2B5EF4-FFF2-40B4-BE49-F238E27FC236}">
              <a16:creationId xmlns:a16="http://schemas.microsoft.com/office/drawing/2014/main" id="{2F6F33AC-3379-410E-A125-3B83FB632AB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0" name="Text Box 5">
          <a:extLst>
            <a:ext uri="{FF2B5EF4-FFF2-40B4-BE49-F238E27FC236}">
              <a16:creationId xmlns:a16="http://schemas.microsoft.com/office/drawing/2014/main" id="{A1EE82C6-0CDC-4FF8-912A-0DE1B59421D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1" name="Text Box 9">
          <a:extLst>
            <a:ext uri="{FF2B5EF4-FFF2-40B4-BE49-F238E27FC236}">
              <a16:creationId xmlns:a16="http://schemas.microsoft.com/office/drawing/2014/main" id="{0DA98F9C-2BE5-4F26-A12B-33B8FD56744D}"/>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2" name="Text Box 10">
          <a:extLst>
            <a:ext uri="{FF2B5EF4-FFF2-40B4-BE49-F238E27FC236}">
              <a16:creationId xmlns:a16="http://schemas.microsoft.com/office/drawing/2014/main" id="{451E4ED2-412E-4815-8828-6A65117BFE5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3" name="Text Box 4">
          <a:extLst>
            <a:ext uri="{FF2B5EF4-FFF2-40B4-BE49-F238E27FC236}">
              <a16:creationId xmlns:a16="http://schemas.microsoft.com/office/drawing/2014/main" id="{7398DC77-7315-4EDE-A10B-729FACB3EB5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4" name="Text Box 5">
          <a:extLst>
            <a:ext uri="{FF2B5EF4-FFF2-40B4-BE49-F238E27FC236}">
              <a16:creationId xmlns:a16="http://schemas.microsoft.com/office/drawing/2014/main" id="{4D5E81B7-D765-46BD-BB0A-74E553F5088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5" name="Text Box 9">
          <a:extLst>
            <a:ext uri="{FF2B5EF4-FFF2-40B4-BE49-F238E27FC236}">
              <a16:creationId xmlns:a16="http://schemas.microsoft.com/office/drawing/2014/main" id="{688FC211-EFDE-496E-9941-19015ACB067D}"/>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6" name="Text Box 10">
          <a:extLst>
            <a:ext uri="{FF2B5EF4-FFF2-40B4-BE49-F238E27FC236}">
              <a16:creationId xmlns:a16="http://schemas.microsoft.com/office/drawing/2014/main" id="{09BC96D9-867E-4D04-864B-A42449E15879}"/>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7" name="Text Box 4">
          <a:extLst>
            <a:ext uri="{FF2B5EF4-FFF2-40B4-BE49-F238E27FC236}">
              <a16:creationId xmlns:a16="http://schemas.microsoft.com/office/drawing/2014/main" id="{9EFE16F6-2CFF-472C-A61E-7CE4604F3C6A}"/>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8" name="Text Box 5">
          <a:extLst>
            <a:ext uri="{FF2B5EF4-FFF2-40B4-BE49-F238E27FC236}">
              <a16:creationId xmlns:a16="http://schemas.microsoft.com/office/drawing/2014/main" id="{A31E992C-0D7B-40C2-B09B-E103888B7BD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49" name="Text Box 9">
          <a:extLst>
            <a:ext uri="{FF2B5EF4-FFF2-40B4-BE49-F238E27FC236}">
              <a16:creationId xmlns:a16="http://schemas.microsoft.com/office/drawing/2014/main" id="{1D8C027A-DE0D-4E34-876C-47E25FB7B85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0" name="Text Box 10">
          <a:extLst>
            <a:ext uri="{FF2B5EF4-FFF2-40B4-BE49-F238E27FC236}">
              <a16:creationId xmlns:a16="http://schemas.microsoft.com/office/drawing/2014/main" id="{702EE66E-2855-4267-B59A-9A1FFB84591E}"/>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1" name="Text Box 4">
          <a:extLst>
            <a:ext uri="{FF2B5EF4-FFF2-40B4-BE49-F238E27FC236}">
              <a16:creationId xmlns:a16="http://schemas.microsoft.com/office/drawing/2014/main" id="{97CF9888-92D1-485F-9BC9-31425A1D8EC5}"/>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2" name="Text Box 5">
          <a:extLst>
            <a:ext uri="{FF2B5EF4-FFF2-40B4-BE49-F238E27FC236}">
              <a16:creationId xmlns:a16="http://schemas.microsoft.com/office/drawing/2014/main" id="{126F698C-AF04-4BA0-B1E8-9C667685589C}"/>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3" name="Text Box 9">
          <a:extLst>
            <a:ext uri="{FF2B5EF4-FFF2-40B4-BE49-F238E27FC236}">
              <a16:creationId xmlns:a16="http://schemas.microsoft.com/office/drawing/2014/main" id="{FDA2674C-7DC2-43D0-B3B9-08B223814C0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4" name="Text Box 10">
          <a:extLst>
            <a:ext uri="{FF2B5EF4-FFF2-40B4-BE49-F238E27FC236}">
              <a16:creationId xmlns:a16="http://schemas.microsoft.com/office/drawing/2014/main" id="{8AAE77EB-E096-496B-8572-9E908DBA795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5" name="Text Box 4">
          <a:extLst>
            <a:ext uri="{FF2B5EF4-FFF2-40B4-BE49-F238E27FC236}">
              <a16:creationId xmlns:a16="http://schemas.microsoft.com/office/drawing/2014/main" id="{D24FA786-1024-4BFF-97B1-EE9B42840399}"/>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6" name="Text Box 5">
          <a:extLst>
            <a:ext uri="{FF2B5EF4-FFF2-40B4-BE49-F238E27FC236}">
              <a16:creationId xmlns:a16="http://schemas.microsoft.com/office/drawing/2014/main" id="{131B37FF-C92D-406E-9200-77FA21E90245}"/>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7" name="Text Box 9">
          <a:extLst>
            <a:ext uri="{FF2B5EF4-FFF2-40B4-BE49-F238E27FC236}">
              <a16:creationId xmlns:a16="http://schemas.microsoft.com/office/drawing/2014/main" id="{160705D2-8954-4EF7-83C9-469704A581AB}"/>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8" name="Text Box 10">
          <a:extLst>
            <a:ext uri="{FF2B5EF4-FFF2-40B4-BE49-F238E27FC236}">
              <a16:creationId xmlns:a16="http://schemas.microsoft.com/office/drawing/2014/main" id="{4F90FD06-7088-4C2C-BC9C-EBE329B1568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59" name="Text Box 4">
          <a:extLst>
            <a:ext uri="{FF2B5EF4-FFF2-40B4-BE49-F238E27FC236}">
              <a16:creationId xmlns:a16="http://schemas.microsoft.com/office/drawing/2014/main" id="{BFEA6052-1AF9-4341-903E-9C438D8129C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0" name="Text Box 5">
          <a:extLst>
            <a:ext uri="{FF2B5EF4-FFF2-40B4-BE49-F238E27FC236}">
              <a16:creationId xmlns:a16="http://schemas.microsoft.com/office/drawing/2014/main" id="{2D5EBAA2-0430-4CF3-B77E-2283C636A76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1" name="Text Box 9">
          <a:extLst>
            <a:ext uri="{FF2B5EF4-FFF2-40B4-BE49-F238E27FC236}">
              <a16:creationId xmlns:a16="http://schemas.microsoft.com/office/drawing/2014/main" id="{7577AAB8-4D00-43C3-B7C5-7A7570CBFD7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2" name="Text Box 10">
          <a:extLst>
            <a:ext uri="{FF2B5EF4-FFF2-40B4-BE49-F238E27FC236}">
              <a16:creationId xmlns:a16="http://schemas.microsoft.com/office/drawing/2014/main" id="{1415B693-53B1-441D-BA01-080BE1533E8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3" name="Text Box 4">
          <a:extLst>
            <a:ext uri="{FF2B5EF4-FFF2-40B4-BE49-F238E27FC236}">
              <a16:creationId xmlns:a16="http://schemas.microsoft.com/office/drawing/2014/main" id="{9B408066-B66B-48EE-A82C-22B08651AC8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4" name="Text Box 5">
          <a:extLst>
            <a:ext uri="{FF2B5EF4-FFF2-40B4-BE49-F238E27FC236}">
              <a16:creationId xmlns:a16="http://schemas.microsoft.com/office/drawing/2014/main" id="{E3DDA4DD-D99A-43E1-B00D-13474C0F9DC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5" name="Text Box 9">
          <a:extLst>
            <a:ext uri="{FF2B5EF4-FFF2-40B4-BE49-F238E27FC236}">
              <a16:creationId xmlns:a16="http://schemas.microsoft.com/office/drawing/2014/main" id="{EE2C6EE2-75B2-4C2B-9FF6-2EDA3EAE394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666" name="Text Box 10">
          <a:extLst>
            <a:ext uri="{FF2B5EF4-FFF2-40B4-BE49-F238E27FC236}">
              <a16:creationId xmlns:a16="http://schemas.microsoft.com/office/drawing/2014/main" id="{A4E58383-6C2C-4DE9-A791-01651FC189B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67" name="Text Box 4">
          <a:extLst>
            <a:ext uri="{FF2B5EF4-FFF2-40B4-BE49-F238E27FC236}">
              <a16:creationId xmlns:a16="http://schemas.microsoft.com/office/drawing/2014/main" id="{C944D24E-15A9-4D3A-AB1C-4503D9C18A5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68" name="Text Box 5">
          <a:extLst>
            <a:ext uri="{FF2B5EF4-FFF2-40B4-BE49-F238E27FC236}">
              <a16:creationId xmlns:a16="http://schemas.microsoft.com/office/drawing/2014/main" id="{DFDF1BBC-EB46-4642-80E7-ED8996FF689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69" name="Text Box 9">
          <a:extLst>
            <a:ext uri="{FF2B5EF4-FFF2-40B4-BE49-F238E27FC236}">
              <a16:creationId xmlns:a16="http://schemas.microsoft.com/office/drawing/2014/main" id="{06C54487-E370-44DD-B074-8D67A4D2533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0" name="Text Box 10">
          <a:extLst>
            <a:ext uri="{FF2B5EF4-FFF2-40B4-BE49-F238E27FC236}">
              <a16:creationId xmlns:a16="http://schemas.microsoft.com/office/drawing/2014/main" id="{706C6674-64FA-4C4C-A6D0-B4AA3E5EA65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1" name="Text Box 4">
          <a:extLst>
            <a:ext uri="{FF2B5EF4-FFF2-40B4-BE49-F238E27FC236}">
              <a16:creationId xmlns:a16="http://schemas.microsoft.com/office/drawing/2014/main" id="{CB632EB2-665D-4CCD-B33D-A5D7D1849B0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2" name="Text Box 5">
          <a:extLst>
            <a:ext uri="{FF2B5EF4-FFF2-40B4-BE49-F238E27FC236}">
              <a16:creationId xmlns:a16="http://schemas.microsoft.com/office/drawing/2014/main" id="{A2632837-4B11-475C-8D5B-FD8BA15C871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3" name="Text Box 9">
          <a:extLst>
            <a:ext uri="{FF2B5EF4-FFF2-40B4-BE49-F238E27FC236}">
              <a16:creationId xmlns:a16="http://schemas.microsoft.com/office/drawing/2014/main" id="{9FD79ED4-2200-4890-B2C9-5839E262F4D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4" name="Text Box 10">
          <a:extLst>
            <a:ext uri="{FF2B5EF4-FFF2-40B4-BE49-F238E27FC236}">
              <a16:creationId xmlns:a16="http://schemas.microsoft.com/office/drawing/2014/main" id="{3C5A9368-1197-4DAD-BB35-5D2689D0970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5" name="Text Box 4">
          <a:extLst>
            <a:ext uri="{FF2B5EF4-FFF2-40B4-BE49-F238E27FC236}">
              <a16:creationId xmlns:a16="http://schemas.microsoft.com/office/drawing/2014/main" id="{675216CE-3D0C-4559-A60C-F65B0219301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6" name="Text Box 5">
          <a:extLst>
            <a:ext uri="{FF2B5EF4-FFF2-40B4-BE49-F238E27FC236}">
              <a16:creationId xmlns:a16="http://schemas.microsoft.com/office/drawing/2014/main" id="{F9EB8348-3E3F-42B1-BA3C-B2DF30C2E05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7" name="Text Box 9">
          <a:extLst>
            <a:ext uri="{FF2B5EF4-FFF2-40B4-BE49-F238E27FC236}">
              <a16:creationId xmlns:a16="http://schemas.microsoft.com/office/drawing/2014/main" id="{1A0ED6D4-94A0-4424-A311-21DECBAD680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8" name="Text Box 10">
          <a:extLst>
            <a:ext uri="{FF2B5EF4-FFF2-40B4-BE49-F238E27FC236}">
              <a16:creationId xmlns:a16="http://schemas.microsoft.com/office/drawing/2014/main" id="{CFB0F5E8-AB5E-41B7-883E-D2E78E91ECF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79" name="Text Box 4">
          <a:extLst>
            <a:ext uri="{FF2B5EF4-FFF2-40B4-BE49-F238E27FC236}">
              <a16:creationId xmlns:a16="http://schemas.microsoft.com/office/drawing/2014/main" id="{C17D8C51-BD63-450A-94C6-95FB9C71BCF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0" name="Text Box 5">
          <a:extLst>
            <a:ext uri="{FF2B5EF4-FFF2-40B4-BE49-F238E27FC236}">
              <a16:creationId xmlns:a16="http://schemas.microsoft.com/office/drawing/2014/main" id="{8D9C8CD5-7FF5-4C23-ABEA-A0606D726F45}"/>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1" name="Text Box 9">
          <a:extLst>
            <a:ext uri="{FF2B5EF4-FFF2-40B4-BE49-F238E27FC236}">
              <a16:creationId xmlns:a16="http://schemas.microsoft.com/office/drawing/2014/main" id="{C796BF52-99C9-4D2F-A53F-07F61AAB051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2" name="Text Box 10">
          <a:extLst>
            <a:ext uri="{FF2B5EF4-FFF2-40B4-BE49-F238E27FC236}">
              <a16:creationId xmlns:a16="http://schemas.microsoft.com/office/drawing/2014/main" id="{6B44F737-A9BF-474C-8DAB-CC943E3937E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3" name="Text Box 4">
          <a:extLst>
            <a:ext uri="{FF2B5EF4-FFF2-40B4-BE49-F238E27FC236}">
              <a16:creationId xmlns:a16="http://schemas.microsoft.com/office/drawing/2014/main" id="{F6B37110-31CA-46AE-A00A-C6E6BD4003B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4" name="Text Box 5">
          <a:extLst>
            <a:ext uri="{FF2B5EF4-FFF2-40B4-BE49-F238E27FC236}">
              <a16:creationId xmlns:a16="http://schemas.microsoft.com/office/drawing/2014/main" id="{22AF01B0-5E74-4160-8AA7-6FB1A444CF3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5" name="Text Box 9">
          <a:extLst>
            <a:ext uri="{FF2B5EF4-FFF2-40B4-BE49-F238E27FC236}">
              <a16:creationId xmlns:a16="http://schemas.microsoft.com/office/drawing/2014/main" id="{F9E689F6-45FC-4FEA-BBCE-905E7B0BA95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6" name="Text Box 10">
          <a:extLst>
            <a:ext uri="{FF2B5EF4-FFF2-40B4-BE49-F238E27FC236}">
              <a16:creationId xmlns:a16="http://schemas.microsoft.com/office/drawing/2014/main" id="{AAEE2C35-0733-4645-B9AF-5A6D4F58EA25}"/>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7" name="Text Box 4">
          <a:extLst>
            <a:ext uri="{FF2B5EF4-FFF2-40B4-BE49-F238E27FC236}">
              <a16:creationId xmlns:a16="http://schemas.microsoft.com/office/drawing/2014/main" id="{448B2C36-1EDF-4C78-80C0-7DF8B48CC72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8" name="Text Box 5">
          <a:extLst>
            <a:ext uri="{FF2B5EF4-FFF2-40B4-BE49-F238E27FC236}">
              <a16:creationId xmlns:a16="http://schemas.microsoft.com/office/drawing/2014/main" id="{8233B5C1-E78D-4646-90A7-18E0BF26183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89" name="Text Box 9">
          <a:extLst>
            <a:ext uri="{FF2B5EF4-FFF2-40B4-BE49-F238E27FC236}">
              <a16:creationId xmlns:a16="http://schemas.microsoft.com/office/drawing/2014/main" id="{14B49EF4-38D6-4631-BC63-84CBAB5D91C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0" name="Text Box 10">
          <a:extLst>
            <a:ext uri="{FF2B5EF4-FFF2-40B4-BE49-F238E27FC236}">
              <a16:creationId xmlns:a16="http://schemas.microsoft.com/office/drawing/2014/main" id="{AA0F2D49-D254-481B-A8F2-3C826570F64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1" name="Text Box 4">
          <a:extLst>
            <a:ext uri="{FF2B5EF4-FFF2-40B4-BE49-F238E27FC236}">
              <a16:creationId xmlns:a16="http://schemas.microsoft.com/office/drawing/2014/main" id="{B6D07CB1-6888-499C-8C4A-BDFBC7815D5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2" name="Text Box 5">
          <a:extLst>
            <a:ext uri="{FF2B5EF4-FFF2-40B4-BE49-F238E27FC236}">
              <a16:creationId xmlns:a16="http://schemas.microsoft.com/office/drawing/2014/main" id="{8A5D2EA3-163D-4914-B66F-80B8D80D38B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3" name="Text Box 9">
          <a:extLst>
            <a:ext uri="{FF2B5EF4-FFF2-40B4-BE49-F238E27FC236}">
              <a16:creationId xmlns:a16="http://schemas.microsoft.com/office/drawing/2014/main" id="{BA1F30D9-8A0D-41CD-A42C-0E73CE93CCD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4" name="Text Box 10">
          <a:extLst>
            <a:ext uri="{FF2B5EF4-FFF2-40B4-BE49-F238E27FC236}">
              <a16:creationId xmlns:a16="http://schemas.microsoft.com/office/drawing/2014/main" id="{7787B87C-2483-4A93-9F82-CDA64D281DB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5" name="Text Box 4">
          <a:extLst>
            <a:ext uri="{FF2B5EF4-FFF2-40B4-BE49-F238E27FC236}">
              <a16:creationId xmlns:a16="http://schemas.microsoft.com/office/drawing/2014/main" id="{1CFDFFCB-340B-4E89-B93B-72AE7FACFA1A}"/>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6" name="Text Box 5">
          <a:extLst>
            <a:ext uri="{FF2B5EF4-FFF2-40B4-BE49-F238E27FC236}">
              <a16:creationId xmlns:a16="http://schemas.microsoft.com/office/drawing/2014/main" id="{F5345189-30CC-4138-BCF0-9AE48D04282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7" name="Text Box 9">
          <a:extLst>
            <a:ext uri="{FF2B5EF4-FFF2-40B4-BE49-F238E27FC236}">
              <a16:creationId xmlns:a16="http://schemas.microsoft.com/office/drawing/2014/main" id="{0B60BA15-5DBC-435E-B4E1-716CE9DA376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8" name="Text Box 10">
          <a:extLst>
            <a:ext uri="{FF2B5EF4-FFF2-40B4-BE49-F238E27FC236}">
              <a16:creationId xmlns:a16="http://schemas.microsoft.com/office/drawing/2014/main" id="{A871FBAB-792F-4467-B42F-CE5357244FD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699" name="Text Box 4">
          <a:extLst>
            <a:ext uri="{FF2B5EF4-FFF2-40B4-BE49-F238E27FC236}">
              <a16:creationId xmlns:a16="http://schemas.microsoft.com/office/drawing/2014/main" id="{866FD03F-874D-482C-B55E-7B8BF62DF61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0" name="Text Box 5">
          <a:extLst>
            <a:ext uri="{FF2B5EF4-FFF2-40B4-BE49-F238E27FC236}">
              <a16:creationId xmlns:a16="http://schemas.microsoft.com/office/drawing/2014/main" id="{07CC4F6B-F456-4896-88BC-ABDB9C16511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1" name="Text Box 9">
          <a:extLst>
            <a:ext uri="{FF2B5EF4-FFF2-40B4-BE49-F238E27FC236}">
              <a16:creationId xmlns:a16="http://schemas.microsoft.com/office/drawing/2014/main" id="{690F0B0A-92CE-47C7-87AA-D3BDAB19559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2" name="Text Box 10">
          <a:extLst>
            <a:ext uri="{FF2B5EF4-FFF2-40B4-BE49-F238E27FC236}">
              <a16:creationId xmlns:a16="http://schemas.microsoft.com/office/drawing/2014/main" id="{12330BB9-049D-41D7-A0FC-75A5F744E83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3" name="Text Box 4">
          <a:extLst>
            <a:ext uri="{FF2B5EF4-FFF2-40B4-BE49-F238E27FC236}">
              <a16:creationId xmlns:a16="http://schemas.microsoft.com/office/drawing/2014/main" id="{0B366C5C-5B4B-4BA3-B7A8-7571492A5F3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4" name="Text Box 5">
          <a:extLst>
            <a:ext uri="{FF2B5EF4-FFF2-40B4-BE49-F238E27FC236}">
              <a16:creationId xmlns:a16="http://schemas.microsoft.com/office/drawing/2014/main" id="{3590C132-1ABB-41FB-B485-AFBA8D23FCA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5" name="Text Box 9">
          <a:extLst>
            <a:ext uri="{FF2B5EF4-FFF2-40B4-BE49-F238E27FC236}">
              <a16:creationId xmlns:a16="http://schemas.microsoft.com/office/drawing/2014/main" id="{DBCD49DC-A417-4823-A45A-8BAD7ADCB45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6" name="Text Box 10">
          <a:extLst>
            <a:ext uri="{FF2B5EF4-FFF2-40B4-BE49-F238E27FC236}">
              <a16:creationId xmlns:a16="http://schemas.microsoft.com/office/drawing/2014/main" id="{F861685A-74B3-43C5-BA2C-6EE56644CB9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7" name="Text Box 4">
          <a:extLst>
            <a:ext uri="{FF2B5EF4-FFF2-40B4-BE49-F238E27FC236}">
              <a16:creationId xmlns:a16="http://schemas.microsoft.com/office/drawing/2014/main" id="{99581966-2228-452F-84B3-BDDAFCA280E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8" name="Text Box 5">
          <a:extLst>
            <a:ext uri="{FF2B5EF4-FFF2-40B4-BE49-F238E27FC236}">
              <a16:creationId xmlns:a16="http://schemas.microsoft.com/office/drawing/2014/main" id="{F718A86B-115F-4FFC-A667-0046481537C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09" name="Text Box 9">
          <a:extLst>
            <a:ext uri="{FF2B5EF4-FFF2-40B4-BE49-F238E27FC236}">
              <a16:creationId xmlns:a16="http://schemas.microsoft.com/office/drawing/2014/main" id="{ABD1AA7A-5170-4A09-A706-7205AA1356E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10" name="Text Box 10">
          <a:extLst>
            <a:ext uri="{FF2B5EF4-FFF2-40B4-BE49-F238E27FC236}">
              <a16:creationId xmlns:a16="http://schemas.microsoft.com/office/drawing/2014/main" id="{25E18C5B-FEBA-4F08-A9B5-C6884F07A6F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711" name="Text Box 4">
          <a:extLst>
            <a:ext uri="{FF2B5EF4-FFF2-40B4-BE49-F238E27FC236}">
              <a16:creationId xmlns:a16="http://schemas.microsoft.com/office/drawing/2014/main" id="{030E1926-0C72-4F88-8F69-2D6361A9906D}"/>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712" name="Text Box 5">
          <a:extLst>
            <a:ext uri="{FF2B5EF4-FFF2-40B4-BE49-F238E27FC236}">
              <a16:creationId xmlns:a16="http://schemas.microsoft.com/office/drawing/2014/main" id="{99FF869A-799C-47CD-8299-5600C94CB41B}"/>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713" name="Text Box 9">
          <a:extLst>
            <a:ext uri="{FF2B5EF4-FFF2-40B4-BE49-F238E27FC236}">
              <a16:creationId xmlns:a16="http://schemas.microsoft.com/office/drawing/2014/main" id="{D2AF8CDD-5C92-4C90-AD58-0ED53C288D19}"/>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714" name="Text Box 10">
          <a:extLst>
            <a:ext uri="{FF2B5EF4-FFF2-40B4-BE49-F238E27FC236}">
              <a16:creationId xmlns:a16="http://schemas.microsoft.com/office/drawing/2014/main" id="{954588BA-66E4-4B89-8BB5-BAB86D5E8509}"/>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15" name="Text Box 4">
          <a:extLst>
            <a:ext uri="{FF2B5EF4-FFF2-40B4-BE49-F238E27FC236}">
              <a16:creationId xmlns:a16="http://schemas.microsoft.com/office/drawing/2014/main" id="{C9BB6D8A-B7C3-4509-9777-B2AED7F70C5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16" name="Text Box 5">
          <a:extLst>
            <a:ext uri="{FF2B5EF4-FFF2-40B4-BE49-F238E27FC236}">
              <a16:creationId xmlns:a16="http://schemas.microsoft.com/office/drawing/2014/main" id="{026CC35F-BFB9-401A-94B3-4A5AB639C83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17" name="Text Box 9">
          <a:extLst>
            <a:ext uri="{FF2B5EF4-FFF2-40B4-BE49-F238E27FC236}">
              <a16:creationId xmlns:a16="http://schemas.microsoft.com/office/drawing/2014/main" id="{242841CC-5EA1-4111-A807-D1672AB9A85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18" name="Text Box 10">
          <a:extLst>
            <a:ext uri="{FF2B5EF4-FFF2-40B4-BE49-F238E27FC236}">
              <a16:creationId xmlns:a16="http://schemas.microsoft.com/office/drawing/2014/main" id="{C187D997-9A46-4054-803F-820DBE59C6A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19" name="Text Box 4">
          <a:extLst>
            <a:ext uri="{FF2B5EF4-FFF2-40B4-BE49-F238E27FC236}">
              <a16:creationId xmlns:a16="http://schemas.microsoft.com/office/drawing/2014/main" id="{090B1232-C57D-43B4-881C-93B5C8C91BB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20" name="Text Box 5">
          <a:extLst>
            <a:ext uri="{FF2B5EF4-FFF2-40B4-BE49-F238E27FC236}">
              <a16:creationId xmlns:a16="http://schemas.microsoft.com/office/drawing/2014/main" id="{20A5D8A1-CB8D-463F-BC1B-AAC5C0CB8AEC}"/>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21" name="Text Box 9">
          <a:extLst>
            <a:ext uri="{FF2B5EF4-FFF2-40B4-BE49-F238E27FC236}">
              <a16:creationId xmlns:a16="http://schemas.microsoft.com/office/drawing/2014/main" id="{784CA940-725E-47B2-ACD2-EB4557C6DDD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2" name="Text Box 4">
          <a:extLst>
            <a:ext uri="{FF2B5EF4-FFF2-40B4-BE49-F238E27FC236}">
              <a16:creationId xmlns:a16="http://schemas.microsoft.com/office/drawing/2014/main" id="{55D64B6B-9792-4CCA-BBAF-2125A49DD2A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3" name="Text Box 5">
          <a:extLst>
            <a:ext uri="{FF2B5EF4-FFF2-40B4-BE49-F238E27FC236}">
              <a16:creationId xmlns:a16="http://schemas.microsoft.com/office/drawing/2014/main" id="{92BBF657-EB6E-4CF1-B8FA-54809B3C5FA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4" name="Text Box 9">
          <a:extLst>
            <a:ext uri="{FF2B5EF4-FFF2-40B4-BE49-F238E27FC236}">
              <a16:creationId xmlns:a16="http://schemas.microsoft.com/office/drawing/2014/main" id="{D979793A-B583-49B4-9B79-891041305D8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5" name="Text Box 10">
          <a:extLst>
            <a:ext uri="{FF2B5EF4-FFF2-40B4-BE49-F238E27FC236}">
              <a16:creationId xmlns:a16="http://schemas.microsoft.com/office/drawing/2014/main" id="{41EA5E19-1443-4A5F-890C-2E7A2CA6CFB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6" name="Text Box 4">
          <a:extLst>
            <a:ext uri="{FF2B5EF4-FFF2-40B4-BE49-F238E27FC236}">
              <a16:creationId xmlns:a16="http://schemas.microsoft.com/office/drawing/2014/main" id="{5C3B91DD-1DF7-4C0C-98DB-0FCA79EE0D0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7" name="Text Box 5">
          <a:extLst>
            <a:ext uri="{FF2B5EF4-FFF2-40B4-BE49-F238E27FC236}">
              <a16:creationId xmlns:a16="http://schemas.microsoft.com/office/drawing/2014/main" id="{882D4085-B71A-420F-9A7C-2DCDB7BE2DC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8" name="Text Box 9">
          <a:extLst>
            <a:ext uri="{FF2B5EF4-FFF2-40B4-BE49-F238E27FC236}">
              <a16:creationId xmlns:a16="http://schemas.microsoft.com/office/drawing/2014/main" id="{CDCB5DAF-F1B2-47B4-813E-3554A90FB86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29" name="Text Box 4">
          <a:extLst>
            <a:ext uri="{FF2B5EF4-FFF2-40B4-BE49-F238E27FC236}">
              <a16:creationId xmlns:a16="http://schemas.microsoft.com/office/drawing/2014/main" id="{BD9FFD86-6005-4A37-BA0A-3D082A86A59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30" name="Text Box 5">
          <a:extLst>
            <a:ext uri="{FF2B5EF4-FFF2-40B4-BE49-F238E27FC236}">
              <a16:creationId xmlns:a16="http://schemas.microsoft.com/office/drawing/2014/main" id="{FEAB383A-1B2F-49EE-8C44-520E78DFD3C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31" name="Text Box 9">
          <a:extLst>
            <a:ext uri="{FF2B5EF4-FFF2-40B4-BE49-F238E27FC236}">
              <a16:creationId xmlns:a16="http://schemas.microsoft.com/office/drawing/2014/main" id="{A15AF210-76CD-4513-8A33-A1B4A80A5A4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32" name="Text Box 4">
          <a:extLst>
            <a:ext uri="{FF2B5EF4-FFF2-40B4-BE49-F238E27FC236}">
              <a16:creationId xmlns:a16="http://schemas.microsoft.com/office/drawing/2014/main" id="{0F5D47CD-2B31-4595-82F9-949F6B05D0F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33" name="Text Box 4">
          <a:extLst>
            <a:ext uri="{FF2B5EF4-FFF2-40B4-BE49-F238E27FC236}">
              <a16:creationId xmlns:a16="http://schemas.microsoft.com/office/drawing/2014/main" id="{2550C3DE-90C8-405F-9450-071A2CAF77C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4" name="Text Box 4">
          <a:extLst>
            <a:ext uri="{FF2B5EF4-FFF2-40B4-BE49-F238E27FC236}">
              <a16:creationId xmlns:a16="http://schemas.microsoft.com/office/drawing/2014/main" id="{9A5C7BB5-A82C-48BE-B986-B178A6EEBA45}"/>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5" name="Text Box 5">
          <a:extLst>
            <a:ext uri="{FF2B5EF4-FFF2-40B4-BE49-F238E27FC236}">
              <a16:creationId xmlns:a16="http://schemas.microsoft.com/office/drawing/2014/main" id="{6769ECC7-0F53-4347-AA83-3F9E272A5F9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6" name="Text Box 9">
          <a:extLst>
            <a:ext uri="{FF2B5EF4-FFF2-40B4-BE49-F238E27FC236}">
              <a16:creationId xmlns:a16="http://schemas.microsoft.com/office/drawing/2014/main" id="{A3ADF17E-176F-4271-A57B-B4F40821066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7" name="Text Box 10">
          <a:extLst>
            <a:ext uri="{FF2B5EF4-FFF2-40B4-BE49-F238E27FC236}">
              <a16:creationId xmlns:a16="http://schemas.microsoft.com/office/drawing/2014/main" id="{89A85D5C-0FDD-420E-95B6-1EA1EEA032F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8" name="Text Box 4">
          <a:extLst>
            <a:ext uri="{FF2B5EF4-FFF2-40B4-BE49-F238E27FC236}">
              <a16:creationId xmlns:a16="http://schemas.microsoft.com/office/drawing/2014/main" id="{5BD98595-8A46-4CEF-B304-65247F4B2FE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39" name="Text Box 5">
          <a:extLst>
            <a:ext uri="{FF2B5EF4-FFF2-40B4-BE49-F238E27FC236}">
              <a16:creationId xmlns:a16="http://schemas.microsoft.com/office/drawing/2014/main" id="{336AAE27-0841-4E18-B5AE-4CAA11A9D9AF}"/>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0" name="Text Box 9">
          <a:extLst>
            <a:ext uri="{FF2B5EF4-FFF2-40B4-BE49-F238E27FC236}">
              <a16:creationId xmlns:a16="http://schemas.microsoft.com/office/drawing/2014/main" id="{59C1126A-C847-4D7A-871E-88EF6FC61FDA}"/>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1" name="Text Box 10">
          <a:extLst>
            <a:ext uri="{FF2B5EF4-FFF2-40B4-BE49-F238E27FC236}">
              <a16:creationId xmlns:a16="http://schemas.microsoft.com/office/drawing/2014/main" id="{A4A68C2E-530E-4BCF-9346-0DE6782BE35C}"/>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2" name="Text Box 4">
          <a:extLst>
            <a:ext uri="{FF2B5EF4-FFF2-40B4-BE49-F238E27FC236}">
              <a16:creationId xmlns:a16="http://schemas.microsoft.com/office/drawing/2014/main" id="{C0477EF6-EF65-4E39-8B27-8A98CDB258F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3" name="Text Box 5">
          <a:extLst>
            <a:ext uri="{FF2B5EF4-FFF2-40B4-BE49-F238E27FC236}">
              <a16:creationId xmlns:a16="http://schemas.microsoft.com/office/drawing/2014/main" id="{892A999A-89A8-498E-94B0-828EC644F54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4" name="Text Box 9">
          <a:extLst>
            <a:ext uri="{FF2B5EF4-FFF2-40B4-BE49-F238E27FC236}">
              <a16:creationId xmlns:a16="http://schemas.microsoft.com/office/drawing/2014/main" id="{DE31F28A-F637-4B5D-800B-CEEBE4D360D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5" name="Text Box 10">
          <a:extLst>
            <a:ext uri="{FF2B5EF4-FFF2-40B4-BE49-F238E27FC236}">
              <a16:creationId xmlns:a16="http://schemas.microsoft.com/office/drawing/2014/main" id="{64542C94-8E2F-4994-B29A-EDAF0D39F67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6" name="Text Box 4">
          <a:extLst>
            <a:ext uri="{FF2B5EF4-FFF2-40B4-BE49-F238E27FC236}">
              <a16:creationId xmlns:a16="http://schemas.microsoft.com/office/drawing/2014/main" id="{CC12C9C7-02E2-4F43-AA31-74E55DAD592E}"/>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7" name="Text Box 5">
          <a:extLst>
            <a:ext uri="{FF2B5EF4-FFF2-40B4-BE49-F238E27FC236}">
              <a16:creationId xmlns:a16="http://schemas.microsoft.com/office/drawing/2014/main" id="{D1473FD9-DB6B-4B76-A830-4A2336CA3114}"/>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8" name="Text Box 9">
          <a:extLst>
            <a:ext uri="{FF2B5EF4-FFF2-40B4-BE49-F238E27FC236}">
              <a16:creationId xmlns:a16="http://schemas.microsoft.com/office/drawing/2014/main" id="{77F6BA9C-0AEC-4D46-A5E5-00745E8E52C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49" name="Text Box 10">
          <a:extLst>
            <a:ext uri="{FF2B5EF4-FFF2-40B4-BE49-F238E27FC236}">
              <a16:creationId xmlns:a16="http://schemas.microsoft.com/office/drawing/2014/main" id="{FF9DD46A-EB59-4EE7-8C0A-50AE909BF01F}"/>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0" name="Text Box 4">
          <a:extLst>
            <a:ext uri="{FF2B5EF4-FFF2-40B4-BE49-F238E27FC236}">
              <a16:creationId xmlns:a16="http://schemas.microsoft.com/office/drawing/2014/main" id="{A617EE72-9B5F-4230-BB0A-51BB955B436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1" name="Text Box 5">
          <a:extLst>
            <a:ext uri="{FF2B5EF4-FFF2-40B4-BE49-F238E27FC236}">
              <a16:creationId xmlns:a16="http://schemas.microsoft.com/office/drawing/2014/main" id="{53D2673B-019B-41AB-8D43-7E43193E4786}"/>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2" name="Text Box 9">
          <a:extLst>
            <a:ext uri="{FF2B5EF4-FFF2-40B4-BE49-F238E27FC236}">
              <a16:creationId xmlns:a16="http://schemas.microsoft.com/office/drawing/2014/main" id="{3DF667AD-A5AF-46C5-AE3C-18E4EDED1FF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3" name="Text Box 10">
          <a:extLst>
            <a:ext uri="{FF2B5EF4-FFF2-40B4-BE49-F238E27FC236}">
              <a16:creationId xmlns:a16="http://schemas.microsoft.com/office/drawing/2014/main" id="{7A27A7BE-1E3C-4602-8F6B-DEF4A591ED1E}"/>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4" name="Text Box 4">
          <a:extLst>
            <a:ext uri="{FF2B5EF4-FFF2-40B4-BE49-F238E27FC236}">
              <a16:creationId xmlns:a16="http://schemas.microsoft.com/office/drawing/2014/main" id="{D7433A40-C11F-4328-852A-D32FF1E1AA92}"/>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5" name="Text Box 5">
          <a:extLst>
            <a:ext uri="{FF2B5EF4-FFF2-40B4-BE49-F238E27FC236}">
              <a16:creationId xmlns:a16="http://schemas.microsoft.com/office/drawing/2014/main" id="{607F86E8-44DC-4B17-90AE-79E7FBB90E88}"/>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6" name="Text Box 9">
          <a:extLst>
            <a:ext uri="{FF2B5EF4-FFF2-40B4-BE49-F238E27FC236}">
              <a16:creationId xmlns:a16="http://schemas.microsoft.com/office/drawing/2014/main" id="{32BFD3A0-A329-4C7E-94F9-70FC17EF2D71}"/>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7" name="Text Box 10">
          <a:extLst>
            <a:ext uri="{FF2B5EF4-FFF2-40B4-BE49-F238E27FC236}">
              <a16:creationId xmlns:a16="http://schemas.microsoft.com/office/drawing/2014/main" id="{0E42F1F9-750E-4916-8963-2F093707A2E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8" name="Text Box 4">
          <a:extLst>
            <a:ext uri="{FF2B5EF4-FFF2-40B4-BE49-F238E27FC236}">
              <a16:creationId xmlns:a16="http://schemas.microsoft.com/office/drawing/2014/main" id="{D2644451-39F6-4647-8E53-BFA737AA8C50}"/>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59" name="Text Box 5">
          <a:extLst>
            <a:ext uri="{FF2B5EF4-FFF2-40B4-BE49-F238E27FC236}">
              <a16:creationId xmlns:a16="http://schemas.microsoft.com/office/drawing/2014/main" id="{731571AE-0176-4655-99DE-8BC88364473C}"/>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60" name="Text Box 9">
          <a:extLst>
            <a:ext uri="{FF2B5EF4-FFF2-40B4-BE49-F238E27FC236}">
              <a16:creationId xmlns:a16="http://schemas.microsoft.com/office/drawing/2014/main" id="{C03B004B-A603-4F37-BC6B-EE8128368DE7}"/>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52400"/>
    <xdr:sp macro="" textlink="">
      <xdr:nvSpPr>
        <xdr:cNvPr id="5761" name="Text Box 10">
          <a:extLst>
            <a:ext uri="{FF2B5EF4-FFF2-40B4-BE49-F238E27FC236}">
              <a16:creationId xmlns:a16="http://schemas.microsoft.com/office/drawing/2014/main" id="{9B91BAE5-036C-411B-B319-A4C372A60023}"/>
            </a:ext>
          </a:extLst>
        </xdr:cNvPr>
        <xdr:cNvSpPr txBox="1">
          <a:spLocks noChangeArrowheads="1"/>
        </xdr:cNvSpPr>
      </xdr:nvSpPr>
      <xdr:spPr bwMode="auto">
        <a:xfrm>
          <a:off x="5410200" y="201663300"/>
          <a:ext cx="76200" cy="152400"/>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2" name="Text Box 4">
          <a:extLst>
            <a:ext uri="{FF2B5EF4-FFF2-40B4-BE49-F238E27FC236}">
              <a16:creationId xmlns:a16="http://schemas.microsoft.com/office/drawing/2014/main" id="{49C02462-3324-467A-842C-3ECF5D8FBB8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3" name="Text Box 5">
          <a:extLst>
            <a:ext uri="{FF2B5EF4-FFF2-40B4-BE49-F238E27FC236}">
              <a16:creationId xmlns:a16="http://schemas.microsoft.com/office/drawing/2014/main" id="{482B5180-BD04-4E4E-A3AA-52184DA8E24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4" name="Text Box 9">
          <a:extLst>
            <a:ext uri="{FF2B5EF4-FFF2-40B4-BE49-F238E27FC236}">
              <a16:creationId xmlns:a16="http://schemas.microsoft.com/office/drawing/2014/main" id="{D342E67C-C4AB-49CB-AAFB-4C3552BDEA2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5" name="Text Box 10">
          <a:extLst>
            <a:ext uri="{FF2B5EF4-FFF2-40B4-BE49-F238E27FC236}">
              <a16:creationId xmlns:a16="http://schemas.microsoft.com/office/drawing/2014/main" id="{ACCFD85A-5EB0-41FC-8978-9F0CACC6603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6" name="Text Box 4">
          <a:extLst>
            <a:ext uri="{FF2B5EF4-FFF2-40B4-BE49-F238E27FC236}">
              <a16:creationId xmlns:a16="http://schemas.microsoft.com/office/drawing/2014/main" id="{504997AB-9365-4E80-BF83-514517773057}"/>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7" name="Text Box 5">
          <a:extLst>
            <a:ext uri="{FF2B5EF4-FFF2-40B4-BE49-F238E27FC236}">
              <a16:creationId xmlns:a16="http://schemas.microsoft.com/office/drawing/2014/main" id="{4177F95B-2B8B-42A1-88E6-374622F3F76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8" name="Text Box 9">
          <a:extLst>
            <a:ext uri="{FF2B5EF4-FFF2-40B4-BE49-F238E27FC236}">
              <a16:creationId xmlns:a16="http://schemas.microsoft.com/office/drawing/2014/main" id="{371F0717-810C-44B7-B75B-1B224111301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69" name="Text Box 10">
          <a:extLst>
            <a:ext uri="{FF2B5EF4-FFF2-40B4-BE49-F238E27FC236}">
              <a16:creationId xmlns:a16="http://schemas.microsoft.com/office/drawing/2014/main" id="{ABD1F17F-EEE2-4A96-B9CD-ED0F3C18744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0" name="Text Box 4">
          <a:extLst>
            <a:ext uri="{FF2B5EF4-FFF2-40B4-BE49-F238E27FC236}">
              <a16:creationId xmlns:a16="http://schemas.microsoft.com/office/drawing/2014/main" id="{F16A51CF-8690-4B64-B8C7-CF435A00AA9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1" name="Text Box 5">
          <a:extLst>
            <a:ext uri="{FF2B5EF4-FFF2-40B4-BE49-F238E27FC236}">
              <a16:creationId xmlns:a16="http://schemas.microsoft.com/office/drawing/2014/main" id="{0FC101D5-753B-41CF-A33A-A348A7D5A84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2" name="Text Box 9">
          <a:extLst>
            <a:ext uri="{FF2B5EF4-FFF2-40B4-BE49-F238E27FC236}">
              <a16:creationId xmlns:a16="http://schemas.microsoft.com/office/drawing/2014/main" id="{AAB18C85-A960-4F97-BDB2-2AF52C252001}"/>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3" name="Text Box 10">
          <a:extLst>
            <a:ext uri="{FF2B5EF4-FFF2-40B4-BE49-F238E27FC236}">
              <a16:creationId xmlns:a16="http://schemas.microsoft.com/office/drawing/2014/main" id="{EB9D8552-12BB-4265-81A6-F8A1DACB70C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4" name="Text Box 4">
          <a:extLst>
            <a:ext uri="{FF2B5EF4-FFF2-40B4-BE49-F238E27FC236}">
              <a16:creationId xmlns:a16="http://schemas.microsoft.com/office/drawing/2014/main" id="{CCF0948F-8322-411A-9F72-C8EA934693C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5" name="Text Box 5">
          <a:extLst>
            <a:ext uri="{FF2B5EF4-FFF2-40B4-BE49-F238E27FC236}">
              <a16:creationId xmlns:a16="http://schemas.microsoft.com/office/drawing/2014/main" id="{40083E6B-3F5B-4B07-8BAA-9B43FCB7A68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6" name="Text Box 9">
          <a:extLst>
            <a:ext uri="{FF2B5EF4-FFF2-40B4-BE49-F238E27FC236}">
              <a16:creationId xmlns:a16="http://schemas.microsoft.com/office/drawing/2014/main" id="{E240FE6A-A1FF-46B9-9700-F7C1ABC1F71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7" name="Text Box 10">
          <a:extLst>
            <a:ext uri="{FF2B5EF4-FFF2-40B4-BE49-F238E27FC236}">
              <a16:creationId xmlns:a16="http://schemas.microsoft.com/office/drawing/2014/main" id="{C0F2AD5A-AFDF-4B5D-99C3-3738F7D0567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8" name="Text Box 4">
          <a:extLst>
            <a:ext uri="{FF2B5EF4-FFF2-40B4-BE49-F238E27FC236}">
              <a16:creationId xmlns:a16="http://schemas.microsoft.com/office/drawing/2014/main" id="{B6C9FCA1-6DAE-49CA-B03A-8D7EB9B6280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79" name="Text Box 5">
          <a:extLst>
            <a:ext uri="{FF2B5EF4-FFF2-40B4-BE49-F238E27FC236}">
              <a16:creationId xmlns:a16="http://schemas.microsoft.com/office/drawing/2014/main" id="{81DF9701-D41F-475D-A962-F19F869C70D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0" name="Text Box 9">
          <a:extLst>
            <a:ext uri="{FF2B5EF4-FFF2-40B4-BE49-F238E27FC236}">
              <a16:creationId xmlns:a16="http://schemas.microsoft.com/office/drawing/2014/main" id="{AF462E1D-36E6-4B6B-9E07-7B96660A6ED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1" name="Text Box 10">
          <a:extLst>
            <a:ext uri="{FF2B5EF4-FFF2-40B4-BE49-F238E27FC236}">
              <a16:creationId xmlns:a16="http://schemas.microsoft.com/office/drawing/2014/main" id="{5E3BC064-4949-4B20-812B-32E63AA3BC25}"/>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2" name="Text Box 4">
          <a:extLst>
            <a:ext uri="{FF2B5EF4-FFF2-40B4-BE49-F238E27FC236}">
              <a16:creationId xmlns:a16="http://schemas.microsoft.com/office/drawing/2014/main" id="{6B872A81-08C7-4255-9AE4-FE9424055AA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3" name="Text Box 5">
          <a:extLst>
            <a:ext uri="{FF2B5EF4-FFF2-40B4-BE49-F238E27FC236}">
              <a16:creationId xmlns:a16="http://schemas.microsoft.com/office/drawing/2014/main" id="{A261DF7E-8687-4622-A29A-26690135E029}"/>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4" name="Text Box 9">
          <a:extLst>
            <a:ext uri="{FF2B5EF4-FFF2-40B4-BE49-F238E27FC236}">
              <a16:creationId xmlns:a16="http://schemas.microsoft.com/office/drawing/2014/main" id="{1B622ED4-047D-48E6-9B9F-C20B7516935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5" name="Text Box 10">
          <a:extLst>
            <a:ext uri="{FF2B5EF4-FFF2-40B4-BE49-F238E27FC236}">
              <a16:creationId xmlns:a16="http://schemas.microsoft.com/office/drawing/2014/main" id="{1D07807A-D6E8-418B-B65F-1F9E4B5E3CEF}"/>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6" name="Text Box 4">
          <a:extLst>
            <a:ext uri="{FF2B5EF4-FFF2-40B4-BE49-F238E27FC236}">
              <a16:creationId xmlns:a16="http://schemas.microsoft.com/office/drawing/2014/main" id="{BAADFF34-2825-427C-94DB-D65D2658507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7" name="Text Box 5">
          <a:extLst>
            <a:ext uri="{FF2B5EF4-FFF2-40B4-BE49-F238E27FC236}">
              <a16:creationId xmlns:a16="http://schemas.microsoft.com/office/drawing/2014/main" id="{4BB48A70-41E9-4E89-806D-4A657065291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8" name="Text Box 9">
          <a:extLst>
            <a:ext uri="{FF2B5EF4-FFF2-40B4-BE49-F238E27FC236}">
              <a16:creationId xmlns:a16="http://schemas.microsoft.com/office/drawing/2014/main" id="{1939DED4-0F0D-4165-973A-3BFBAC8E904A}"/>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89" name="Text Box 10">
          <a:extLst>
            <a:ext uri="{FF2B5EF4-FFF2-40B4-BE49-F238E27FC236}">
              <a16:creationId xmlns:a16="http://schemas.microsoft.com/office/drawing/2014/main" id="{04FE87C8-0524-43C8-A816-2D159EA16F8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0" name="Text Box 4">
          <a:extLst>
            <a:ext uri="{FF2B5EF4-FFF2-40B4-BE49-F238E27FC236}">
              <a16:creationId xmlns:a16="http://schemas.microsoft.com/office/drawing/2014/main" id="{0FE31059-B063-4805-8752-B4E90D1B714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1" name="Text Box 5">
          <a:extLst>
            <a:ext uri="{FF2B5EF4-FFF2-40B4-BE49-F238E27FC236}">
              <a16:creationId xmlns:a16="http://schemas.microsoft.com/office/drawing/2014/main" id="{7E23FA5A-3B49-4F5A-8A28-EAA2AFCEF72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2" name="Text Box 9">
          <a:extLst>
            <a:ext uri="{FF2B5EF4-FFF2-40B4-BE49-F238E27FC236}">
              <a16:creationId xmlns:a16="http://schemas.microsoft.com/office/drawing/2014/main" id="{CB2DB36C-2803-42FE-A382-A0264ECDCF8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3" name="Text Box 10">
          <a:extLst>
            <a:ext uri="{FF2B5EF4-FFF2-40B4-BE49-F238E27FC236}">
              <a16:creationId xmlns:a16="http://schemas.microsoft.com/office/drawing/2014/main" id="{589E1B80-74D3-472D-95FB-96F7391B724B}"/>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4" name="Text Box 4">
          <a:extLst>
            <a:ext uri="{FF2B5EF4-FFF2-40B4-BE49-F238E27FC236}">
              <a16:creationId xmlns:a16="http://schemas.microsoft.com/office/drawing/2014/main" id="{D80ACE17-CD3D-47CD-9643-55B9CFBC624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5" name="Text Box 5">
          <a:extLst>
            <a:ext uri="{FF2B5EF4-FFF2-40B4-BE49-F238E27FC236}">
              <a16:creationId xmlns:a16="http://schemas.microsoft.com/office/drawing/2014/main" id="{DF5EA538-B028-4DB4-91AA-60A923AA6CF8}"/>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6" name="Text Box 9">
          <a:extLst>
            <a:ext uri="{FF2B5EF4-FFF2-40B4-BE49-F238E27FC236}">
              <a16:creationId xmlns:a16="http://schemas.microsoft.com/office/drawing/2014/main" id="{9CA23BFD-7380-4FE2-835A-F72A270CBB34}"/>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7" name="Text Box 10">
          <a:extLst>
            <a:ext uri="{FF2B5EF4-FFF2-40B4-BE49-F238E27FC236}">
              <a16:creationId xmlns:a16="http://schemas.microsoft.com/office/drawing/2014/main" id="{5C97E8CD-C201-4833-97D6-DEF71E52CA0E}"/>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8" name="Text Box 4">
          <a:extLst>
            <a:ext uri="{FF2B5EF4-FFF2-40B4-BE49-F238E27FC236}">
              <a16:creationId xmlns:a16="http://schemas.microsoft.com/office/drawing/2014/main" id="{C8C85D71-A8D9-4892-855B-F15A953FBB2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799" name="Text Box 5">
          <a:extLst>
            <a:ext uri="{FF2B5EF4-FFF2-40B4-BE49-F238E27FC236}">
              <a16:creationId xmlns:a16="http://schemas.microsoft.com/office/drawing/2014/main" id="{D5813D10-3F80-470E-B87F-538E72A1F4D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0" name="Text Box 9">
          <a:extLst>
            <a:ext uri="{FF2B5EF4-FFF2-40B4-BE49-F238E27FC236}">
              <a16:creationId xmlns:a16="http://schemas.microsoft.com/office/drawing/2014/main" id="{1035FBF3-7B52-46D2-A1B6-871A69C880C2}"/>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1" name="Text Box 10">
          <a:extLst>
            <a:ext uri="{FF2B5EF4-FFF2-40B4-BE49-F238E27FC236}">
              <a16:creationId xmlns:a16="http://schemas.microsoft.com/office/drawing/2014/main" id="{47E572D6-4F5C-465F-ACD0-0BEC186009BC}"/>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2" name="Text Box 4">
          <a:extLst>
            <a:ext uri="{FF2B5EF4-FFF2-40B4-BE49-F238E27FC236}">
              <a16:creationId xmlns:a16="http://schemas.microsoft.com/office/drawing/2014/main" id="{0EE2711D-D5CE-4E64-B01F-E826722A3B96}"/>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3" name="Text Box 5">
          <a:extLst>
            <a:ext uri="{FF2B5EF4-FFF2-40B4-BE49-F238E27FC236}">
              <a16:creationId xmlns:a16="http://schemas.microsoft.com/office/drawing/2014/main" id="{30D7D423-70B2-4EF8-A41A-843598143CB3}"/>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4" name="Text Box 9">
          <a:extLst>
            <a:ext uri="{FF2B5EF4-FFF2-40B4-BE49-F238E27FC236}">
              <a16:creationId xmlns:a16="http://schemas.microsoft.com/office/drawing/2014/main" id="{70C8E01C-628A-4B5B-B682-E63C29031B50}"/>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7"/>
    <xdr:sp macro="" textlink="">
      <xdr:nvSpPr>
        <xdr:cNvPr id="5805" name="Text Box 10">
          <a:extLst>
            <a:ext uri="{FF2B5EF4-FFF2-40B4-BE49-F238E27FC236}">
              <a16:creationId xmlns:a16="http://schemas.microsoft.com/office/drawing/2014/main" id="{CECDDF7D-528C-473F-A0F8-4D59967DF76D}"/>
            </a:ext>
          </a:extLst>
        </xdr:cNvPr>
        <xdr:cNvSpPr txBox="1">
          <a:spLocks noChangeArrowheads="1"/>
        </xdr:cNvSpPr>
      </xdr:nvSpPr>
      <xdr:spPr bwMode="auto">
        <a:xfrm>
          <a:off x="5410200" y="201663300"/>
          <a:ext cx="76200" cy="148167"/>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806" name="Text Box 4">
          <a:extLst>
            <a:ext uri="{FF2B5EF4-FFF2-40B4-BE49-F238E27FC236}">
              <a16:creationId xmlns:a16="http://schemas.microsoft.com/office/drawing/2014/main" id="{13D90F4F-7ADF-42C4-B9A0-516185365CD9}"/>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807" name="Text Box 5">
          <a:extLst>
            <a:ext uri="{FF2B5EF4-FFF2-40B4-BE49-F238E27FC236}">
              <a16:creationId xmlns:a16="http://schemas.microsoft.com/office/drawing/2014/main" id="{97F11C78-196A-4EA8-84FA-2BBC4B203200}"/>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808" name="Text Box 9">
          <a:extLst>
            <a:ext uri="{FF2B5EF4-FFF2-40B4-BE49-F238E27FC236}">
              <a16:creationId xmlns:a16="http://schemas.microsoft.com/office/drawing/2014/main" id="{8EC6DF54-CE4C-446C-A860-7822AAC9127C}"/>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1010</xdr:row>
      <xdr:rowOff>0</xdr:rowOff>
    </xdr:from>
    <xdr:ext cx="76200" cy="148168"/>
    <xdr:sp macro="" textlink="">
      <xdr:nvSpPr>
        <xdr:cNvPr id="5809" name="Text Box 10">
          <a:extLst>
            <a:ext uri="{FF2B5EF4-FFF2-40B4-BE49-F238E27FC236}">
              <a16:creationId xmlns:a16="http://schemas.microsoft.com/office/drawing/2014/main" id="{B1B60F09-A9A9-42E1-B5CC-D898CF395A0C}"/>
            </a:ext>
          </a:extLst>
        </xdr:cNvPr>
        <xdr:cNvSpPr txBox="1">
          <a:spLocks noChangeArrowheads="1"/>
        </xdr:cNvSpPr>
      </xdr:nvSpPr>
      <xdr:spPr bwMode="auto">
        <a:xfrm>
          <a:off x="5410200" y="201663300"/>
          <a:ext cx="76200" cy="148168"/>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0" name="Text Box 4">
          <a:extLst>
            <a:ext uri="{FF2B5EF4-FFF2-40B4-BE49-F238E27FC236}">
              <a16:creationId xmlns:a16="http://schemas.microsoft.com/office/drawing/2014/main" id="{19170D93-49EE-406F-8707-59BC12D7DD5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1" name="Text Box 5">
          <a:extLst>
            <a:ext uri="{FF2B5EF4-FFF2-40B4-BE49-F238E27FC236}">
              <a16:creationId xmlns:a16="http://schemas.microsoft.com/office/drawing/2014/main" id="{BBEC2AA1-4D22-4B57-8424-CDF40BD47B65}"/>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2" name="Text Box 9">
          <a:extLst>
            <a:ext uri="{FF2B5EF4-FFF2-40B4-BE49-F238E27FC236}">
              <a16:creationId xmlns:a16="http://schemas.microsoft.com/office/drawing/2014/main" id="{BA62A533-C4BB-4471-9037-7B9EC62323C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3" name="Text Box 10">
          <a:extLst>
            <a:ext uri="{FF2B5EF4-FFF2-40B4-BE49-F238E27FC236}">
              <a16:creationId xmlns:a16="http://schemas.microsoft.com/office/drawing/2014/main" id="{0A0BF713-B48E-4900-9957-F1028CF4040C}"/>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4" name="Text Box 4">
          <a:extLst>
            <a:ext uri="{FF2B5EF4-FFF2-40B4-BE49-F238E27FC236}">
              <a16:creationId xmlns:a16="http://schemas.microsoft.com/office/drawing/2014/main" id="{098A0949-213B-42B7-9F12-03F989AF73F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5" name="Text Box 5">
          <a:extLst>
            <a:ext uri="{FF2B5EF4-FFF2-40B4-BE49-F238E27FC236}">
              <a16:creationId xmlns:a16="http://schemas.microsoft.com/office/drawing/2014/main" id="{32887976-F108-4B3C-A68E-C1DF1EFA01AB}"/>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6" name="Text Box 9">
          <a:extLst>
            <a:ext uri="{FF2B5EF4-FFF2-40B4-BE49-F238E27FC236}">
              <a16:creationId xmlns:a16="http://schemas.microsoft.com/office/drawing/2014/main" id="{656F0EAE-2932-4F92-96D6-ECC749A73FD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7" name="Text Box 4">
          <a:extLst>
            <a:ext uri="{FF2B5EF4-FFF2-40B4-BE49-F238E27FC236}">
              <a16:creationId xmlns:a16="http://schemas.microsoft.com/office/drawing/2014/main" id="{5C9BE561-B5BA-4C2D-B050-178497A7EC9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8" name="Text Box 5">
          <a:extLst>
            <a:ext uri="{FF2B5EF4-FFF2-40B4-BE49-F238E27FC236}">
              <a16:creationId xmlns:a16="http://schemas.microsoft.com/office/drawing/2014/main" id="{57D6B0B9-76E3-4713-BA9A-007FB0821B2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19" name="Text Box 9">
          <a:extLst>
            <a:ext uri="{FF2B5EF4-FFF2-40B4-BE49-F238E27FC236}">
              <a16:creationId xmlns:a16="http://schemas.microsoft.com/office/drawing/2014/main" id="{EA3F604F-4F51-4CAB-94B4-556C77F3EEE4}"/>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0" name="Text Box 10">
          <a:extLst>
            <a:ext uri="{FF2B5EF4-FFF2-40B4-BE49-F238E27FC236}">
              <a16:creationId xmlns:a16="http://schemas.microsoft.com/office/drawing/2014/main" id="{E8063CA1-E9E2-4DE3-AFC5-1C0171A7F77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1" name="Text Box 4">
          <a:extLst>
            <a:ext uri="{FF2B5EF4-FFF2-40B4-BE49-F238E27FC236}">
              <a16:creationId xmlns:a16="http://schemas.microsoft.com/office/drawing/2014/main" id="{B512DD5B-A92B-4C93-B976-301F721607A5}"/>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2" name="Text Box 5">
          <a:extLst>
            <a:ext uri="{FF2B5EF4-FFF2-40B4-BE49-F238E27FC236}">
              <a16:creationId xmlns:a16="http://schemas.microsoft.com/office/drawing/2014/main" id="{73E1E9EF-EE7E-46C2-94BF-9AE73AE10A91}"/>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3" name="Text Box 9">
          <a:extLst>
            <a:ext uri="{FF2B5EF4-FFF2-40B4-BE49-F238E27FC236}">
              <a16:creationId xmlns:a16="http://schemas.microsoft.com/office/drawing/2014/main" id="{96E71F08-3BCF-4D89-A87F-FEBBF69B2A5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4" name="Text Box 4">
          <a:extLst>
            <a:ext uri="{FF2B5EF4-FFF2-40B4-BE49-F238E27FC236}">
              <a16:creationId xmlns:a16="http://schemas.microsoft.com/office/drawing/2014/main" id="{79AA6BC8-648F-4C77-90F7-6596DD0575BD}"/>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5" name="Text Box 5">
          <a:extLst>
            <a:ext uri="{FF2B5EF4-FFF2-40B4-BE49-F238E27FC236}">
              <a16:creationId xmlns:a16="http://schemas.microsoft.com/office/drawing/2014/main" id="{AB98962D-63DA-401E-BA73-E621BEC53DD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6" name="Text Box 9">
          <a:extLst>
            <a:ext uri="{FF2B5EF4-FFF2-40B4-BE49-F238E27FC236}">
              <a16:creationId xmlns:a16="http://schemas.microsoft.com/office/drawing/2014/main" id="{2A91F59A-BA6E-4CE5-AAEB-41807CEA0C16}"/>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7" name="Text Box 4">
          <a:extLst>
            <a:ext uri="{FF2B5EF4-FFF2-40B4-BE49-F238E27FC236}">
              <a16:creationId xmlns:a16="http://schemas.microsoft.com/office/drawing/2014/main" id="{192B576D-0FF0-44FB-AEC7-D6807B52970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8" name="Text Box 4">
          <a:extLst>
            <a:ext uri="{FF2B5EF4-FFF2-40B4-BE49-F238E27FC236}">
              <a16:creationId xmlns:a16="http://schemas.microsoft.com/office/drawing/2014/main" id="{34DAA1CD-D406-483F-A045-6921A4E4D68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29" name="Text Box 4">
          <a:extLst>
            <a:ext uri="{FF2B5EF4-FFF2-40B4-BE49-F238E27FC236}">
              <a16:creationId xmlns:a16="http://schemas.microsoft.com/office/drawing/2014/main" id="{4910F61E-D548-4900-A942-4A2A2AFB949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0" name="Text Box 5">
          <a:extLst>
            <a:ext uri="{FF2B5EF4-FFF2-40B4-BE49-F238E27FC236}">
              <a16:creationId xmlns:a16="http://schemas.microsoft.com/office/drawing/2014/main" id="{4DBB0E95-E59E-450F-B8B7-5B1E27099A96}"/>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1" name="Text Box 9">
          <a:extLst>
            <a:ext uri="{FF2B5EF4-FFF2-40B4-BE49-F238E27FC236}">
              <a16:creationId xmlns:a16="http://schemas.microsoft.com/office/drawing/2014/main" id="{B9A937DE-D4F8-4DA1-9344-47BAFE2E5E92}"/>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2" name="Text Box 10">
          <a:extLst>
            <a:ext uri="{FF2B5EF4-FFF2-40B4-BE49-F238E27FC236}">
              <a16:creationId xmlns:a16="http://schemas.microsoft.com/office/drawing/2014/main" id="{261581DD-598B-4732-9CD2-21A58C729960}"/>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3" name="Text Box 4">
          <a:extLst>
            <a:ext uri="{FF2B5EF4-FFF2-40B4-BE49-F238E27FC236}">
              <a16:creationId xmlns:a16="http://schemas.microsoft.com/office/drawing/2014/main" id="{87D6DF18-2860-4E69-9D32-BBA5CCABB4C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4" name="Text Box 5">
          <a:extLst>
            <a:ext uri="{FF2B5EF4-FFF2-40B4-BE49-F238E27FC236}">
              <a16:creationId xmlns:a16="http://schemas.microsoft.com/office/drawing/2014/main" id="{EC13BEDA-7153-4E22-90AE-6169D063BE6A}"/>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5" name="Text Box 9">
          <a:extLst>
            <a:ext uri="{FF2B5EF4-FFF2-40B4-BE49-F238E27FC236}">
              <a16:creationId xmlns:a16="http://schemas.microsoft.com/office/drawing/2014/main" id="{678C181A-78F8-4028-9D72-CAD37F750AA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6" name="Text Box 10">
          <a:extLst>
            <a:ext uri="{FF2B5EF4-FFF2-40B4-BE49-F238E27FC236}">
              <a16:creationId xmlns:a16="http://schemas.microsoft.com/office/drawing/2014/main" id="{4E9C0506-D75E-4EAD-943B-B1827337AB5A}"/>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7" name="Text Box 4">
          <a:extLst>
            <a:ext uri="{FF2B5EF4-FFF2-40B4-BE49-F238E27FC236}">
              <a16:creationId xmlns:a16="http://schemas.microsoft.com/office/drawing/2014/main" id="{5ED475F2-F293-4A01-9CAB-1AF230F7E37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8" name="Text Box 5">
          <a:extLst>
            <a:ext uri="{FF2B5EF4-FFF2-40B4-BE49-F238E27FC236}">
              <a16:creationId xmlns:a16="http://schemas.microsoft.com/office/drawing/2014/main" id="{539DCA9B-BC08-49D7-A2AD-6B54605F69DC}"/>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39" name="Text Box 9">
          <a:extLst>
            <a:ext uri="{FF2B5EF4-FFF2-40B4-BE49-F238E27FC236}">
              <a16:creationId xmlns:a16="http://schemas.microsoft.com/office/drawing/2014/main" id="{E04BED28-8DF4-4404-9C48-20D2ADA343D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0" name="Text Box 10">
          <a:extLst>
            <a:ext uri="{FF2B5EF4-FFF2-40B4-BE49-F238E27FC236}">
              <a16:creationId xmlns:a16="http://schemas.microsoft.com/office/drawing/2014/main" id="{D3311899-2803-405E-A1BF-AF24680CB1C2}"/>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1" name="Text Box 4">
          <a:extLst>
            <a:ext uri="{FF2B5EF4-FFF2-40B4-BE49-F238E27FC236}">
              <a16:creationId xmlns:a16="http://schemas.microsoft.com/office/drawing/2014/main" id="{F9A2D417-BC95-4573-AD79-C837A48B83C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2" name="Text Box 5">
          <a:extLst>
            <a:ext uri="{FF2B5EF4-FFF2-40B4-BE49-F238E27FC236}">
              <a16:creationId xmlns:a16="http://schemas.microsoft.com/office/drawing/2014/main" id="{DED7EEFB-A69E-4F4B-A812-B0518E293B8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3" name="Text Box 9">
          <a:extLst>
            <a:ext uri="{FF2B5EF4-FFF2-40B4-BE49-F238E27FC236}">
              <a16:creationId xmlns:a16="http://schemas.microsoft.com/office/drawing/2014/main" id="{E69CB252-7720-45D5-A65A-0E0091B0EF3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4" name="Text Box 10">
          <a:extLst>
            <a:ext uri="{FF2B5EF4-FFF2-40B4-BE49-F238E27FC236}">
              <a16:creationId xmlns:a16="http://schemas.microsoft.com/office/drawing/2014/main" id="{C577BBDB-3C9B-4F15-94CD-84EAA5085204}"/>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5" name="Text Box 4">
          <a:extLst>
            <a:ext uri="{FF2B5EF4-FFF2-40B4-BE49-F238E27FC236}">
              <a16:creationId xmlns:a16="http://schemas.microsoft.com/office/drawing/2014/main" id="{A68CBE3C-7F83-456D-A362-FC575A631CB0}"/>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6" name="Text Box 5">
          <a:extLst>
            <a:ext uri="{FF2B5EF4-FFF2-40B4-BE49-F238E27FC236}">
              <a16:creationId xmlns:a16="http://schemas.microsoft.com/office/drawing/2014/main" id="{757D5AAC-02AC-4C52-AA48-8535B223D31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7" name="Text Box 9">
          <a:extLst>
            <a:ext uri="{FF2B5EF4-FFF2-40B4-BE49-F238E27FC236}">
              <a16:creationId xmlns:a16="http://schemas.microsoft.com/office/drawing/2014/main" id="{C59FAE20-9514-47D2-8214-FE65E49B83C2}"/>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8" name="Text Box 10">
          <a:extLst>
            <a:ext uri="{FF2B5EF4-FFF2-40B4-BE49-F238E27FC236}">
              <a16:creationId xmlns:a16="http://schemas.microsoft.com/office/drawing/2014/main" id="{51590D8F-A874-42EA-A97F-587C16B83CA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49" name="Text Box 4">
          <a:extLst>
            <a:ext uri="{FF2B5EF4-FFF2-40B4-BE49-F238E27FC236}">
              <a16:creationId xmlns:a16="http://schemas.microsoft.com/office/drawing/2014/main" id="{757B053C-AF09-44AE-8B9B-BE0F9484180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0" name="Text Box 5">
          <a:extLst>
            <a:ext uri="{FF2B5EF4-FFF2-40B4-BE49-F238E27FC236}">
              <a16:creationId xmlns:a16="http://schemas.microsoft.com/office/drawing/2014/main" id="{791139BB-6542-4021-A55E-F1DE1181BE9C}"/>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1" name="Text Box 9">
          <a:extLst>
            <a:ext uri="{FF2B5EF4-FFF2-40B4-BE49-F238E27FC236}">
              <a16:creationId xmlns:a16="http://schemas.microsoft.com/office/drawing/2014/main" id="{21B9B535-898E-4FBD-86BF-742E20C7BC1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2" name="Text Box 10">
          <a:extLst>
            <a:ext uri="{FF2B5EF4-FFF2-40B4-BE49-F238E27FC236}">
              <a16:creationId xmlns:a16="http://schemas.microsoft.com/office/drawing/2014/main" id="{C90D3327-B2C6-40A7-9411-AE6AE982819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3" name="Text Box 4">
          <a:extLst>
            <a:ext uri="{FF2B5EF4-FFF2-40B4-BE49-F238E27FC236}">
              <a16:creationId xmlns:a16="http://schemas.microsoft.com/office/drawing/2014/main" id="{7F7E61BE-2B35-4AA9-84AF-C03900608D01}"/>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4" name="Text Box 5">
          <a:extLst>
            <a:ext uri="{FF2B5EF4-FFF2-40B4-BE49-F238E27FC236}">
              <a16:creationId xmlns:a16="http://schemas.microsoft.com/office/drawing/2014/main" id="{4C530720-6510-4F66-A2DA-A6D313E0D0F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5" name="Text Box 9">
          <a:extLst>
            <a:ext uri="{FF2B5EF4-FFF2-40B4-BE49-F238E27FC236}">
              <a16:creationId xmlns:a16="http://schemas.microsoft.com/office/drawing/2014/main" id="{34F23756-EE90-4032-B33F-D67C3D03522D}"/>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6" name="Text Box 10">
          <a:extLst>
            <a:ext uri="{FF2B5EF4-FFF2-40B4-BE49-F238E27FC236}">
              <a16:creationId xmlns:a16="http://schemas.microsoft.com/office/drawing/2014/main" id="{9E0D1DE9-4C30-4040-97A6-6B877F9F977B}"/>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7" name="Text Box 4">
          <a:extLst>
            <a:ext uri="{FF2B5EF4-FFF2-40B4-BE49-F238E27FC236}">
              <a16:creationId xmlns:a16="http://schemas.microsoft.com/office/drawing/2014/main" id="{282B414A-32B7-415D-A531-F359A68F0B30}"/>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8" name="Text Box 5">
          <a:extLst>
            <a:ext uri="{FF2B5EF4-FFF2-40B4-BE49-F238E27FC236}">
              <a16:creationId xmlns:a16="http://schemas.microsoft.com/office/drawing/2014/main" id="{6C96122E-A73B-4CFA-8AEB-2B1B9363326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59" name="Text Box 9">
          <a:extLst>
            <a:ext uri="{FF2B5EF4-FFF2-40B4-BE49-F238E27FC236}">
              <a16:creationId xmlns:a16="http://schemas.microsoft.com/office/drawing/2014/main" id="{564976B7-3F9C-499F-94E6-51488893054B}"/>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0" name="Text Box 10">
          <a:extLst>
            <a:ext uri="{FF2B5EF4-FFF2-40B4-BE49-F238E27FC236}">
              <a16:creationId xmlns:a16="http://schemas.microsoft.com/office/drawing/2014/main" id="{B4F58037-FE9F-4DF3-9443-DB372432467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1" name="Text Box 4">
          <a:extLst>
            <a:ext uri="{FF2B5EF4-FFF2-40B4-BE49-F238E27FC236}">
              <a16:creationId xmlns:a16="http://schemas.microsoft.com/office/drawing/2014/main" id="{BA39EF17-9A38-41A2-8AD1-B0296694108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2" name="Text Box 5">
          <a:extLst>
            <a:ext uri="{FF2B5EF4-FFF2-40B4-BE49-F238E27FC236}">
              <a16:creationId xmlns:a16="http://schemas.microsoft.com/office/drawing/2014/main" id="{2B32624C-85E1-4801-A5E0-1FD687E095A4}"/>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3" name="Text Box 9">
          <a:extLst>
            <a:ext uri="{FF2B5EF4-FFF2-40B4-BE49-F238E27FC236}">
              <a16:creationId xmlns:a16="http://schemas.microsoft.com/office/drawing/2014/main" id="{8C8C52EF-801B-4FF1-A326-8BC0E0A0D24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4" name="Text Box 10">
          <a:extLst>
            <a:ext uri="{FF2B5EF4-FFF2-40B4-BE49-F238E27FC236}">
              <a16:creationId xmlns:a16="http://schemas.microsoft.com/office/drawing/2014/main" id="{03A9CCD0-A230-42C1-B3FA-1C85D2091D4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5" name="Text Box 4">
          <a:extLst>
            <a:ext uri="{FF2B5EF4-FFF2-40B4-BE49-F238E27FC236}">
              <a16:creationId xmlns:a16="http://schemas.microsoft.com/office/drawing/2014/main" id="{EB7EDA7E-AB48-434C-A170-FB3B1BBC6B1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6" name="Text Box 5">
          <a:extLst>
            <a:ext uri="{FF2B5EF4-FFF2-40B4-BE49-F238E27FC236}">
              <a16:creationId xmlns:a16="http://schemas.microsoft.com/office/drawing/2014/main" id="{4EF822BD-3D51-40F3-B577-6EC48EEBA49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7" name="Text Box 9">
          <a:extLst>
            <a:ext uri="{FF2B5EF4-FFF2-40B4-BE49-F238E27FC236}">
              <a16:creationId xmlns:a16="http://schemas.microsoft.com/office/drawing/2014/main" id="{6C2B2778-35CB-45E1-98E5-2BAF239065ED}"/>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8" name="Text Box 10">
          <a:extLst>
            <a:ext uri="{FF2B5EF4-FFF2-40B4-BE49-F238E27FC236}">
              <a16:creationId xmlns:a16="http://schemas.microsoft.com/office/drawing/2014/main" id="{576D0504-109F-4FEE-8B48-2071E32E16B5}"/>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69" name="Text Box 4">
          <a:extLst>
            <a:ext uri="{FF2B5EF4-FFF2-40B4-BE49-F238E27FC236}">
              <a16:creationId xmlns:a16="http://schemas.microsoft.com/office/drawing/2014/main" id="{B4B5434A-8B30-4E70-9399-02EBBF0B237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0" name="Text Box 5">
          <a:extLst>
            <a:ext uri="{FF2B5EF4-FFF2-40B4-BE49-F238E27FC236}">
              <a16:creationId xmlns:a16="http://schemas.microsoft.com/office/drawing/2014/main" id="{5A97E69E-5DDD-45CD-A1C5-CD240CBB196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1" name="Text Box 9">
          <a:extLst>
            <a:ext uri="{FF2B5EF4-FFF2-40B4-BE49-F238E27FC236}">
              <a16:creationId xmlns:a16="http://schemas.microsoft.com/office/drawing/2014/main" id="{ACE8C48F-5AA5-4EAF-B916-2CC4EF636E35}"/>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2" name="Text Box 10">
          <a:extLst>
            <a:ext uri="{FF2B5EF4-FFF2-40B4-BE49-F238E27FC236}">
              <a16:creationId xmlns:a16="http://schemas.microsoft.com/office/drawing/2014/main" id="{DD6D29A3-73B7-4FE8-A748-8E3E1797BB80}"/>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3" name="Text Box 4">
          <a:extLst>
            <a:ext uri="{FF2B5EF4-FFF2-40B4-BE49-F238E27FC236}">
              <a16:creationId xmlns:a16="http://schemas.microsoft.com/office/drawing/2014/main" id="{31299B0E-3CCB-4C35-A600-210F31AD0E40}"/>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4" name="Text Box 5">
          <a:extLst>
            <a:ext uri="{FF2B5EF4-FFF2-40B4-BE49-F238E27FC236}">
              <a16:creationId xmlns:a16="http://schemas.microsoft.com/office/drawing/2014/main" id="{BCE1FA7F-ED17-4581-92CC-5159771C34E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5" name="Text Box 9">
          <a:extLst>
            <a:ext uri="{FF2B5EF4-FFF2-40B4-BE49-F238E27FC236}">
              <a16:creationId xmlns:a16="http://schemas.microsoft.com/office/drawing/2014/main" id="{42A81381-E2EB-49A9-80B6-A5B224F903F5}"/>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6" name="Text Box 10">
          <a:extLst>
            <a:ext uri="{FF2B5EF4-FFF2-40B4-BE49-F238E27FC236}">
              <a16:creationId xmlns:a16="http://schemas.microsoft.com/office/drawing/2014/main" id="{62A8ECA7-56C8-4C7C-9D54-BC49F8EE56F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7" name="Text Box 4">
          <a:extLst>
            <a:ext uri="{FF2B5EF4-FFF2-40B4-BE49-F238E27FC236}">
              <a16:creationId xmlns:a16="http://schemas.microsoft.com/office/drawing/2014/main" id="{AAE3F8D0-ACF2-46C0-8EAD-37C47EE1C42A}"/>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8" name="Text Box 5">
          <a:extLst>
            <a:ext uri="{FF2B5EF4-FFF2-40B4-BE49-F238E27FC236}">
              <a16:creationId xmlns:a16="http://schemas.microsoft.com/office/drawing/2014/main" id="{523B8D52-F7BA-48DB-BEDD-A04E7A1A0F2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79" name="Text Box 9">
          <a:extLst>
            <a:ext uri="{FF2B5EF4-FFF2-40B4-BE49-F238E27FC236}">
              <a16:creationId xmlns:a16="http://schemas.microsoft.com/office/drawing/2014/main" id="{F96ED06D-5242-4F40-B700-392795CA5EC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0" name="Text Box 10">
          <a:extLst>
            <a:ext uri="{FF2B5EF4-FFF2-40B4-BE49-F238E27FC236}">
              <a16:creationId xmlns:a16="http://schemas.microsoft.com/office/drawing/2014/main" id="{2B585CA6-74AC-4230-B39B-12F54B890CA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1" name="Text Box 4">
          <a:extLst>
            <a:ext uri="{FF2B5EF4-FFF2-40B4-BE49-F238E27FC236}">
              <a16:creationId xmlns:a16="http://schemas.microsoft.com/office/drawing/2014/main" id="{A4666F1D-83E2-4FD8-866E-85EE0454564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2" name="Text Box 5">
          <a:extLst>
            <a:ext uri="{FF2B5EF4-FFF2-40B4-BE49-F238E27FC236}">
              <a16:creationId xmlns:a16="http://schemas.microsoft.com/office/drawing/2014/main" id="{BA6EFAC0-3EEF-4726-A489-C2F74311EF2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3" name="Text Box 9">
          <a:extLst>
            <a:ext uri="{FF2B5EF4-FFF2-40B4-BE49-F238E27FC236}">
              <a16:creationId xmlns:a16="http://schemas.microsoft.com/office/drawing/2014/main" id="{FE6E2250-D844-44A6-9C17-05C1FC49385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4" name="Text Box 10">
          <a:extLst>
            <a:ext uri="{FF2B5EF4-FFF2-40B4-BE49-F238E27FC236}">
              <a16:creationId xmlns:a16="http://schemas.microsoft.com/office/drawing/2014/main" id="{B191B80C-1868-4404-BD00-291E3E256C3D}"/>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5" name="Text Box 4">
          <a:extLst>
            <a:ext uri="{FF2B5EF4-FFF2-40B4-BE49-F238E27FC236}">
              <a16:creationId xmlns:a16="http://schemas.microsoft.com/office/drawing/2014/main" id="{9B15C9EC-AA9E-477E-9905-A8C187B55021}"/>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6" name="Text Box 5">
          <a:extLst>
            <a:ext uri="{FF2B5EF4-FFF2-40B4-BE49-F238E27FC236}">
              <a16:creationId xmlns:a16="http://schemas.microsoft.com/office/drawing/2014/main" id="{48D44FE9-54A6-46B2-85AB-8E52DA9187C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7" name="Text Box 9">
          <a:extLst>
            <a:ext uri="{FF2B5EF4-FFF2-40B4-BE49-F238E27FC236}">
              <a16:creationId xmlns:a16="http://schemas.microsoft.com/office/drawing/2014/main" id="{EE4B62AE-6E20-4EBE-8B76-F66CBBF925F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8" name="Text Box 10">
          <a:extLst>
            <a:ext uri="{FF2B5EF4-FFF2-40B4-BE49-F238E27FC236}">
              <a16:creationId xmlns:a16="http://schemas.microsoft.com/office/drawing/2014/main" id="{21D507E2-3A94-4A5F-9154-54F376D0A4FF}"/>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89" name="Text Box 4">
          <a:extLst>
            <a:ext uri="{FF2B5EF4-FFF2-40B4-BE49-F238E27FC236}">
              <a16:creationId xmlns:a16="http://schemas.microsoft.com/office/drawing/2014/main" id="{15A04277-54D7-47C6-AC75-C41CA387C18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0" name="Text Box 5">
          <a:extLst>
            <a:ext uri="{FF2B5EF4-FFF2-40B4-BE49-F238E27FC236}">
              <a16:creationId xmlns:a16="http://schemas.microsoft.com/office/drawing/2014/main" id="{6B38FAEE-F0C3-44AD-AAEB-2CD35A22F0D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1" name="Text Box 9">
          <a:extLst>
            <a:ext uri="{FF2B5EF4-FFF2-40B4-BE49-F238E27FC236}">
              <a16:creationId xmlns:a16="http://schemas.microsoft.com/office/drawing/2014/main" id="{69ECBB8F-3214-4171-A6A0-4069CD7B7859}"/>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2" name="Text Box 10">
          <a:extLst>
            <a:ext uri="{FF2B5EF4-FFF2-40B4-BE49-F238E27FC236}">
              <a16:creationId xmlns:a16="http://schemas.microsoft.com/office/drawing/2014/main" id="{287568A2-30B6-4C15-B5B0-D228339B56C1}"/>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3" name="Text Box 4">
          <a:extLst>
            <a:ext uri="{FF2B5EF4-FFF2-40B4-BE49-F238E27FC236}">
              <a16:creationId xmlns:a16="http://schemas.microsoft.com/office/drawing/2014/main" id="{E1148E8F-8944-4A3E-873B-F006C543E3E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4" name="Text Box 5">
          <a:extLst>
            <a:ext uri="{FF2B5EF4-FFF2-40B4-BE49-F238E27FC236}">
              <a16:creationId xmlns:a16="http://schemas.microsoft.com/office/drawing/2014/main" id="{9AA0AF4F-E67A-4E86-9514-32B84038CEDE}"/>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5" name="Text Box 9">
          <a:extLst>
            <a:ext uri="{FF2B5EF4-FFF2-40B4-BE49-F238E27FC236}">
              <a16:creationId xmlns:a16="http://schemas.microsoft.com/office/drawing/2014/main" id="{FA3883AA-E378-4C1C-B83B-8FDD86D86CB7}"/>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6" name="Text Box 10">
          <a:extLst>
            <a:ext uri="{FF2B5EF4-FFF2-40B4-BE49-F238E27FC236}">
              <a16:creationId xmlns:a16="http://schemas.microsoft.com/office/drawing/2014/main" id="{CB268EDD-C842-4A20-9EC8-0F52E359161A}"/>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7" name="Text Box 4">
          <a:extLst>
            <a:ext uri="{FF2B5EF4-FFF2-40B4-BE49-F238E27FC236}">
              <a16:creationId xmlns:a16="http://schemas.microsoft.com/office/drawing/2014/main" id="{052FBA25-8B96-4CEE-A759-B67B8EB1D4F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8" name="Text Box 5">
          <a:extLst>
            <a:ext uri="{FF2B5EF4-FFF2-40B4-BE49-F238E27FC236}">
              <a16:creationId xmlns:a16="http://schemas.microsoft.com/office/drawing/2014/main" id="{92ADF970-5D8A-4CCA-88E7-7B1312AAE3F3}"/>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899" name="Text Box 9">
          <a:extLst>
            <a:ext uri="{FF2B5EF4-FFF2-40B4-BE49-F238E27FC236}">
              <a16:creationId xmlns:a16="http://schemas.microsoft.com/office/drawing/2014/main" id="{A09DF003-DA55-4064-A67D-E95D092C0638}"/>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1"/>
    <xdr:sp macro="" textlink="">
      <xdr:nvSpPr>
        <xdr:cNvPr id="5900" name="Text Box 10">
          <a:extLst>
            <a:ext uri="{FF2B5EF4-FFF2-40B4-BE49-F238E27FC236}">
              <a16:creationId xmlns:a16="http://schemas.microsoft.com/office/drawing/2014/main" id="{D3BA62DC-F1E1-4006-97C1-C086DEEB96D2}"/>
            </a:ext>
          </a:extLst>
        </xdr:cNvPr>
        <xdr:cNvSpPr txBox="1">
          <a:spLocks noChangeArrowheads="1"/>
        </xdr:cNvSpPr>
      </xdr:nvSpPr>
      <xdr:spPr bwMode="auto">
        <a:xfrm>
          <a:off x="5410200" y="200466960"/>
          <a:ext cx="76200" cy="152401"/>
        </a:xfrm>
        <a:prstGeom prst="rect">
          <a:avLst/>
        </a:prstGeom>
        <a:noFill/>
        <a:ln w="9525">
          <a:noFill/>
          <a:miter lim="800000"/>
          <a:headEnd/>
          <a:tailEnd/>
        </a:ln>
      </xdr:spPr>
    </xdr:sp>
    <xdr:clientData/>
  </xdr:oneCellAnchor>
  <xdr:oneCellAnchor>
    <xdr:from>
      <xdr:col>6</xdr:col>
      <xdr:colOff>0</xdr:colOff>
      <xdr:row>999</xdr:row>
      <xdr:rowOff>0</xdr:rowOff>
    </xdr:from>
    <xdr:ext cx="76200" cy="152402"/>
    <xdr:sp macro="" textlink="">
      <xdr:nvSpPr>
        <xdr:cNvPr id="5901" name="Text Box 4">
          <a:extLst>
            <a:ext uri="{FF2B5EF4-FFF2-40B4-BE49-F238E27FC236}">
              <a16:creationId xmlns:a16="http://schemas.microsoft.com/office/drawing/2014/main" id="{9298227F-2CA3-4B73-8F63-5342FD317C73}"/>
            </a:ext>
          </a:extLst>
        </xdr:cNvPr>
        <xdr:cNvSpPr txBox="1">
          <a:spLocks noChangeArrowheads="1"/>
        </xdr:cNvSpPr>
      </xdr:nvSpPr>
      <xdr:spPr bwMode="auto">
        <a:xfrm>
          <a:off x="5410200" y="200466960"/>
          <a:ext cx="76200" cy="152402"/>
        </a:xfrm>
        <a:prstGeom prst="rect">
          <a:avLst/>
        </a:prstGeom>
        <a:noFill/>
        <a:ln w="9525">
          <a:noFill/>
          <a:miter lim="800000"/>
          <a:headEnd/>
          <a:tailEnd/>
        </a:ln>
      </xdr:spPr>
    </xdr:sp>
    <xdr:clientData/>
  </xdr:oneCellAnchor>
  <xdr:oneCellAnchor>
    <xdr:from>
      <xdr:col>6</xdr:col>
      <xdr:colOff>0</xdr:colOff>
      <xdr:row>999</xdr:row>
      <xdr:rowOff>0</xdr:rowOff>
    </xdr:from>
    <xdr:ext cx="76200" cy="152402"/>
    <xdr:sp macro="" textlink="">
      <xdr:nvSpPr>
        <xdr:cNvPr id="5902" name="Text Box 5">
          <a:extLst>
            <a:ext uri="{FF2B5EF4-FFF2-40B4-BE49-F238E27FC236}">
              <a16:creationId xmlns:a16="http://schemas.microsoft.com/office/drawing/2014/main" id="{C4648F65-4716-410B-8E68-2DDF761983FF}"/>
            </a:ext>
          </a:extLst>
        </xdr:cNvPr>
        <xdr:cNvSpPr txBox="1">
          <a:spLocks noChangeArrowheads="1"/>
        </xdr:cNvSpPr>
      </xdr:nvSpPr>
      <xdr:spPr bwMode="auto">
        <a:xfrm>
          <a:off x="5410200" y="200466960"/>
          <a:ext cx="76200" cy="152402"/>
        </a:xfrm>
        <a:prstGeom prst="rect">
          <a:avLst/>
        </a:prstGeom>
        <a:noFill/>
        <a:ln w="9525">
          <a:noFill/>
          <a:miter lim="800000"/>
          <a:headEnd/>
          <a:tailEnd/>
        </a:ln>
      </xdr:spPr>
    </xdr:sp>
    <xdr:clientData/>
  </xdr:oneCellAnchor>
  <xdr:oneCellAnchor>
    <xdr:from>
      <xdr:col>6</xdr:col>
      <xdr:colOff>0</xdr:colOff>
      <xdr:row>999</xdr:row>
      <xdr:rowOff>0</xdr:rowOff>
    </xdr:from>
    <xdr:ext cx="76200" cy="152402"/>
    <xdr:sp macro="" textlink="">
      <xdr:nvSpPr>
        <xdr:cNvPr id="5903" name="Text Box 9">
          <a:extLst>
            <a:ext uri="{FF2B5EF4-FFF2-40B4-BE49-F238E27FC236}">
              <a16:creationId xmlns:a16="http://schemas.microsoft.com/office/drawing/2014/main" id="{D4B02CBD-3227-4F28-B63A-B0EE84170F78}"/>
            </a:ext>
          </a:extLst>
        </xdr:cNvPr>
        <xdr:cNvSpPr txBox="1">
          <a:spLocks noChangeArrowheads="1"/>
        </xdr:cNvSpPr>
      </xdr:nvSpPr>
      <xdr:spPr bwMode="auto">
        <a:xfrm>
          <a:off x="5410200" y="200466960"/>
          <a:ext cx="76200" cy="152402"/>
        </a:xfrm>
        <a:prstGeom prst="rect">
          <a:avLst/>
        </a:prstGeom>
        <a:noFill/>
        <a:ln w="9525">
          <a:noFill/>
          <a:miter lim="800000"/>
          <a:headEnd/>
          <a:tailEnd/>
        </a:ln>
      </xdr:spPr>
    </xdr:sp>
    <xdr:clientData/>
  </xdr:oneCellAnchor>
  <xdr:oneCellAnchor>
    <xdr:from>
      <xdr:col>6</xdr:col>
      <xdr:colOff>0</xdr:colOff>
      <xdr:row>999</xdr:row>
      <xdr:rowOff>0</xdr:rowOff>
    </xdr:from>
    <xdr:ext cx="76200" cy="152402"/>
    <xdr:sp macro="" textlink="">
      <xdr:nvSpPr>
        <xdr:cNvPr id="5904" name="Text Box 10">
          <a:extLst>
            <a:ext uri="{FF2B5EF4-FFF2-40B4-BE49-F238E27FC236}">
              <a16:creationId xmlns:a16="http://schemas.microsoft.com/office/drawing/2014/main" id="{8259C392-3049-4D4E-8933-97E8D6949220}"/>
            </a:ext>
          </a:extLst>
        </xdr:cNvPr>
        <xdr:cNvSpPr txBox="1">
          <a:spLocks noChangeArrowheads="1"/>
        </xdr:cNvSpPr>
      </xdr:nvSpPr>
      <xdr:spPr bwMode="auto">
        <a:xfrm>
          <a:off x="5410200" y="200466960"/>
          <a:ext cx="76200" cy="152402"/>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05" name="Text Box 4">
          <a:extLst>
            <a:ext uri="{FF2B5EF4-FFF2-40B4-BE49-F238E27FC236}">
              <a16:creationId xmlns:a16="http://schemas.microsoft.com/office/drawing/2014/main" id="{6755DB02-CB29-445B-B4FB-F1743A755FAE}"/>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06" name="Text Box 5">
          <a:extLst>
            <a:ext uri="{FF2B5EF4-FFF2-40B4-BE49-F238E27FC236}">
              <a16:creationId xmlns:a16="http://schemas.microsoft.com/office/drawing/2014/main" id="{758325B1-6270-4FDD-B2A1-05119220E5D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07" name="Text Box 9">
          <a:extLst>
            <a:ext uri="{FF2B5EF4-FFF2-40B4-BE49-F238E27FC236}">
              <a16:creationId xmlns:a16="http://schemas.microsoft.com/office/drawing/2014/main" id="{EE65A3C4-A8A5-4249-AB24-AC044F1DEC64}"/>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08" name="Text Box 10">
          <a:extLst>
            <a:ext uri="{FF2B5EF4-FFF2-40B4-BE49-F238E27FC236}">
              <a16:creationId xmlns:a16="http://schemas.microsoft.com/office/drawing/2014/main" id="{BF46224B-607F-4793-8C05-4E383C3B8A5F}"/>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09" name="Text Box 4">
          <a:extLst>
            <a:ext uri="{FF2B5EF4-FFF2-40B4-BE49-F238E27FC236}">
              <a16:creationId xmlns:a16="http://schemas.microsoft.com/office/drawing/2014/main" id="{2113513C-6AF7-4B09-B289-AE55A3A1B2A6}"/>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10" name="Text Box 5">
          <a:extLst>
            <a:ext uri="{FF2B5EF4-FFF2-40B4-BE49-F238E27FC236}">
              <a16:creationId xmlns:a16="http://schemas.microsoft.com/office/drawing/2014/main" id="{AEEC60BB-6DDF-42D2-846E-5A897B49D97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11" name="Text Box 9">
          <a:extLst>
            <a:ext uri="{FF2B5EF4-FFF2-40B4-BE49-F238E27FC236}">
              <a16:creationId xmlns:a16="http://schemas.microsoft.com/office/drawing/2014/main" id="{2AD94469-C3C6-490D-9E8F-77832DBBA074}"/>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2" name="Text Box 4">
          <a:extLst>
            <a:ext uri="{FF2B5EF4-FFF2-40B4-BE49-F238E27FC236}">
              <a16:creationId xmlns:a16="http://schemas.microsoft.com/office/drawing/2014/main" id="{4A6ECE92-8F92-4366-8F51-FC09E2BF50E2}"/>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3" name="Text Box 5">
          <a:extLst>
            <a:ext uri="{FF2B5EF4-FFF2-40B4-BE49-F238E27FC236}">
              <a16:creationId xmlns:a16="http://schemas.microsoft.com/office/drawing/2014/main" id="{933B7C98-3B10-4CC2-B7E0-190423F2689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4" name="Text Box 9">
          <a:extLst>
            <a:ext uri="{FF2B5EF4-FFF2-40B4-BE49-F238E27FC236}">
              <a16:creationId xmlns:a16="http://schemas.microsoft.com/office/drawing/2014/main" id="{4B20002F-CC96-4A9E-9354-83A65E289708}"/>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5" name="Text Box 10">
          <a:extLst>
            <a:ext uri="{FF2B5EF4-FFF2-40B4-BE49-F238E27FC236}">
              <a16:creationId xmlns:a16="http://schemas.microsoft.com/office/drawing/2014/main" id="{79655F01-1DA8-466C-ACC7-67439282DD3C}"/>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6" name="Text Box 4">
          <a:extLst>
            <a:ext uri="{FF2B5EF4-FFF2-40B4-BE49-F238E27FC236}">
              <a16:creationId xmlns:a16="http://schemas.microsoft.com/office/drawing/2014/main" id="{F8B4B545-6B9B-43D4-91A2-8B6D04B8E36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7" name="Text Box 5">
          <a:extLst>
            <a:ext uri="{FF2B5EF4-FFF2-40B4-BE49-F238E27FC236}">
              <a16:creationId xmlns:a16="http://schemas.microsoft.com/office/drawing/2014/main" id="{3266C22D-CE70-4ADB-B98E-6F566D22670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8" name="Text Box 9">
          <a:extLst>
            <a:ext uri="{FF2B5EF4-FFF2-40B4-BE49-F238E27FC236}">
              <a16:creationId xmlns:a16="http://schemas.microsoft.com/office/drawing/2014/main" id="{D8E49B7F-EBAE-4352-85A0-396DB48614BE}"/>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19" name="Text Box 4">
          <a:extLst>
            <a:ext uri="{FF2B5EF4-FFF2-40B4-BE49-F238E27FC236}">
              <a16:creationId xmlns:a16="http://schemas.microsoft.com/office/drawing/2014/main" id="{4EB5AA5A-F12F-4D85-8F50-B756D23E382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20" name="Text Box 5">
          <a:extLst>
            <a:ext uri="{FF2B5EF4-FFF2-40B4-BE49-F238E27FC236}">
              <a16:creationId xmlns:a16="http://schemas.microsoft.com/office/drawing/2014/main" id="{C06049DC-3A00-43FB-AC4E-4FC12E7363B1}"/>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21" name="Text Box 9">
          <a:extLst>
            <a:ext uri="{FF2B5EF4-FFF2-40B4-BE49-F238E27FC236}">
              <a16:creationId xmlns:a16="http://schemas.microsoft.com/office/drawing/2014/main" id="{F4C4FC0F-890C-4BC1-B00C-65E33BFB1E9B}"/>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22" name="Text Box 4">
          <a:extLst>
            <a:ext uri="{FF2B5EF4-FFF2-40B4-BE49-F238E27FC236}">
              <a16:creationId xmlns:a16="http://schemas.microsoft.com/office/drawing/2014/main" id="{5C3600E4-7A31-443C-832F-0C7DFFF20BE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23" name="Text Box 4">
          <a:extLst>
            <a:ext uri="{FF2B5EF4-FFF2-40B4-BE49-F238E27FC236}">
              <a16:creationId xmlns:a16="http://schemas.microsoft.com/office/drawing/2014/main" id="{5ECC958E-4C08-47B1-81CE-7523B66C6591}"/>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4" name="Text Box 4">
          <a:extLst>
            <a:ext uri="{FF2B5EF4-FFF2-40B4-BE49-F238E27FC236}">
              <a16:creationId xmlns:a16="http://schemas.microsoft.com/office/drawing/2014/main" id="{5CD88886-D3D4-44AB-BFD6-C385A4B2058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5" name="Text Box 5">
          <a:extLst>
            <a:ext uri="{FF2B5EF4-FFF2-40B4-BE49-F238E27FC236}">
              <a16:creationId xmlns:a16="http://schemas.microsoft.com/office/drawing/2014/main" id="{E60B5328-354F-4161-818B-DF2A9E6C44E7}"/>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6" name="Text Box 9">
          <a:extLst>
            <a:ext uri="{FF2B5EF4-FFF2-40B4-BE49-F238E27FC236}">
              <a16:creationId xmlns:a16="http://schemas.microsoft.com/office/drawing/2014/main" id="{1C7B6611-9605-4CC8-9382-42CA491A05B4}"/>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7" name="Text Box 10">
          <a:extLst>
            <a:ext uri="{FF2B5EF4-FFF2-40B4-BE49-F238E27FC236}">
              <a16:creationId xmlns:a16="http://schemas.microsoft.com/office/drawing/2014/main" id="{276914C1-4B99-48EB-8FE2-18C3242E95CB}"/>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8" name="Text Box 4">
          <a:extLst>
            <a:ext uri="{FF2B5EF4-FFF2-40B4-BE49-F238E27FC236}">
              <a16:creationId xmlns:a16="http://schemas.microsoft.com/office/drawing/2014/main" id="{DDD9D181-44AD-4B11-AA16-91199D94BFEC}"/>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29" name="Text Box 5">
          <a:extLst>
            <a:ext uri="{FF2B5EF4-FFF2-40B4-BE49-F238E27FC236}">
              <a16:creationId xmlns:a16="http://schemas.microsoft.com/office/drawing/2014/main" id="{20C3E5CA-023C-4811-A2D4-EFA2B157264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0" name="Text Box 9">
          <a:extLst>
            <a:ext uri="{FF2B5EF4-FFF2-40B4-BE49-F238E27FC236}">
              <a16:creationId xmlns:a16="http://schemas.microsoft.com/office/drawing/2014/main" id="{E930E4D8-22D6-4C40-9465-23040C658685}"/>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1" name="Text Box 10">
          <a:extLst>
            <a:ext uri="{FF2B5EF4-FFF2-40B4-BE49-F238E27FC236}">
              <a16:creationId xmlns:a16="http://schemas.microsoft.com/office/drawing/2014/main" id="{2EBACCC5-D5FF-4BE1-ADDA-4A06065D422E}"/>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2" name="Text Box 4">
          <a:extLst>
            <a:ext uri="{FF2B5EF4-FFF2-40B4-BE49-F238E27FC236}">
              <a16:creationId xmlns:a16="http://schemas.microsoft.com/office/drawing/2014/main" id="{5E7538C3-20A1-4553-AF80-2155D936A219}"/>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3" name="Text Box 5">
          <a:extLst>
            <a:ext uri="{FF2B5EF4-FFF2-40B4-BE49-F238E27FC236}">
              <a16:creationId xmlns:a16="http://schemas.microsoft.com/office/drawing/2014/main" id="{B186D3B0-8A14-4B82-BB3C-3CADBD4A78E5}"/>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4" name="Text Box 9">
          <a:extLst>
            <a:ext uri="{FF2B5EF4-FFF2-40B4-BE49-F238E27FC236}">
              <a16:creationId xmlns:a16="http://schemas.microsoft.com/office/drawing/2014/main" id="{622A4A42-336D-446C-8CE5-E0F16BA8B8CA}"/>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5" name="Text Box 10">
          <a:extLst>
            <a:ext uri="{FF2B5EF4-FFF2-40B4-BE49-F238E27FC236}">
              <a16:creationId xmlns:a16="http://schemas.microsoft.com/office/drawing/2014/main" id="{7F1579D7-B596-473B-BA43-B201CDFD449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6" name="Text Box 4">
          <a:extLst>
            <a:ext uri="{FF2B5EF4-FFF2-40B4-BE49-F238E27FC236}">
              <a16:creationId xmlns:a16="http://schemas.microsoft.com/office/drawing/2014/main" id="{551ADFB2-9B81-4784-A1F6-6121CFC09185}"/>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7" name="Text Box 5">
          <a:extLst>
            <a:ext uri="{FF2B5EF4-FFF2-40B4-BE49-F238E27FC236}">
              <a16:creationId xmlns:a16="http://schemas.microsoft.com/office/drawing/2014/main" id="{2274CFC9-00F1-4AEF-8C25-90C5E8A25CC4}"/>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8" name="Text Box 9">
          <a:extLst>
            <a:ext uri="{FF2B5EF4-FFF2-40B4-BE49-F238E27FC236}">
              <a16:creationId xmlns:a16="http://schemas.microsoft.com/office/drawing/2014/main" id="{27AA562B-4155-4079-A504-D8543EC55FA0}"/>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39" name="Text Box 10">
          <a:extLst>
            <a:ext uri="{FF2B5EF4-FFF2-40B4-BE49-F238E27FC236}">
              <a16:creationId xmlns:a16="http://schemas.microsoft.com/office/drawing/2014/main" id="{C9B73370-FA54-45C1-BB0B-2B0435A55F32}"/>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0" name="Text Box 4">
          <a:extLst>
            <a:ext uri="{FF2B5EF4-FFF2-40B4-BE49-F238E27FC236}">
              <a16:creationId xmlns:a16="http://schemas.microsoft.com/office/drawing/2014/main" id="{3279086B-EB8B-47E4-B38D-46B82CE589B1}"/>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1" name="Text Box 5">
          <a:extLst>
            <a:ext uri="{FF2B5EF4-FFF2-40B4-BE49-F238E27FC236}">
              <a16:creationId xmlns:a16="http://schemas.microsoft.com/office/drawing/2014/main" id="{C03D21FC-9880-4405-817A-B695F7089F81}"/>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2" name="Text Box 9">
          <a:extLst>
            <a:ext uri="{FF2B5EF4-FFF2-40B4-BE49-F238E27FC236}">
              <a16:creationId xmlns:a16="http://schemas.microsoft.com/office/drawing/2014/main" id="{8494342F-0A8B-463E-B3CF-6AA038FB7953}"/>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3" name="Text Box 10">
          <a:extLst>
            <a:ext uri="{FF2B5EF4-FFF2-40B4-BE49-F238E27FC236}">
              <a16:creationId xmlns:a16="http://schemas.microsoft.com/office/drawing/2014/main" id="{61F116AE-4456-4CD6-8CA9-3AAFE79AF591}"/>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4" name="Text Box 4">
          <a:extLst>
            <a:ext uri="{FF2B5EF4-FFF2-40B4-BE49-F238E27FC236}">
              <a16:creationId xmlns:a16="http://schemas.microsoft.com/office/drawing/2014/main" id="{D38B5F19-2644-445C-BEA9-2C604080E74D}"/>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5" name="Text Box 5">
          <a:extLst>
            <a:ext uri="{FF2B5EF4-FFF2-40B4-BE49-F238E27FC236}">
              <a16:creationId xmlns:a16="http://schemas.microsoft.com/office/drawing/2014/main" id="{87AE624F-844B-482F-B364-34C1505D78B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6" name="Text Box 9">
          <a:extLst>
            <a:ext uri="{FF2B5EF4-FFF2-40B4-BE49-F238E27FC236}">
              <a16:creationId xmlns:a16="http://schemas.microsoft.com/office/drawing/2014/main" id="{29B38DAA-0A3C-490D-A5AA-7BEA9A0CB458}"/>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7" name="Text Box 10">
          <a:extLst>
            <a:ext uri="{FF2B5EF4-FFF2-40B4-BE49-F238E27FC236}">
              <a16:creationId xmlns:a16="http://schemas.microsoft.com/office/drawing/2014/main" id="{73A0ACB4-CDC4-4B10-AAB2-B6AFCFBE3E2B}"/>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8" name="Text Box 4">
          <a:extLst>
            <a:ext uri="{FF2B5EF4-FFF2-40B4-BE49-F238E27FC236}">
              <a16:creationId xmlns:a16="http://schemas.microsoft.com/office/drawing/2014/main" id="{80757066-C839-4EC7-9F7B-6C391BC35D01}"/>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49" name="Text Box 5">
          <a:extLst>
            <a:ext uri="{FF2B5EF4-FFF2-40B4-BE49-F238E27FC236}">
              <a16:creationId xmlns:a16="http://schemas.microsoft.com/office/drawing/2014/main" id="{A2434FB9-F472-4E65-988C-7FBE74627AEE}"/>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50" name="Text Box 9">
          <a:extLst>
            <a:ext uri="{FF2B5EF4-FFF2-40B4-BE49-F238E27FC236}">
              <a16:creationId xmlns:a16="http://schemas.microsoft.com/office/drawing/2014/main" id="{1CADD415-7D82-4272-ADA5-A545EA45E871}"/>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52400"/>
    <xdr:sp macro="" textlink="">
      <xdr:nvSpPr>
        <xdr:cNvPr id="5951" name="Text Box 10">
          <a:extLst>
            <a:ext uri="{FF2B5EF4-FFF2-40B4-BE49-F238E27FC236}">
              <a16:creationId xmlns:a16="http://schemas.microsoft.com/office/drawing/2014/main" id="{A1F388A2-4B26-47EA-A920-BE04EA4D8BEC}"/>
            </a:ext>
          </a:extLst>
        </xdr:cNvPr>
        <xdr:cNvSpPr txBox="1">
          <a:spLocks noChangeArrowheads="1"/>
        </xdr:cNvSpPr>
      </xdr:nvSpPr>
      <xdr:spPr bwMode="auto">
        <a:xfrm>
          <a:off x="5410200" y="200466960"/>
          <a:ext cx="76200" cy="152400"/>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2" name="Text Box 4">
          <a:extLst>
            <a:ext uri="{FF2B5EF4-FFF2-40B4-BE49-F238E27FC236}">
              <a16:creationId xmlns:a16="http://schemas.microsoft.com/office/drawing/2014/main" id="{F395B7F3-7827-4100-ADF5-3EDDFF9AA4A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3" name="Text Box 5">
          <a:extLst>
            <a:ext uri="{FF2B5EF4-FFF2-40B4-BE49-F238E27FC236}">
              <a16:creationId xmlns:a16="http://schemas.microsoft.com/office/drawing/2014/main" id="{8B8E9204-D83E-42DD-9177-02B0876FB69F}"/>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4" name="Text Box 9">
          <a:extLst>
            <a:ext uri="{FF2B5EF4-FFF2-40B4-BE49-F238E27FC236}">
              <a16:creationId xmlns:a16="http://schemas.microsoft.com/office/drawing/2014/main" id="{CD0E6C60-C4DD-4E19-97D8-3FC1CCB2C8BA}"/>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5" name="Text Box 10">
          <a:extLst>
            <a:ext uri="{FF2B5EF4-FFF2-40B4-BE49-F238E27FC236}">
              <a16:creationId xmlns:a16="http://schemas.microsoft.com/office/drawing/2014/main" id="{BAA341D9-1737-4098-9B57-5A68C055667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6" name="Text Box 4">
          <a:extLst>
            <a:ext uri="{FF2B5EF4-FFF2-40B4-BE49-F238E27FC236}">
              <a16:creationId xmlns:a16="http://schemas.microsoft.com/office/drawing/2014/main" id="{6EF678EF-F658-432C-9396-F2E729383992}"/>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7" name="Text Box 5">
          <a:extLst>
            <a:ext uri="{FF2B5EF4-FFF2-40B4-BE49-F238E27FC236}">
              <a16:creationId xmlns:a16="http://schemas.microsoft.com/office/drawing/2014/main" id="{C369AA8A-536A-455F-BD3D-B65CC151949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8" name="Text Box 9">
          <a:extLst>
            <a:ext uri="{FF2B5EF4-FFF2-40B4-BE49-F238E27FC236}">
              <a16:creationId xmlns:a16="http://schemas.microsoft.com/office/drawing/2014/main" id="{567CDFB0-4AE5-4FFA-A2CC-D69E05339B4C}"/>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59" name="Text Box 10">
          <a:extLst>
            <a:ext uri="{FF2B5EF4-FFF2-40B4-BE49-F238E27FC236}">
              <a16:creationId xmlns:a16="http://schemas.microsoft.com/office/drawing/2014/main" id="{905D58F5-362E-4645-A10B-F34D44798B1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0" name="Text Box 4">
          <a:extLst>
            <a:ext uri="{FF2B5EF4-FFF2-40B4-BE49-F238E27FC236}">
              <a16:creationId xmlns:a16="http://schemas.microsoft.com/office/drawing/2014/main" id="{63E61512-E58E-4AFB-9DC7-04EBE6EC959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1" name="Text Box 5">
          <a:extLst>
            <a:ext uri="{FF2B5EF4-FFF2-40B4-BE49-F238E27FC236}">
              <a16:creationId xmlns:a16="http://schemas.microsoft.com/office/drawing/2014/main" id="{7E2FAF7D-AB91-4ED5-A8F2-826C34B8CA3B}"/>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2" name="Text Box 9">
          <a:extLst>
            <a:ext uri="{FF2B5EF4-FFF2-40B4-BE49-F238E27FC236}">
              <a16:creationId xmlns:a16="http://schemas.microsoft.com/office/drawing/2014/main" id="{78D4ACDD-E634-435F-A622-A391C3D95F2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3" name="Text Box 10">
          <a:extLst>
            <a:ext uri="{FF2B5EF4-FFF2-40B4-BE49-F238E27FC236}">
              <a16:creationId xmlns:a16="http://schemas.microsoft.com/office/drawing/2014/main" id="{FD1C8E5E-90A8-444D-A2D7-212F68ED4408}"/>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4" name="Text Box 4">
          <a:extLst>
            <a:ext uri="{FF2B5EF4-FFF2-40B4-BE49-F238E27FC236}">
              <a16:creationId xmlns:a16="http://schemas.microsoft.com/office/drawing/2014/main" id="{627DBEFB-F3FF-4351-8207-DFFB6BCE1CA4}"/>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5" name="Text Box 5">
          <a:extLst>
            <a:ext uri="{FF2B5EF4-FFF2-40B4-BE49-F238E27FC236}">
              <a16:creationId xmlns:a16="http://schemas.microsoft.com/office/drawing/2014/main" id="{14483C55-9234-41F4-BECA-29677CAF10CB}"/>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6" name="Text Box 9">
          <a:extLst>
            <a:ext uri="{FF2B5EF4-FFF2-40B4-BE49-F238E27FC236}">
              <a16:creationId xmlns:a16="http://schemas.microsoft.com/office/drawing/2014/main" id="{809F5899-D29D-4487-9B75-07763BEFD355}"/>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7" name="Text Box 10">
          <a:extLst>
            <a:ext uri="{FF2B5EF4-FFF2-40B4-BE49-F238E27FC236}">
              <a16:creationId xmlns:a16="http://schemas.microsoft.com/office/drawing/2014/main" id="{38F27E41-455C-4631-B09B-EA1C8793FAA5}"/>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8" name="Text Box 4">
          <a:extLst>
            <a:ext uri="{FF2B5EF4-FFF2-40B4-BE49-F238E27FC236}">
              <a16:creationId xmlns:a16="http://schemas.microsoft.com/office/drawing/2014/main" id="{7BD15486-0A52-4CF7-92CA-1E496ACBF2A3}"/>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69" name="Text Box 5">
          <a:extLst>
            <a:ext uri="{FF2B5EF4-FFF2-40B4-BE49-F238E27FC236}">
              <a16:creationId xmlns:a16="http://schemas.microsoft.com/office/drawing/2014/main" id="{F7BE5554-9A80-416E-88AC-67A8712C48BE}"/>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0" name="Text Box 9">
          <a:extLst>
            <a:ext uri="{FF2B5EF4-FFF2-40B4-BE49-F238E27FC236}">
              <a16:creationId xmlns:a16="http://schemas.microsoft.com/office/drawing/2014/main" id="{445A0D52-8ED9-47E3-8791-0E1A990C554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1" name="Text Box 10">
          <a:extLst>
            <a:ext uri="{FF2B5EF4-FFF2-40B4-BE49-F238E27FC236}">
              <a16:creationId xmlns:a16="http://schemas.microsoft.com/office/drawing/2014/main" id="{88A1FD3F-6785-4A6A-B153-4516BEE460C8}"/>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2" name="Text Box 4">
          <a:extLst>
            <a:ext uri="{FF2B5EF4-FFF2-40B4-BE49-F238E27FC236}">
              <a16:creationId xmlns:a16="http://schemas.microsoft.com/office/drawing/2014/main" id="{49B7AAE7-AC2F-4686-9D13-F2B417B960B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3" name="Text Box 5">
          <a:extLst>
            <a:ext uri="{FF2B5EF4-FFF2-40B4-BE49-F238E27FC236}">
              <a16:creationId xmlns:a16="http://schemas.microsoft.com/office/drawing/2014/main" id="{DB50AF50-DF26-44C7-B001-473B2F3658AF}"/>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4" name="Text Box 9">
          <a:extLst>
            <a:ext uri="{FF2B5EF4-FFF2-40B4-BE49-F238E27FC236}">
              <a16:creationId xmlns:a16="http://schemas.microsoft.com/office/drawing/2014/main" id="{4B4F57E5-6113-43DB-A67F-3828B8674DBA}"/>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5" name="Text Box 10">
          <a:extLst>
            <a:ext uri="{FF2B5EF4-FFF2-40B4-BE49-F238E27FC236}">
              <a16:creationId xmlns:a16="http://schemas.microsoft.com/office/drawing/2014/main" id="{7FF6C7C2-55B2-4661-A192-5C43AA852480}"/>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6" name="Text Box 4">
          <a:extLst>
            <a:ext uri="{FF2B5EF4-FFF2-40B4-BE49-F238E27FC236}">
              <a16:creationId xmlns:a16="http://schemas.microsoft.com/office/drawing/2014/main" id="{04EF7A1E-1F48-4361-91BC-4AC26D0F2A0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7" name="Text Box 5">
          <a:extLst>
            <a:ext uri="{FF2B5EF4-FFF2-40B4-BE49-F238E27FC236}">
              <a16:creationId xmlns:a16="http://schemas.microsoft.com/office/drawing/2014/main" id="{09F7859F-70F5-4434-9BB5-20E80D73D25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8" name="Text Box 9">
          <a:extLst>
            <a:ext uri="{FF2B5EF4-FFF2-40B4-BE49-F238E27FC236}">
              <a16:creationId xmlns:a16="http://schemas.microsoft.com/office/drawing/2014/main" id="{0BC9AF64-E9A0-4364-B1C0-8C3732FC2294}"/>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79" name="Text Box 10">
          <a:extLst>
            <a:ext uri="{FF2B5EF4-FFF2-40B4-BE49-F238E27FC236}">
              <a16:creationId xmlns:a16="http://schemas.microsoft.com/office/drawing/2014/main" id="{E89B2604-EF4B-44A7-99A4-C63E28F08FD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0" name="Text Box 4">
          <a:extLst>
            <a:ext uri="{FF2B5EF4-FFF2-40B4-BE49-F238E27FC236}">
              <a16:creationId xmlns:a16="http://schemas.microsoft.com/office/drawing/2014/main" id="{BD0C9FAD-41AE-411D-A2D2-9ECA2649E4C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1" name="Text Box 5">
          <a:extLst>
            <a:ext uri="{FF2B5EF4-FFF2-40B4-BE49-F238E27FC236}">
              <a16:creationId xmlns:a16="http://schemas.microsoft.com/office/drawing/2014/main" id="{26740150-3AC0-4835-A5EE-CF1135D17E6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2" name="Text Box 9">
          <a:extLst>
            <a:ext uri="{FF2B5EF4-FFF2-40B4-BE49-F238E27FC236}">
              <a16:creationId xmlns:a16="http://schemas.microsoft.com/office/drawing/2014/main" id="{A526286B-CA17-42BF-B386-1805AD55AA77}"/>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3" name="Text Box 10">
          <a:extLst>
            <a:ext uri="{FF2B5EF4-FFF2-40B4-BE49-F238E27FC236}">
              <a16:creationId xmlns:a16="http://schemas.microsoft.com/office/drawing/2014/main" id="{D326B6F2-0A5A-4D9D-8CAD-DA6B58699376}"/>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4" name="Text Box 4">
          <a:extLst>
            <a:ext uri="{FF2B5EF4-FFF2-40B4-BE49-F238E27FC236}">
              <a16:creationId xmlns:a16="http://schemas.microsoft.com/office/drawing/2014/main" id="{7A8F4808-645E-422F-BF56-ED47961FFB3D}"/>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5" name="Text Box 5">
          <a:extLst>
            <a:ext uri="{FF2B5EF4-FFF2-40B4-BE49-F238E27FC236}">
              <a16:creationId xmlns:a16="http://schemas.microsoft.com/office/drawing/2014/main" id="{433335A8-C046-45D5-A871-0B0688CE0461}"/>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6" name="Text Box 9">
          <a:extLst>
            <a:ext uri="{FF2B5EF4-FFF2-40B4-BE49-F238E27FC236}">
              <a16:creationId xmlns:a16="http://schemas.microsoft.com/office/drawing/2014/main" id="{47FB7C02-213C-4B94-9F69-0EDF2F561C2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7" name="Text Box 10">
          <a:extLst>
            <a:ext uri="{FF2B5EF4-FFF2-40B4-BE49-F238E27FC236}">
              <a16:creationId xmlns:a16="http://schemas.microsoft.com/office/drawing/2014/main" id="{8ABC2A43-DE88-4F9E-B961-70072A490F40}"/>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8" name="Text Box 4">
          <a:extLst>
            <a:ext uri="{FF2B5EF4-FFF2-40B4-BE49-F238E27FC236}">
              <a16:creationId xmlns:a16="http://schemas.microsoft.com/office/drawing/2014/main" id="{F421DE9A-9B39-4968-A1D3-FD622C76D5A7}"/>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89" name="Text Box 5">
          <a:extLst>
            <a:ext uri="{FF2B5EF4-FFF2-40B4-BE49-F238E27FC236}">
              <a16:creationId xmlns:a16="http://schemas.microsoft.com/office/drawing/2014/main" id="{6EEA8FC7-1A2B-4A2C-80FC-E4E9C351CAAC}"/>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0" name="Text Box 9">
          <a:extLst>
            <a:ext uri="{FF2B5EF4-FFF2-40B4-BE49-F238E27FC236}">
              <a16:creationId xmlns:a16="http://schemas.microsoft.com/office/drawing/2014/main" id="{D41FB0C2-2757-4291-B9D5-8A70F40D2EE9}"/>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1" name="Text Box 10">
          <a:extLst>
            <a:ext uri="{FF2B5EF4-FFF2-40B4-BE49-F238E27FC236}">
              <a16:creationId xmlns:a16="http://schemas.microsoft.com/office/drawing/2014/main" id="{45A6977F-703C-4658-B410-47489A7ABF78}"/>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2" name="Text Box 4">
          <a:extLst>
            <a:ext uri="{FF2B5EF4-FFF2-40B4-BE49-F238E27FC236}">
              <a16:creationId xmlns:a16="http://schemas.microsoft.com/office/drawing/2014/main" id="{9D053332-BAD5-44D4-9D22-970E6045486F}"/>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3" name="Text Box 5">
          <a:extLst>
            <a:ext uri="{FF2B5EF4-FFF2-40B4-BE49-F238E27FC236}">
              <a16:creationId xmlns:a16="http://schemas.microsoft.com/office/drawing/2014/main" id="{4A68E1B1-3267-4E6C-ACA5-CF186778D257}"/>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4" name="Text Box 9">
          <a:extLst>
            <a:ext uri="{FF2B5EF4-FFF2-40B4-BE49-F238E27FC236}">
              <a16:creationId xmlns:a16="http://schemas.microsoft.com/office/drawing/2014/main" id="{BE71E148-EBFB-45EC-8AB2-F0250F925F2F}"/>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7"/>
    <xdr:sp macro="" textlink="">
      <xdr:nvSpPr>
        <xdr:cNvPr id="5995" name="Text Box 10">
          <a:extLst>
            <a:ext uri="{FF2B5EF4-FFF2-40B4-BE49-F238E27FC236}">
              <a16:creationId xmlns:a16="http://schemas.microsoft.com/office/drawing/2014/main" id="{860EA07A-9349-4200-8776-71FF04826EA0}"/>
            </a:ext>
          </a:extLst>
        </xdr:cNvPr>
        <xdr:cNvSpPr txBox="1">
          <a:spLocks noChangeArrowheads="1"/>
        </xdr:cNvSpPr>
      </xdr:nvSpPr>
      <xdr:spPr bwMode="auto">
        <a:xfrm>
          <a:off x="5410200" y="200466960"/>
          <a:ext cx="76200" cy="148167"/>
        </a:xfrm>
        <a:prstGeom prst="rect">
          <a:avLst/>
        </a:prstGeom>
        <a:noFill/>
        <a:ln w="9525">
          <a:noFill/>
          <a:miter lim="800000"/>
          <a:headEnd/>
          <a:tailEnd/>
        </a:ln>
      </xdr:spPr>
    </xdr:sp>
    <xdr:clientData/>
  </xdr:oneCellAnchor>
  <xdr:oneCellAnchor>
    <xdr:from>
      <xdr:col>6</xdr:col>
      <xdr:colOff>0</xdr:colOff>
      <xdr:row>999</xdr:row>
      <xdr:rowOff>0</xdr:rowOff>
    </xdr:from>
    <xdr:ext cx="76200" cy="148168"/>
    <xdr:sp macro="" textlink="">
      <xdr:nvSpPr>
        <xdr:cNvPr id="5996" name="Text Box 4">
          <a:extLst>
            <a:ext uri="{FF2B5EF4-FFF2-40B4-BE49-F238E27FC236}">
              <a16:creationId xmlns:a16="http://schemas.microsoft.com/office/drawing/2014/main" id="{92F6B23B-F0AF-4179-83E7-2CE694B6981F}"/>
            </a:ext>
          </a:extLst>
        </xdr:cNvPr>
        <xdr:cNvSpPr txBox="1">
          <a:spLocks noChangeArrowheads="1"/>
        </xdr:cNvSpPr>
      </xdr:nvSpPr>
      <xdr:spPr bwMode="auto">
        <a:xfrm>
          <a:off x="5410200" y="200466960"/>
          <a:ext cx="76200" cy="148168"/>
        </a:xfrm>
        <a:prstGeom prst="rect">
          <a:avLst/>
        </a:prstGeom>
        <a:noFill/>
        <a:ln w="9525">
          <a:noFill/>
          <a:miter lim="800000"/>
          <a:headEnd/>
          <a:tailEnd/>
        </a:ln>
      </xdr:spPr>
    </xdr:sp>
    <xdr:clientData/>
  </xdr:oneCellAnchor>
  <xdr:oneCellAnchor>
    <xdr:from>
      <xdr:col>6</xdr:col>
      <xdr:colOff>0</xdr:colOff>
      <xdr:row>999</xdr:row>
      <xdr:rowOff>0</xdr:rowOff>
    </xdr:from>
    <xdr:ext cx="76200" cy="148168"/>
    <xdr:sp macro="" textlink="">
      <xdr:nvSpPr>
        <xdr:cNvPr id="5997" name="Text Box 5">
          <a:extLst>
            <a:ext uri="{FF2B5EF4-FFF2-40B4-BE49-F238E27FC236}">
              <a16:creationId xmlns:a16="http://schemas.microsoft.com/office/drawing/2014/main" id="{75976A2C-7CD1-4EAC-A3AB-71CD51316DC3}"/>
            </a:ext>
          </a:extLst>
        </xdr:cNvPr>
        <xdr:cNvSpPr txBox="1">
          <a:spLocks noChangeArrowheads="1"/>
        </xdr:cNvSpPr>
      </xdr:nvSpPr>
      <xdr:spPr bwMode="auto">
        <a:xfrm>
          <a:off x="5410200" y="200466960"/>
          <a:ext cx="76200" cy="148168"/>
        </a:xfrm>
        <a:prstGeom prst="rect">
          <a:avLst/>
        </a:prstGeom>
        <a:noFill/>
        <a:ln w="9525">
          <a:noFill/>
          <a:miter lim="800000"/>
          <a:headEnd/>
          <a:tailEnd/>
        </a:ln>
      </xdr:spPr>
    </xdr:sp>
    <xdr:clientData/>
  </xdr:oneCellAnchor>
  <xdr:oneCellAnchor>
    <xdr:from>
      <xdr:col>6</xdr:col>
      <xdr:colOff>0</xdr:colOff>
      <xdr:row>999</xdr:row>
      <xdr:rowOff>0</xdr:rowOff>
    </xdr:from>
    <xdr:ext cx="76200" cy="148168"/>
    <xdr:sp macro="" textlink="">
      <xdr:nvSpPr>
        <xdr:cNvPr id="5998" name="Text Box 9">
          <a:extLst>
            <a:ext uri="{FF2B5EF4-FFF2-40B4-BE49-F238E27FC236}">
              <a16:creationId xmlns:a16="http://schemas.microsoft.com/office/drawing/2014/main" id="{5257EE25-2077-4043-9DFE-206013045101}"/>
            </a:ext>
          </a:extLst>
        </xdr:cNvPr>
        <xdr:cNvSpPr txBox="1">
          <a:spLocks noChangeArrowheads="1"/>
        </xdr:cNvSpPr>
      </xdr:nvSpPr>
      <xdr:spPr bwMode="auto">
        <a:xfrm>
          <a:off x="5410200" y="200466960"/>
          <a:ext cx="76200" cy="148168"/>
        </a:xfrm>
        <a:prstGeom prst="rect">
          <a:avLst/>
        </a:prstGeom>
        <a:noFill/>
        <a:ln w="9525">
          <a:noFill/>
          <a:miter lim="800000"/>
          <a:headEnd/>
          <a:tailEnd/>
        </a:ln>
      </xdr:spPr>
    </xdr:sp>
    <xdr:clientData/>
  </xdr:oneCellAnchor>
  <xdr:oneCellAnchor>
    <xdr:from>
      <xdr:col>6</xdr:col>
      <xdr:colOff>0</xdr:colOff>
      <xdr:row>999</xdr:row>
      <xdr:rowOff>0</xdr:rowOff>
    </xdr:from>
    <xdr:ext cx="76200" cy="148168"/>
    <xdr:sp macro="" textlink="">
      <xdr:nvSpPr>
        <xdr:cNvPr id="5999" name="Text Box 10">
          <a:extLst>
            <a:ext uri="{FF2B5EF4-FFF2-40B4-BE49-F238E27FC236}">
              <a16:creationId xmlns:a16="http://schemas.microsoft.com/office/drawing/2014/main" id="{4DA85C8E-C40D-4017-B476-A214DD32025A}"/>
            </a:ext>
          </a:extLst>
        </xdr:cNvPr>
        <xdr:cNvSpPr txBox="1">
          <a:spLocks noChangeArrowheads="1"/>
        </xdr:cNvSpPr>
      </xdr:nvSpPr>
      <xdr:spPr bwMode="auto">
        <a:xfrm>
          <a:off x="5410200" y="20046696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R1092"/>
  <sheetViews>
    <sheetView view="pageBreakPreview" topLeftCell="A20" zoomScaleSheetLayoutView="100" workbookViewId="0">
      <selection activeCell="A33" sqref="A33:XFD39"/>
    </sheetView>
  </sheetViews>
  <sheetFormatPr defaultColWidth="9.140625" defaultRowHeight="12.75" x14ac:dyDescent="0.2"/>
  <cols>
    <col min="1" max="16384" width="9.140625" style="13"/>
  </cols>
  <sheetData>
    <row r="16" spans="1:9" ht="26.25" x14ac:dyDescent="0.2">
      <c r="A16" s="522" t="s">
        <v>0</v>
      </c>
      <c r="B16" s="522"/>
      <c r="C16" s="522"/>
      <c r="D16" s="522"/>
      <c r="E16" s="522"/>
      <c r="F16" s="522"/>
      <c r="G16" s="522"/>
      <c r="H16" s="522"/>
      <c r="I16" s="522"/>
    </row>
    <row r="17" spans="1:9" ht="39" customHeight="1" x14ac:dyDescent="0.2">
      <c r="A17" s="523" t="s">
        <v>908</v>
      </c>
      <c r="B17" s="523"/>
      <c r="C17" s="523"/>
      <c r="D17" s="523"/>
      <c r="E17" s="523"/>
      <c r="F17" s="523"/>
      <c r="G17" s="523"/>
      <c r="H17" s="523"/>
      <c r="I17" s="523"/>
    </row>
    <row r="18" spans="1:9" ht="26.25" x14ac:dyDescent="0.2">
      <c r="A18" s="525"/>
      <c r="B18" s="525"/>
      <c r="C18" s="525"/>
      <c r="D18" s="525"/>
      <c r="E18" s="525"/>
      <c r="F18" s="525"/>
      <c r="G18" s="525"/>
      <c r="H18" s="525"/>
      <c r="I18" s="525"/>
    </row>
    <row r="19" spans="1:9" ht="15" x14ac:dyDescent="0.25">
      <c r="A19" s="524" t="s">
        <v>274</v>
      </c>
      <c r="B19" s="524"/>
      <c r="C19" s="524"/>
      <c r="D19" s="524"/>
      <c r="E19" s="524"/>
      <c r="F19" s="524"/>
      <c r="G19" s="524"/>
      <c r="H19" s="524"/>
      <c r="I19" s="524"/>
    </row>
    <row r="177" spans="2:16" x14ac:dyDescent="0.2">
      <c r="N177" s="13">
        <v>32</v>
      </c>
    </row>
    <row r="178" spans="2:16" s="418" customFormat="1" x14ac:dyDescent="0.2">
      <c r="B178" s="418">
        <v>200</v>
      </c>
      <c r="C178" s="418" t="s">
        <v>130</v>
      </c>
      <c r="D178" s="418">
        <v>300</v>
      </c>
      <c r="E178" s="418" t="s">
        <v>873</v>
      </c>
      <c r="H178" s="418">
        <v>4.42</v>
      </c>
      <c r="N178" s="418">
        <f>6.4*5</f>
        <v>32</v>
      </c>
    </row>
    <row r="179" spans="2:16" x14ac:dyDescent="0.2">
      <c r="N179" s="13">
        <f>1.85*4</f>
        <v>7.4</v>
      </c>
    </row>
    <row r="180" spans="2:16" x14ac:dyDescent="0.2">
      <c r="N180" s="13">
        <f>1.12*2</f>
        <v>2.2400000000000002</v>
      </c>
    </row>
    <row r="181" spans="2:16" x14ac:dyDescent="0.2">
      <c r="N181" s="13">
        <f>SUM(N177:N180)</f>
        <v>73.64</v>
      </c>
    </row>
    <row r="185" spans="2:16" x14ac:dyDescent="0.2">
      <c r="M185" s="13">
        <v>0.2</v>
      </c>
      <c r="N185" s="13">
        <v>0.3</v>
      </c>
      <c r="P185" s="13">
        <f>M185*N185*N181</f>
        <v>4.4184000000000001</v>
      </c>
    </row>
    <row r="188" spans="2:16" x14ac:dyDescent="0.2">
      <c r="O188" s="13">
        <f>N191*2</f>
        <v>0.19125</v>
      </c>
    </row>
    <row r="191" spans="2:16" x14ac:dyDescent="0.2">
      <c r="N191" s="13">
        <f>0.25*0.45*0.85</f>
        <v>9.5625000000000002E-2</v>
      </c>
    </row>
    <row r="194" spans="1:16" x14ac:dyDescent="0.2">
      <c r="A194" s="418"/>
      <c r="B194" s="418"/>
      <c r="C194" s="418"/>
      <c r="D194" s="418"/>
      <c r="E194" s="418"/>
      <c r="F194" s="418"/>
      <c r="G194" s="418"/>
      <c r="H194" s="418"/>
      <c r="I194" s="418"/>
      <c r="P194" s="13">
        <f>1450-50-550</f>
        <v>850</v>
      </c>
    </row>
    <row r="195" spans="1:16" x14ac:dyDescent="0.2">
      <c r="A195" s="418"/>
      <c r="B195" s="418"/>
      <c r="C195" s="418"/>
      <c r="D195" s="418"/>
      <c r="E195" s="418"/>
      <c r="F195" s="418"/>
      <c r="G195" s="418"/>
      <c r="H195" s="418"/>
      <c r="I195" s="418"/>
    </row>
    <row r="196" spans="1:16" x14ac:dyDescent="0.2">
      <c r="A196" s="418"/>
      <c r="B196" s="418"/>
      <c r="C196" s="418"/>
      <c r="D196" s="418"/>
      <c r="E196" s="418"/>
      <c r="F196" s="418"/>
      <c r="G196" s="418"/>
      <c r="H196" s="418"/>
      <c r="I196" s="418"/>
      <c r="M196" s="13">
        <v>0.4</v>
      </c>
    </row>
    <row r="197" spans="1:16" x14ac:dyDescent="0.2">
      <c r="A197" s="418"/>
      <c r="B197" s="418"/>
      <c r="C197" s="418"/>
      <c r="D197" s="418"/>
      <c r="E197" s="418"/>
      <c r="F197" s="418"/>
      <c r="G197" s="418"/>
      <c r="H197" s="418"/>
      <c r="I197" s="418"/>
      <c r="L197" s="13" t="s">
        <v>874</v>
      </c>
    </row>
    <row r="198" spans="1:16" s="418" customFormat="1" x14ac:dyDescent="0.2">
      <c r="D198" s="418">
        <v>450</v>
      </c>
      <c r="L198" s="13" t="s">
        <v>874</v>
      </c>
      <c r="M198" s="13"/>
    </row>
    <row r="199" spans="1:16" x14ac:dyDescent="0.2">
      <c r="A199" s="418"/>
      <c r="B199" s="418"/>
      <c r="C199" s="418"/>
      <c r="D199" s="418"/>
      <c r="E199" s="418"/>
      <c r="F199" s="418"/>
      <c r="G199" s="418"/>
      <c r="H199" s="418"/>
      <c r="I199" s="418"/>
    </row>
    <row r="200" spans="1:16" x14ac:dyDescent="0.2">
      <c r="A200" s="418"/>
      <c r="B200" s="418"/>
      <c r="C200" s="418"/>
      <c r="D200" s="418"/>
      <c r="E200" s="418"/>
      <c r="F200" s="418"/>
      <c r="G200" s="418"/>
      <c r="H200" s="418"/>
      <c r="I200" s="418"/>
    </row>
    <row r="201" spans="1:16" x14ac:dyDescent="0.2">
      <c r="A201" s="418"/>
      <c r="B201" s="418"/>
      <c r="C201" s="418"/>
      <c r="D201" s="418"/>
      <c r="E201" s="418"/>
      <c r="F201" s="418"/>
      <c r="G201" s="418"/>
      <c r="H201" s="418"/>
      <c r="I201" s="418"/>
    </row>
    <row r="212" spans="1:18" x14ac:dyDescent="0.2">
      <c r="A212" s="418"/>
      <c r="B212" s="418">
        <v>150</v>
      </c>
      <c r="C212" s="418" t="s">
        <v>130</v>
      </c>
      <c r="D212" s="418">
        <v>150</v>
      </c>
      <c r="E212" s="418" t="s">
        <v>869</v>
      </c>
      <c r="F212" s="418"/>
      <c r="G212" s="418"/>
      <c r="H212" s="418">
        <v>0.25</v>
      </c>
      <c r="I212" s="418"/>
      <c r="M212" s="13">
        <v>20</v>
      </c>
      <c r="N212" s="13">
        <v>0.56999999999999995</v>
      </c>
      <c r="O212" s="13">
        <v>0.15</v>
      </c>
      <c r="P212" s="13">
        <v>0.15</v>
      </c>
      <c r="R212" s="13">
        <f>M212*N212*O212*P212</f>
        <v>0.25649999999999995</v>
      </c>
    </row>
    <row r="353" spans="1:8" x14ac:dyDescent="0.2">
      <c r="A353" s="418"/>
      <c r="B353" s="418"/>
      <c r="C353" s="418"/>
      <c r="D353" s="418"/>
      <c r="E353" s="418"/>
      <c r="F353" s="418"/>
      <c r="G353" s="418"/>
      <c r="H353" s="418"/>
    </row>
    <row r="354" spans="1:8" x14ac:dyDescent="0.2">
      <c r="A354" s="418"/>
      <c r="B354" s="418"/>
      <c r="C354" s="418"/>
      <c r="D354" s="418"/>
      <c r="E354" s="418"/>
      <c r="F354" s="418"/>
      <c r="G354" s="418"/>
      <c r="H354" s="418"/>
    </row>
    <row r="355" spans="1:8" x14ac:dyDescent="0.2">
      <c r="A355" s="418"/>
      <c r="B355" s="418"/>
      <c r="C355" s="418"/>
      <c r="D355" s="418"/>
      <c r="E355" s="418"/>
      <c r="F355" s="418"/>
      <c r="G355" s="418"/>
      <c r="H355" s="418"/>
    </row>
    <row r="418" s="418" customFormat="1" x14ac:dyDescent="0.2"/>
    <row r="419" s="418" customFormat="1" x14ac:dyDescent="0.2"/>
    <row r="420" s="418" customFormat="1" x14ac:dyDescent="0.2"/>
    <row r="597" spans="1:8" x14ac:dyDescent="0.2">
      <c r="A597" s="418"/>
      <c r="B597" s="418">
        <v>2590</v>
      </c>
      <c r="C597" s="418"/>
      <c r="D597" s="418">
        <v>690</v>
      </c>
      <c r="E597" s="418"/>
      <c r="F597" s="418"/>
      <c r="G597" s="418"/>
      <c r="H597" s="418">
        <v>5</v>
      </c>
    </row>
    <row r="630" spans="2:5" x14ac:dyDescent="0.2">
      <c r="B630" s="418"/>
      <c r="C630" s="418"/>
      <c r="D630" s="418"/>
      <c r="E630" s="418"/>
    </row>
    <row r="631" spans="2:5" ht="255" x14ac:dyDescent="0.2">
      <c r="B631" s="418"/>
      <c r="C631" s="418"/>
      <c r="D631" s="418"/>
      <c r="E631" s="458" t="s">
        <v>174</v>
      </c>
    </row>
    <row r="632" spans="2:5" ht="153" x14ac:dyDescent="0.2">
      <c r="B632" s="418"/>
      <c r="C632" s="418"/>
      <c r="D632" s="418"/>
      <c r="E632" s="458" t="s">
        <v>879</v>
      </c>
    </row>
    <row r="633" spans="2:5" ht="165.75" x14ac:dyDescent="0.2">
      <c r="B633" s="418"/>
      <c r="C633" s="418"/>
      <c r="D633" s="445" t="s">
        <v>881</v>
      </c>
      <c r="E633" s="458" t="s">
        <v>880</v>
      </c>
    </row>
    <row r="647" spans="2:13" x14ac:dyDescent="0.2">
      <c r="B647" s="418"/>
      <c r="C647" s="418"/>
      <c r="D647" s="418"/>
      <c r="E647" s="418"/>
      <c r="F647" s="418"/>
      <c r="G647" s="418"/>
      <c r="H647" s="418"/>
    </row>
    <row r="648" spans="2:13" x14ac:dyDescent="0.2">
      <c r="B648" s="418"/>
      <c r="C648" s="418"/>
      <c r="D648" s="418"/>
      <c r="E648" s="418"/>
      <c r="F648" s="418"/>
      <c r="G648" s="418"/>
      <c r="H648" s="418"/>
    </row>
    <row r="649" spans="2:13" x14ac:dyDescent="0.2">
      <c r="B649" s="418"/>
      <c r="C649" s="418"/>
      <c r="D649" s="418"/>
      <c r="E649" s="418"/>
      <c r="F649" s="418"/>
      <c r="G649" s="418"/>
      <c r="H649" s="418"/>
      <c r="I649" s="418"/>
      <c r="M649" s="13">
        <v>12.8</v>
      </c>
    </row>
    <row r="650" spans="2:13" x14ac:dyDescent="0.2">
      <c r="B650" s="418"/>
      <c r="C650" s="418"/>
      <c r="D650" s="418"/>
      <c r="E650" s="418"/>
      <c r="F650" s="418"/>
      <c r="G650" s="418"/>
      <c r="H650" s="418">
        <v>776.77</v>
      </c>
      <c r="I650" s="418"/>
    </row>
    <row r="651" spans="2:13" x14ac:dyDescent="0.2">
      <c r="B651" s="418"/>
      <c r="C651" s="418"/>
      <c r="D651" s="418"/>
      <c r="E651" s="418"/>
      <c r="F651" s="418"/>
      <c r="G651" s="418"/>
      <c r="H651" s="418">
        <v>182.48</v>
      </c>
      <c r="I651" s="418"/>
    </row>
    <row r="652" spans="2:13" x14ac:dyDescent="0.2">
      <c r="D652" s="418"/>
      <c r="E652" s="418"/>
      <c r="F652" s="418"/>
      <c r="G652" s="418"/>
      <c r="H652" s="418">
        <v>191.18</v>
      </c>
      <c r="I652" s="418"/>
    </row>
    <row r="654" spans="2:13" x14ac:dyDescent="0.2">
      <c r="D654" s="418"/>
      <c r="E654" s="418"/>
      <c r="F654" s="418"/>
      <c r="G654" s="418"/>
      <c r="H654" s="418"/>
    </row>
    <row r="655" spans="2:13" x14ac:dyDescent="0.2">
      <c r="D655" s="418"/>
      <c r="E655" s="418"/>
      <c r="F655" s="418"/>
      <c r="G655" s="418"/>
      <c r="H655" s="418">
        <v>74.38</v>
      </c>
    </row>
    <row r="657" spans="1:10" x14ac:dyDescent="0.2">
      <c r="A657" s="418"/>
      <c r="B657" s="418"/>
      <c r="C657" s="418"/>
      <c r="D657" s="418"/>
      <c r="E657" s="418"/>
      <c r="F657" s="418"/>
      <c r="G657" s="418"/>
      <c r="H657" s="418"/>
      <c r="I657" s="418"/>
    </row>
    <row r="658" spans="1:10" x14ac:dyDescent="0.2">
      <c r="A658" s="418"/>
      <c r="B658" s="418"/>
      <c r="C658" s="418"/>
      <c r="D658" s="418"/>
      <c r="E658" s="418"/>
      <c r="F658" s="418"/>
      <c r="G658" s="418"/>
      <c r="H658" s="418"/>
      <c r="I658" s="418"/>
    </row>
    <row r="659" spans="1:10" x14ac:dyDescent="0.2">
      <c r="A659" s="418"/>
      <c r="B659" s="418"/>
      <c r="C659" s="418"/>
      <c r="D659" s="418"/>
      <c r="E659" s="418"/>
      <c r="F659" s="418"/>
      <c r="G659" s="418"/>
      <c r="H659" s="418">
        <v>355.7</v>
      </c>
      <c r="I659" s="418"/>
    </row>
    <row r="661" spans="1:10" x14ac:dyDescent="0.2">
      <c r="D661" s="418"/>
      <c r="E661" s="418" t="s">
        <v>470</v>
      </c>
      <c r="F661" s="418"/>
      <c r="G661" s="418"/>
      <c r="H661" s="418"/>
      <c r="I661" s="418"/>
    </row>
    <row r="662" spans="1:10" x14ac:dyDescent="0.2">
      <c r="D662" s="418"/>
      <c r="E662" s="418"/>
      <c r="F662" s="418"/>
      <c r="G662" s="418"/>
      <c r="H662" s="418"/>
      <c r="I662" s="418"/>
    </row>
    <row r="664" spans="1:10" x14ac:dyDescent="0.2">
      <c r="B664" s="418"/>
      <c r="C664" s="418"/>
      <c r="D664" s="418"/>
      <c r="E664" s="418"/>
      <c r="F664" s="418"/>
      <c r="G664" s="418"/>
      <c r="H664" s="418"/>
    </row>
    <row r="665" spans="1:10" x14ac:dyDescent="0.2">
      <c r="B665" s="418"/>
      <c r="C665" s="418"/>
      <c r="D665" s="418"/>
      <c r="E665" s="418"/>
      <c r="F665" s="418"/>
      <c r="G665" s="418"/>
      <c r="H665" s="418"/>
    </row>
    <row r="666" spans="1:10" x14ac:dyDescent="0.2">
      <c r="B666" s="418"/>
      <c r="C666" s="418"/>
      <c r="D666" s="418"/>
      <c r="E666" s="418"/>
      <c r="F666" s="418"/>
      <c r="G666" s="418"/>
      <c r="H666" s="418"/>
      <c r="I666" s="418"/>
    </row>
    <row r="667" spans="1:10" x14ac:dyDescent="0.2">
      <c r="B667" s="418"/>
      <c r="C667" s="418"/>
      <c r="D667" s="418"/>
      <c r="E667" s="418"/>
      <c r="F667" s="418"/>
      <c r="G667" s="418"/>
      <c r="H667" s="418">
        <v>285.39999999999998</v>
      </c>
      <c r="I667" s="418"/>
    </row>
    <row r="668" spans="1:10" x14ac:dyDescent="0.2">
      <c r="B668" s="418"/>
      <c r="C668" s="418"/>
      <c r="D668" s="418"/>
      <c r="E668" s="418"/>
      <c r="F668" s="418"/>
      <c r="G668" s="418"/>
      <c r="H668" s="418">
        <f>191.51+6.34+5.62+11.48+14.83</f>
        <v>229.78</v>
      </c>
      <c r="I668" s="418"/>
    </row>
    <row r="669" spans="1:10" x14ac:dyDescent="0.2">
      <c r="B669" s="418"/>
      <c r="C669" s="418"/>
      <c r="D669" s="418"/>
      <c r="E669" s="418"/>
      <c r="F669" s="418"/>
      <c r="G669" s="418"/>
      <c r="H669" s="418">
        <v>364.07</v>
      </c>
      <c r="I669" s="418"/>
    </row>
    <row r="671" spans="1:10" x14ac:dyDescent="0.2">
      <c r="B671" s="418"/>
      <c r="C671" s="418"/>
      <c r="D671" s="418"/>
      <c r="E671" s="418"/>
      <c r="F671" s="418"/>
      <c r="G671" s="418"/>
      <c r="H671" s="418"/>
      <c r="I671" s="418"/>
      <c r="J671" s="418"/>
    </row>
    <row r="672" spans="1:10" x14ac:dyDescent="0.2">
      <c r="B672" s="418"/>
      <c r="C672" s="418"/>
      <c r="D672" s="418"/>
      <c r="E672" s="418"/>
      <c r="F672" s="418"/>
      <c r="G672" s="418"/>
      <c r="H672" s="418"/>
      <c r="I672" s="418"/>
      <c r="J672" s="418"/>
    </row>
    <row r="673" spans="1:10" x14ac:dyDescent="0.2">
      <c r="B673" s="418"/>
      <c r="C673" s="418"/>
      <c r="D673" s="418"/>
      <c r="E673" s="418"/>
      <c r="F673" s="418"/>
      <c r="G673" s="418"/>
      <c r="H673" s="418"/>
      <c r="I673" s="418"/>
      <c r="J673" s="418"/>
    </row>
    <row r="681" spans="1:10" x14ac:dyDescent="0.2">
      <c r="A681" s="418"/>
      <c r="B681" s="418"/>
      <c r="C681" s="418"/>
      <c r="D681" s="418"/>
      <c r="E681" s="418"/>
      <c r="F681" s="418"/>
      <c r="G681" s="418"/>
      <c r="H681" s="418"/>
      <c r="I681" s="418"/>
      <c r="J681" s="418"/>
    </row>
    <row r="682" spans="1:10" x14ac:dyDescent="0.2">
      <c r="A682" s="418"/>
      <c r="B682" s="418"/>
      <c r="C682" s="418"/>
      <c r="D682" s="418"/>
      <c r="E682" s="418"/>
      <c r="F682" s="418"/>
      <c r="G682" s="418"/>
      <c r="H682" s="418"/>
      <c r="I682" s="418"/>
      <c r="J682" s="418"/>
    </row>
    <row r="683" spans="1:10" x14ac:dyDescent="0.2">
      <c r="A683" s="418"/>
      <c r="B683" s="418"/>
      <c r="C683" s="418"/>
      <c r="D683" s="418"/>
      <c r="E683" s="418"/>
      <c r="F683" s="418"/>
      <c r="G683" s="418"/>
      <c r="H683" s="418"/>
      <c r="I683" s="418"/>
      <c r="J683" s="418"/>
    </row>
    <row r="684" spans="1:10" x14ac:dyDescent="0.2">
      <c r="A684" s="418"/>
      <c r="B684" s="418"/>
      <c r="C684" s="418"/>
      <c r="D684" s="418"/>
      <c r="E684" s="418"/>
      <c r="F684" s="418"/>
      <c r="G684" s="418"/>
      <c r="H684" s="418"/>
      <c r="I684" s="418"/>
      <c r="J684" s="418"/>
    </row>
    <row r="685" spans="1:10" x14ac:dyDescent="0.2">
      <c r="A685" s="418"/>
      <c r="B685" s="418"/>
      <c r="C685" s="418"/>
      <c r="D685" s="418"/>
      <c r="E685" s="418"/>
      <c r="F685" s="418"/>
      <c r="G685" s="418"/>
      <c r="H685" s="418"/>
      <c r="I685" s="418"/>
      <c r="J685" s="418"/>
    </row>
    <row r="686" spans="1:10" x14ac:dyDescent="0.2">
      <c r="A686" s="427"/>
      <c r="B686" s="420"/>
      <c r="C686" s="419"/>
      <c r="D686" s="421" t="s">
        <v>861</v>
      </c>
      <c r="E686" s="421"/>
      <c r="F686" s="417"/>
      <c r="G686" s="422"/>
      <c r="H686" s="423"/>
      <c r="I686" s="418"/>
      <c r="J686" s="418"/>
    </row>
    <row r="687" spans="1:10" ht="15" x14ac:dyDescent="0.2">
      <c r="A687" s="428" t="s">
        <v>563</v>
      </c>
      <c r="B687" s="424"/>
      <c r="C687" s="425"/>
      <c r="D687" s="426"/>
      <c r="E687" s="414" t="s">
        <v>6</v>
      </c>
      <c r="F687" s="417"/>
      <c r="G687" s="415" t="s">
        <v>860</v>
      </c>
      <c r="H687" s="416">
        <v>24.299999999999997</v>
      </c>
      <c r="I687" s="418"/>
      <c r="J687" s="418"/>
    </row>
    <row r="688" spans="1:10" x14ac:dyDescent="0.2">
      <c r="A688" s="418"/>
      <c r="B688" s="418"/>
      <c r="C688" s="418"/>
      <c r="D688" s="418"/>
      <c r="E688" s="418"/>
      <c r="F688" s="418"/>
      <c r="G688" s="418"/>
      <c r="H688" s="418"/>
      <c r="I688" s="418"/>
      <c r="J688" s="418"/>
    </row>
    <row r="694" spans="1:8" s="418" customFormat="1" x14ac:dyDescent="0.2"/>
    <row r="695" spans="1:8" s="418" customFormat="1" x14ac:dyDescent="0.2"/>
    <row r="696" spans="1:8" s="418" customFormat="1" x14ac:dyDescent="0.2"/>
    <row r="697" spans="1:8" s="418" customFormat="1" x14ac:dyDescent="0.2"/>
    <row r="698" spans="1:8" s="418" customFormat="1" x14ac:dyDescent="0.2"/>
    <row r="699" spans="1:8" s="418" customFormat="1" x14ac:dyDescent="0.2"/>
    <row r="700" spans="1:8" s="418" customFormat="1" x14ac:dyDescent="0.2"/>
    <row r="701" spans="1:8" x14ac:dyDescent="0.2">
      <c r="A701" s="443" t="s">
        <v>864</v>
      </c>
      <c r="B701" s="429" t="s">
        <v>862</v>
      </c>
      <c r="C701" s="430"/>
      <c r="D701" s="430"/>
      <c r="E701" s="429"/>
      <c r="F701" s="431"/>
      <c r="G701" s="432"/>
      <c r="H701" s="433"/>
    </row>
    <row r="702" spans="1:8" x14ac:dyDescent="0.2">
      <c r="A702" s="443" t="s">
        <v>865</v>
      </c>
      <c r="B702" s="434"/>
      <c r="C702" s="430"/>
      <c r="D702" s="430"/>
      <c r="E702" s="435" t="s">
        <v>867</v>
      </c>
      <c r="F702" s="431"/>
      <c r="G702" s="436" t="s">
        <v>5</v>
      </c>
      <c r="H702" s="437">
        <v>1</v>
      </c>
    </row>
    <row r="703" spans="1:8" x14ac:dyDescent="0.2">
      <c r="A703" s="443" t="s">
        <v>866</v>
      </c>
      <c r="B703" s="438"/>
      <c r="C703" s="439"/>
      <c r="D703" s="440"/>
      <c r="E703" s="441" t="s">
        <v>863</v>
      </c>
      <c r="F703" s="442"/>
      <c r="G703" s="436" t="s">
        <v>5</v>
      </c>
      <c r="H703" s="437">
        <v>1</v>
      </c>
    </row>
    <row r="704" spans="1:8" x14ac:dyDescent="0.2">
      <c r="B704" s="438"/>
      <c r="C704" s="439"/>
      <c r="D704" s="440"/>
      <c r="E704" s="441"/>
      <c r="F704" s="442"/>
      <c r="G704" s="436"/>
      <c r="H704" s="437"/>
    </row>
    <row r="836" spans="5:5" ht="114.75" x14ac:dyDescent="0.2">
      <c r="E836" s="448" t="s">
        <v>875</v>
      </c>
    </row>
    <row r="851" spans="1:8" s="418" customFormat="1" x14ac:dyDescent="0.2">
      <c r="A851" s="418" t="s">
        <v>666</v>
      </c>
      <c r="B851" s="418" t="s">
        <v>870</v>
      </c>
    </row>
    <row r="852" spans="1:8" s="418" customFormat="1" x14ac:dyDescent="0.2">
      <c r="E852" s="418" t="s">
        <v>871</v>
      </c>
    </row>
    <row r="853" spans="1:8" s="418" customFormat="1" x14ac:dyDescent="0.2">
      <c r="E853" s="418" t="s">
        <v>6</v>
      </c>
      <c r="G853" s="418" t="s">
        <v>872</v>
      </c>
      <c r="H853" s="418">
        <v>1</v>
      </c>
    </row>
    <row r="854" spans="1:8" s="418" customFormat="1" x14ac:dyDescent="0.2"/>
    <row r="935" spans="2:8" x14ac:dyDescent="0.2">
      <c r="C935" s="418"/>
      <c r="D935" s="418"/>
      <c r="E935" s="418"/>
      <c r="F935" s="418"/>
      <c r="G935" s="418"/>
      <c r="H935" s="418"/>
    </row>
    <row r="936" spans="2:8" x14ac:dyDescent="0.2">
      <c r="C936" s="418"/>
      <c r="D936" s="418"/>
      <c r="E936" s="418"/>
      <c r="F936" s="418"/>
      <c r="G936" s="418"/>
      <c r="H936" s="418"/>
    </row>
    <row r="937" spans="2:8" x14ac:dyDescent="0.2">
      <c r="B937" s="438"/>
      <c r="C937" s="439"/>
      <c r="D937" s="449" t="s">
        <v>876</v>
      </c>
      <c r="E937" s="450"/>
      <c r="F937" s="418"/>
      <c r="G937" s="418"/>
      <c r="H937" s="418"/>
    </row>
    <row r="938" spans="2:8" x14ac:dyDescent="0.2">
      <c r="C938" s="418"/>
      <c r="D938" s="418"/>
      <c r="E938" s="418"/>
      <c r="F938" s="418"/>
      <c r="G938" s="418"/>
      <c r="H938" s="418"/>
    </row>
    <row r="939" spans="2:8" x14ac:dyDescent="0.2">
      <c r="C939" s="418"/>
      <c r="D939" s="418"/>
      <c r="E939" s="418"/>
      <c r="F939" s="418"/>
      <c r="G939" s="418"/>
      <c r="H939" s="418"/>
    </row>
    <row r="940" spans="2:8" x14ac:dyDescent="0.2">
      <c r="C940" s="418"/>
      <c r="D940" s="418"/>
      <c r="E940" s="451" t="s">
        <v>877</v>
      </c>
      <c r="F940" s="417"/>
      <c r="G940" s="452" t="s">
        <v>11</v>
      </c>
      <c r="H940" s="453">
        <v>1</v>
      </c>
    </row>
    <row r="941" spans="2:8" x14ac:dyDescent="0.2">
      <c r="C941" s="418"/>
      <c r="D941" s="418"/>
      <c r="E941" s="418"/>
      <c r="F941" s="418"/>
      <c r="G941" s="418"/>
      <c r="H941" s="418"/>
    </row>
    <row r="942" spans="2:8" x14ac:dyDescent="0.2">
      <c r="C942" s="418"/>
      <c r="D942" s="418"/>
      <c r="E942" s="418"/>
      <c r="F942" s="418"/>
      <c r="G942" s="418"/>
      <c r="H942" s="418"/>
    </row>
    <row r="949" spans="5:8" x14ac:dyDescent="0.2">
      <c r="E949" s="418"/>
      <c r="F949" s="418"/>
      <c r="G949" s="418"/>
      <c r="H949" s="418"/>
    </row>
    <row r="950" spans="5:8" x14ac:dyDescent="0.2">
      <c r="E950" s="454" t="s">
        <v>878</v>
      </c>
      <c r="F950" s="455"/>
      <c r="G950" s="456" t="s">
        <v>5</v>
      </c>
      <c r="H950" s="457">
        <v>1</v>
      </c>
    </row>
    <row r="951" spans="5:8" x14ac:dyDescent="0.2">
      <c r="E951" s="418"/>
      <c r="F951" s="418"/>
      <c r="G951" s="418"/>
      <c r="H951" s="418"/>
    </row>
    <row r="952" spans="5:8" x14ac:dyDescent="0.2">
      <c r="E952" s="418"/>
      <c r="F952" s="418"/>
      <c r="G952" s="418"/>
      <c r="H952" s="418"/>
    </row>
    <row r="960" spans="5:8" x14ac:dyDescent="0.2">
      <c r="H960" s="13">
        <v>402</v>
      </c>
    </row>
    <row r="962" spans="8:8" x14ac:dyDescent="0.2">
      <c r="H962" s="13">
        <v>161</v>
      </c>
    </row>
    <row r="970" spans="8:8" s="418" customFormat="1" x14ac:dyDescent="0.2">
      <c r="H970" s="418">
        <f>35+4</f>
        <v>39</v>
      </c>
    </row>
    <row r="977" spans="4:8" s="418" customFormat="1" x14ac:dyDescent="0.2">
      <c r="H977" s="418">
        <f>80+2</f>
        <v>82</v>
      </c>
    </row>
    <row r="980" spans="4:8" s="418" customFormat="1" x14ac:dyDescent="0.2">
      <c r="H980" s="418">
        <v>29</v>
      </c>
    </row>
    <row r="989" spans="4:8" s="418" customFormat="1" x14ac:dyDescent="0.2">
      <c r="D989" s="418">
        <v>16</v>
      </c>
      <c r="H989" s="418">
        <v>1</v>
      </c>
    </row>
    <row r="994" spans="4:9" x14ac:dyDescent="0.2">
      <c r="D994" s="13" t="s">
        <v>889</v>
      </c>
    </row>
    <row r="997" spans="4:9" x14ac:dyDescent="0.2">
      <c r="E997" s="418"/>
      <c r="F997" s="418"/>
      <c r="G997" s="418"/>
      <c r="H997" s="418">
        <v>7</v>
      </c>
      <c r="I997" s="418"/>
    </row>
    <row r="998" spans="4:9" x14ac:dyDescent="0.2">
      <c r="E998" s="418" t="s">
        <v>882</v>
      </c>
      <c r="F998" s="418"/>
      <c r="G998" s="418"/>
      <c r="H998" s="418">
        <v>1</v>
      </c>
      <c r="I998" s="418"/>
    </row>
    <row r="999" spans="4:9" x14ac:dyDescent="0.2">
      <c r="E999" s="459" t="s">
        <v>883</v>
      </c>
      <c r="F999" s="418"/>
      <c r="G999" s="418"/>
      <c r="H999" s="418">
        <v>1</v>
      </c>
      <c r="I999" s="418"/>
    </row>
    <row r="1000" spans="4:9" x14ac:dyDescent="0.2">
      <c r="E1000" s="459" t="s">
        <v>884</v>
      </c>
      <c r="F1000" s="418"/>
      <c r="G1000" s="418"/>
      <c r="H1000" s="418">
        <v>1</v>
      </c>
      <c r="I1000" s="418"/>
    </row>
    <row r="1001" spans="4:9" x14ac:dyDescent="0.2">
      <c r="E1001" s="418"/>
      <c r="F1001" s="418"/>
      <c r="G1001" s="418"/>
    </row>
    <row r="1085" spans="1:9" x14ac:dyDescent="0.2">
      <c r="A1085" s="418" t="s">
        <v>896</v>
      </c>
      <c r="B1085" s="467" t="s">
        <v>892</v>
      </c>
      <c r="C1085" s="474"/>
      <c r="D1085" s="474"/>
      <c r="E1085" s="463"/>
      <c r="F1085" s="418"/>
      <c r="G1085" s="418"/>
      <c r="H1085" s="418"/>
      <c r="I1085" s="418"/>
    </row>
    <row r="1086" spans="1:9" ht="82.15" customHeight="1" x14ac:dyDescent="0.2">
      <c r="A1086" s="418"/>
      <c r="B1086" s="473"/>
      <c r="C1086" s="474"/>
      <c r="D1086" s="464" t="s">
        <v>154</v>
      </c>
      <c r="E1086" s="469" t="s">
        <v>890</v>
      </c>
      <c r="F1086" s="418"/>
      <c r="G1086" s="418"/>
      <c r="H1086" s="418"/>
      <c r="I1086" s="418"/>
    </row>
    <row r="1087" spans="1:9" ht="114.75" x14ac:dyDescent="0.2">
      <c r="A1087" s="418"/>
      <c r="B1087" s="473"/>
      <c r="C1087" s="474"/>
      <c r="D1087" s="464" t="s">
        <v>156</v>
      </c>
      <c r="E1087" s="469" t="s">
        <v>891</v>
      </c>
      <c r="F1087" s="418"/>
      <c r="G1087" s="418"/>
      <c r="H1087" s="418"/>
      <c r="I1087" s="418"/>
    </row>
    <row r="1088" spans="1:9" x14ac:dyDescent="0.2">
      <c r="A1088" s="418"/>
      <c r="B1088" s="461" t="s">
        <v>893</v>
      </c>
      <c r="C1088" s="474"/>
      <c r="D1088" s="474"/>
      <c r="E1088" s="463"/>
      <c r="F1088" s="468"/>
      <c r="G1088" s="475"/>
      <c r="H1088" s="471"/>
      <c r="I1088" s="418"/>
    </row>
    <row r="1089" spans="1:9" x14ac:dyDescent="0.2">
      <c r="A1089" s="418"/>
      <c r="B1089" s="473"/>
      <c r="C1089" s="461" t="s">
        <v>894</v>
      </c>
      <c r="D1089" s="474"/>
      <c r="E1089" s="463"/>
      <c r="F1089" s="468"/>
      <c r="G1089" s="475"/>
      <c r="H1089" s="471"/>
      <c r="I1089" s="418"/>
    </row>
    <row r="1090" spans="1:9" x14ac:dyDescent="0.2">
      <c r="A1090" s="418"/>
      <c r="B1090" s="473"/>
      <c r="C1090" s="474"/>
      <c r="D1090" s="466"/>
      <c r="E1090" s="460" t="s">
        <v>895</v>
      </c>
      <c r="F1090" s="468"/>
      <c r="G1090" s="475" t="s">
        <v>11</v>
      </c>
      <c r="H1090" s="472">
        <v>1</v>
      </c>
      <c r="I1090" s="418"/>
    </row>
    <row r="1091" spans="1:9" s="470" customFormat="1" x14ac:dyDescent="0.2">
      <c r="A1091" s="418"/>
      <c r="B1091" s="462"/>
      <c r="C1091" s="462"/>
      <c r="D1091" s="466"/>
      <c r="E1091" s="460"/>
      <c r="F1091" s="468"/>
      <c r="G1091" s="465"/>
      <c r="H1091" s="472"/>
      <c r="I1091" s="418"/>
    </row>
    <row r="1092" spans="1:9" s="470" customFormat="1" x14ac:dyDescent="0.2">
      <c r="A1092" s="418"/>
      <c r="B1092" s="462"/>
      <c r="C1092" s="462"/>
      <c r="D1092" s="466"/>
      <c r="E1092" s="460"/>
      <c r="F1092" s="468"/>
      <c r="G1092" s="465"/>
      <c r="H1092" s="472"/>
      <c r="I1092" s="418"/>
    </row>
  </sheetData>
  <mergeCells count="4">
    <mergeCell ref="A16:I16"/>
    <mergeCell ref="A17:I17"/>
    <mergeCell ref="A19:I19"/>
    <mergeCell ref="A18:I18"/>
  </mergeCells>
  <phoneticPr fontId="24" type="noConversion"/>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R1101"/>
  <sheetViews>
    <sheetView topLeftCell="A13" zoomScaleNormal="100" zoomScaleSheetLayoutView="100" workbookViewId="0">
      <selection activeCell="C27" sqref="C27"/>
    </sheetView>
  </sheetViews>
  <sheetFormatPr defaultColWidth="9.140625" defaultRowHeight="12.75" outlineLevelCol="1" x14ac:dyDescent="0.2"/>
  <cols>
    <col min="1" max="1" width="1.5703125" style="11" customWidth="1"/>
    <col min="2" max="2" width="5.710937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530" t="s">
        <v>90</v>
      </c>
      <c r="B2" s="530"/>
      <c r="C2" s="530"/>
      <c r="D2" s="530"/>
      <c r="E2" s="530"/>
      <c r="F2" s="530"/>
    </row>
    <row r="3" spans="1:10" ht="18.75" x14ac:dyDescent="0.2">
      <c r="A3" s="531" t="str">
        <f>Cover!A17:I17</f>
        <v>HALL at N.MAAFARU SCHOOL</v>
      </c>
      <c r="B3" s="531"/>
      <c r="C3" s="531"/>
      <c r="D3" s="531"/>
      <c r="E3" s="531"/>
      <c r="F3" s="531"/>
    </row>
    <row r="5" spans="1:10" ht="15" customHeight="1" x14ac:dyDescent="0.2">
      <c r="C5" s="528" t="s">
        <v>85</v>
      </c>
      <c r="D5" s="532"/>
      <c r="E5" s="526" t="s">
        <v>80</v>
      </c>
      <c r="F5" s="532" t="s">
        <v>91</v>
      </c>
    </row>
    <row r="6" spans="1:10" s="1" customFormat="1" ht="15" x14ac:dyDescent="0.2">
      <c r="C6" s="529"/>
      <c r="D6" s="533"/>
      <c r="E6" s="527"/>
      <c r="F6" s="53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tender'!E79</f>
        <v>Bill №: 02 - EXCAVATION AND FILLING</v>
      </c>
      <c r="D9" s="19"/>
      <c r="E9" s="10"/>
      <c r="F9" s="8"/>
    </row>
    <row r="10" spans="1:10" ht="24.75" customHeight="1" x14ac:dyDescent="0.2">
      <c r="B10" s="17"/>
      <c r="C10" s="20" t="str">
        <f>'BOQ for tender'!E152</f>
        <v>Bill №: 03 - INSITU CONCRETE WORKS</v>
      </c>
      <c r="D10" s="19"/>
      <c r="E10" s="10"/>
      <c r="F10" s="8"/>
    </row>
    <row r="11" spans="1:10" ht="24.75" customHeight="1" x14ac:dyDescent="0.2">
      <c r="B11" s="17"/>
      <c r="C11" s="20" t="str">
        <f>'BOQ for tender'!E332</f>
        <v>Bill №: 04 - MASONRY</v>
      </c>
      <c r="D11" s="19"/>
      <c r="E11" s="10"/>
      <c r="F11" s="8"/>
      <c r="G11" s="12"/>
    </row>
    <row r="12" spans="1:10" ht="24.75" customHeight="1" x14ac:dyDescent="0.2">
      <c r="B12" s="17"/>
      <c r="C12" s="20" t="str">
        <f>'BOQ for tender'!E391</f>
        <v>Bill №: 05 - STRUCTURAL METAL WORKS</v>
      </c>
      <c r="D12" s="19"/>
      <c r="E12" s="10"/>
      <c r="F12" s="8"/>
    </row>
    <row r="13" spans="1:10" ht="24.75" customHeight="1" x14ac:dyDescent="0.2">
      <c r="B13" s="17"/>
      <c r="C13" s="20" t="str">
        <f>'BOQ for tender'!E437</f>
        <v>Bill №: 06 - CARPENTRY</v>
      </c>
      <c r="D13" s="19"/>
      <c r="E13" s="10"/>
      <c r="F13" s="8"/>
      <c r="H13" s="21"/>
      <c r="I13" s="22"/>
    </row>
    <row r="14" spans="1:10" ht="24.75" customHeight="1" x14ac:dyDescent="0.2">
      <c r="B14" s="17"/>
      <c r="C14" s="20" t="str">
        <f>'BOQ for tender'!E488</f>
        <v>Bill №: 07 - ROOFING</v>
      </c>
      <c r="D14" s="19"/>
      <c r="E14" s="10"/>
      <c r="F14" s="8"/>
      <c r="I14" s="21"/>
    </row>
    <row r="15" spans="1:10" ht="24.75" customHeight="1" x14ac:dyDescent="0.2">
      <c r="B15" s="17"/>
      <c r="C15" s="20" t="str">
        <f>'BOQ for tender'!E557</f>
        <v>Bill №: 08 - WINDOWS, SCREENS &amp; LIGHTS</v>
      </c>
      <c r="D15" s="19"/>
      <c r="E15" s="10"/>
      <c r="F15" s="8"/>
      <c r="I15" s="22"/>
      <c r="J15" s="21"/>
    </row>
    <row r="16" spans="1:10" ht="24.75" customHeight="1" x14ac:dyDescent="0.2">
      <c r="B16" s="17"/>
      <c r="C16" s="20" t="str">
        <f>'BOQ for tender'!E593</f>
        <v>Bill №: 09 - DOORS, SHUTTERS &amp; HATCHES</v>
      </c>
      <c r="D16" s="19"/>
      <c r="E16" s="10"/>
      <c r="F16" s="8"/>
    </row>
    <row r="17" spans="2:13" ht="24.75" customHeight="1" x14ac:dyDescent="0.2">
      <c r="B17" s="17"/>
      <c r="C17" s="20" t="str">
        <f>'BOQ for tender'!E645</f>
        <v>Bill №: 10 - FLOOR, WALL, CEILING, AND ROOF FINISHINGS</v>
      </c>
      <c r="D17" s="19"/>
      <c r="E17" s="10"/>
      <c r="F17" s="8"/>
    </row>
    <row r="18" spans="2:13" ht="24.75" customHeight="1" x14ac:dyDescent="0.2">
      <c r="B18" s="17"/>
      <c r="C18" s="20" t="str">
        <f>'BOQ for tender'!E723</f>
        <v>Bill №: 11 - SUSPENDED CEILING</v>
      </c>
      <c r="D18" s="19"/>
      <c r="E18" s="10"/>
      <c r="F18" s="8"/>
      <c r="G18" s="12"/>
      <c r="I18" s="21"/>
    </row>
    <row r="19" spans="2:13" ht="24.75" customHeight="1" x14ac:dyDescent="0.2">
      <c r="B19" s="17"/>
      <c r="C19" s="20" t="str">
        <f>'BOQ for tender'!E793</f>
        <v>Bill №: 12 - PAINTING &amp; DECORATIONS</v>
      </c>
      <c r="D19" s="19"/>
      <c r="E19" s="10"/>
      <c r="F19" s="8"/>
      <c r="J19" s="21"/>
    </row>
    <row r="20" spans="2:13" ht="24.75" customHeight="1" x14ac:dyDescent="0.2">
      <c r="B20" s="17"/>
      <c r="C20" s="20" t="str">
        <f>'BOQ for tender'!E844</f>
        <v>Bill №: 13 - STAIRS, WALKWAYS AND BALUSTRADES</v>
      </c>
      <c r="D20" s="19"/>
      <c r="E20" s="10"/>
      <c r="F20" s="8"/>
      <c r="J20" s="21"/>
    </row>
    <row r="21" spans="2:13" ht="24.75" customHeight="1" x14ac:dyDescent="0.2">
      <c r="B21" s="17"/>
      <c r="C21" s="20" t="str">
        <f>'BOQ for tender'!E909</f>
        <v>Bill №: 14 - MECHANICAL &amp; ELECTRICAL SERVICES</v>
      </c>
      <c r="D21" s="19"/>
      <c r="E21" s="10"/>
      <c r="F21" s="8"/>
      <c r="H21" s="21"/>
    </row>
    <row r="22" spans="2:13" ht="24.75" customHeight="1" x14ac:dyDescent="0.2">
      <c r="B22" s="17"/>
      <c r="C22" s="20" t="str">
        <f>'BOQ for tender'!E1022</f>
        <v>Bill №: 15 - PLUMBING</v>
      </c>
      <c r="D22" s="19"/>
      <c r="E22" s="10"/>
      <c r="F22" s="8"/>
      <c r="H22" s="21"/>
    </row>
    <row r="23" spans="2:13" ht="24.75" customHeight="1" x14ac:dyDescent="0.2">
      <c r="B23" s="17"/>
      <c r="C23" s="20" t="str">
        <f>'BOQ for tender'!E1084</f>
        <v>Bill №: 16 - INSULATION, FIRE STOPPING &amp; FIRE PROTECTION</v>
      </c>
      <c r="D23" s="19"/>
      <c r="E23" s="10"/>
      <c r="F23" s="8"/>
      <c r="H23" s="21"/>
    </row>
    <row r="24" spans="2:13" ht="24.75" customHeight="1" x14ac:dyDescent="0.2">
      <c r="B24" s="17"/>
      <c r="C24" s="20" t="str">
        <f>'BOQ for tender'!E1111</f>
        <v>Bill №:  17 - ADDITIONS AND OMMISIONS</v>
      </c>
      <c r="D24" s="19"/>
      <c r="E24" s="10"/>
      <c r="F24" s="8"/>
      <c r="H24" s="21"/>
    </row>
    <row r="25" spans="2:13" ht="24.75" customHeight="1" x14ac:dyDescent="0.2">
      <c r="B25" s="17"/>
      <c r="C25" s="20"/>
      <c r="D25" s="19"/>
      <c r="E25" s="10"/>
      <c r="F25" s="8"/>
      <c r="H25" s="21"/>
    </row>
    <row r="26" spans="2:13" ht="24.75" customHeight="1" x14ac:dyDescent="0.2">
      <c r="B26" s="17"/>
      <c r="C26" s="536" t="s">
        <v>917</v>
      </c>
      <c r="D26" s="19"/>
      <c r="E26" s="10"/>
      <c r="F26" s="8"/>
      <c r="H26" s="21"/>
    </row>
    <row r="27" spans="2:13" ht="24.75" customHeight="1" x14ac:dyDescent="0.25">
      <c r="C27" s="537" t="s">
        <v>918</v>
      </c>
      <c r="D27" s="23"/>
      <c r="E27" s="2"/>
      <c r="F27" s="5"/>
    </row>
    <row r="28" spans="2:13" ht="39" customHeight="1" x14ac:dyDescent="0.2">
      <c r="B28" s="1"/>
      <c r="C28" s="535" t="s">
        <v>916</v>
      </c>
      <c r="D28" s="24"/>
      <c r="E28" s="6"/>
      <c r="F28" s="7"/>
      <c r="G28" s="21"/>
      <c r="H28" s="22"/>
      <c r="I28" s="21"/>
    </row>
    <row r="29" spans="2:13" ht="15" x14ac:dyDescent="0.25">
      <c r="B29" s="1"/>
      <c r="C29" s="25"/>
      <c r="E29" s="3"/>
      <c r="F29" s="4"/>
    </row>
    <row r="30" spans="2:13" x14ac:dyDescent="0.2">
      <c r="E30" s="22"/>
      <c r="M30" s="26"/>
    </row>
    <row r="186" spans="2:14" x14ac:dyDescent="0.2">
      <c r="N186" s="11">
        <v>32</v>
      </c>
    </row>
    <row r="187" spans="2:14" s="417" customFormat="1" x14ac:dyDescent="0.2">
      <c r="B187" s="417">
        <v>200</v>
      </c>
      <c r="C187" s="417" t="s">
        <v>130</v>
      </c>
      <c r="D187" s="417">
        <v>300</v>
      </c>
      <c r="E187" s="417" t="s">
        <v>873</v>
      </c>
      <c r="H187" s="417">
        <v>4.42</v>
      </c>
      <c r="N187" s="417">
        <f>6.4*5</f>
        <v>32</v>
      </c>
    </row>
    <row r="188" spans="2:14" x14ac:dyDescent="0.2">
      <c r="N188" s="11">
        <f>1.85*4</f>
        <v>7.4</v>
      </c>
    </row>
    <row r="189" spans="2:14" x14ac:dyDescent="0.2">
      <c r="N189" s="11">
        <f>1.12*2</f>
        <v>2.2400000000000002</v>
      </c>
    </row>
    <row r="190" spans="2:14" x14ac:dyDescent="0.2">
      <c r="N190" s="11">
        <f>SUM(N186:N189)</f>
        <v>73.64</v>
      </c>
    </row>
    <row r="194" spans="1:16" x14ac:dyDescent="0.2">
      <c r="M194" s="11">
        <v>0.2</v>
      </c>
      <c r="N194" s="11">
        <v>0.3</v>
      </c>
      <c r="P194" s="11">
        <f>M194*N194*N190</f>
        <v>4.4184000000000001</v>
      </c>
    </row>
    <row r="197" spans="1:16" x14ac:dyDescent="0.2">
      <c r="O197" s="11">
        <f>N200*2</f>
        <v>0.19125</v>
      </c>
    </row>
    <row r="200" spans="1:16" x14ac:dyDescent="0.2">
      <c r="N200" s="11">
        <f>0.25*0.45*0.85</f>
        <v>9.5625000000000002E-2</v>
      </c>
    </row>
    <row r="203" spans="1:16" x14ac:dyDescent="0.2">
      <c r="A203" s="417"/>
      <c r="B203" s="417"/>
      <c r="C203" s="417"/>
      <c r="D203" s="417"/>
      <c r="E203" s="417"/>
      <c r="F203" s="417"/>
      <c r="G203" s="417"/>
      <c r="H203" s="417"/>
      <c r="I203" s="417"/>
      <c r="P203" s="11">
        <f>1450-50-550</f>
        <v>850</v>
      </c>
    </row>
    <row r="204" spans="1:16" x14ac:dyDescent="0.2">
      <c r="A204" s="417"/>
      <c r="B204" s="417"/>
      <c r="C204" s="417"/>
      <c r="D204" s="417"/>
      <c r="E204" s="417"/>
      <c r="F204" s="417"/>
      <c r="G204" s="417"/>
      <c r="H204" s="417"/>
      <c r="I204" s="417"/>
    </row>
    <row r="205" spans="1:16" x14ac:dyDescent="0.2">
      <c r="A205" s="417"/>
      <c r="B205" s="417"/>
      <c r="C205" s="417"/>
      <c r="D205" s="417"/>
      <c r="E205" s="417"/>
      <c r="F205" s="417"/>
      <c r="G205" s="417"/>
      <c r="H205" s="417"/>
      <c r="I205" s="417"/>
      <c r="M205" s="11">
        <v>0.4</v>
      </c>
    </row>
    <row r="206" spans="1:16" x14ac:dyDescent="0.2">
      <c r="A206" s="417"/>
      <c r="B206" s="417"/>
      <c r="C206" s="417"/>
      <c r="D206" s="417"/>
      <c r="E206" s="417"/>
      <c r="F206" s="417"/>
      <c r="G206" s="417"/>
      <c r="H206" s="417"/>
      <c r="I206" s="417"/>
      <c r="L206" s="11" t="s">
        <v>874</v>
      </c>
    </row>
    <row r="207" spans="1:16" s="417" customFormat="1" x14ac:dyDescent="0.2">
      <c r="D207" s="417">
        <v>450</v>
      </c>
      <c r="L207" s="11" t="s">
        <v>874</v>
      </c>
      <c r="M207" s="11"/>
    </row>
    <row r="208" spans="1:16" x14ac:dyDescent="0.2">
      <c r="A208" s="417"/>
      <c r="B208" s="417"/>
      <c r="C208" s="417"/>
      <c r="D208" s="417"/>
      <c r="E208" s="417"/>
      <c r="F208" s="417"/>
      <c r="G208" s="417"/>
      <c r="H208" s="417"/>
      <c r="I208" s="417"/>
    </row>
    <row r="209" spans="1:18" x14ac:dyDescent="0.2">
      <c r="A209" s="417"/>
      <c r="B209" s="417"/>
      <c r="C209" s="417"/>
      <c r="D209" s="417"/>
      <c r="E209" s="417"/>
      <c r="F209" s="417"/>
      <c r="G209" s="417"/>
      <c r="H209" s="417"/>
      <c r="I209" s="417"/>
    </row>
    <row r="210" spans="1:18" x14ac:dyDescent="0.2">
      <c r="A210" s="417"/>
      <c r="B210" s="417"/>
      <c r="C210" s="417"/>
      <c r="D210" s="417"/>
      <c r="E210" s="417"/>
      <c r="F210" s="417"/>
      <c r="G210" s="417"/>
      <c r="H210" s="417"/>
      <c r="I210" s="417"/>
    </row>
    <row r="221" spans="1:18" x14ac:dyDescent="0.2">
      <c r="A221" s="417"/>
      <c r="B221" s="417">
        <v>150</v>
      </c>
      <c r="C221" s="417" t="s">
        <v>130</v>
      </c>
      <c r="D221" s="417">
        <v>150</v>
      </c>
      <c r="E221" s="417" t="s">
        <v>869</v>
      </c>
      <c r="F221" s="417"/>
      <c r="G221" s="417"/>
      <c r="H221" s="417">
        <v>0.25</v>
      </c>
      <c r="I221" s="417"/>
      <c r="M221" s="11">
        <v>20</v>
      </c>
      <c r="N221" s="11">
        <v>0.56999999999999995</v>
      </c>
      <c r="O221" s="11">
        <v>0.15</v>
      </c>
      <c r="P221" s="11">
        <v>0.15</v>
      </c>
      <c r="R221" s="11">
        <f>M221*N221*O221*P221</f>
        <v>0.25649999999999995</v>
      </c>
    </row>
    <row r="362" spans="1:8" x14ac:dyDescent="0.2">
      <c r="A362" s="417"/>
      <c r="B362" s="417"/>
      <c r="C362" s="417"/>
      <c r="D362" s="417"/>
      <c r="E362" s="417"/>
      <c r="F362" s="417"/>
      <c r="G362" s="417"/>
      <c r="H362" s="417"/>
    </row>
    <row r="363" spans="1:8" x14ac:dyDescent="0.2">
      <c r="A363" s="417"/>
      <c r="B363" s="417"/>
      <c r="C363" s="417"/>
      <c r="D363" s="417"/>
      <c r="E363" s="417"/>
      <c r="F363" s="417"/>
      <c r="G363" s="417"/>
      <c r="H363" s="417"/>
    </row>
    <row r="364" spans="1:8" x14ac:dyDescent="0.2">
      <c r="A364" s="417"/>
      <c r="B364" s="417"/>
      <c r="C364" s="417"/>
      <c r="D364" s="417"/>
      <c r="E364" s="417"/>
      <c r="F364" s="417"/>
      <c r="G364" s="417"/>
      <c r="H364" s="417"/>
    </row>
    <row r="427" s="417" customFormat="1" x14ac:dyDescent="0.2"/>
    <row r="428" s="417" customFormat="1" x14ac:dyDescent="0.2"/>
    <row r="429" s="417" customFormat="1" x14ac:dyDescent="0.2"/>
    <row r="606" spans="1:8" x14ac:dyDescent="0.2">
      <c r="A606" s="417"/>
      <c r="B606" s="417">
        <v>2590</v>
      </c>
      <c r="C606" s="417"/>
      <c r="D606" s="417">
        <v>690</v>
      </c>
      <c r="E606" s="417"/>
      <c r="F606" s="417"/>
      <c r="G606" s="417"/>
      <c r="H606" s="417">
        <v>5</v>
      </c>
    </row>
    <row r="639" spans="2:5" x14ac:dyDescent="0.2">
      <c r="B639" s="417"/>
      <c r="C639" s="417"/>
      <c r="D639" s="417"/>
      <c r="E639" s="417"/>
    </row>
    <row r="640" spans="2:5" ht="114.75" x14ac:dyDescent="0.2">
      <c r="B640" s="417"/>
      <c r="C640" s="417"/>
      <c r="D640" s="417"/>
      <c r="E640" s="458" t="s">
        <v>174</v>
      </c>
    </row>
    <row r="641" spans="2:8" ht="76.5" x14ac:dyDescent="0.2">
      <c r="B641" s="417"/>
      <c r="C641" s="417"/>
      <c r="D641" s="417"/>
      <c r="E641" s="458" t="s">
        <v>879</v>
      </c>
    </row>
    <row r="642" spans="2:8" ht="76.5" x14ac:dyDescent="0.2">
      <c r="B642" s="417"/>
      <c r="C642" s="417"/>
      <c r="D642" s="445" t="s">
        <v>881</v>
      </c>
      <c r="E642" s="458" t="s">
        <v>880</v>
      </c>
    </row>
    <row r="656" spans="2:8" x14ac:dyDescent="0.2">
      <c r="B656" s="417"/>
      <c r="C656" s="417"/>
      <c r="D656" s="417"/>
      <c r="E656" s="417"/>
      <c r="F656" s="417"/>
      <c r="G656" s="417"/>
      <c r="H656" s="417"/>
    </row>
    <row r="657" spans="1:13" x14ac:dyDescent="0.2">
      <c r="B657" s="417"/>
      <c r="C657" s="417"/>
      <c r="D657" s="417"/>
      <c r="E657" s="417"/>
      <c r="F657" s="417"/>
      <c r="G657" s="417"/>
      <c r="H657" s="417"/>
    </row>
    <row r="658" spans="1:13" x14ac:dyDescent="0.2">
      <c r="B658" s="417"/>
      <c r="C658" s="417"/>
      <c r="D658" s="417"/>
      <c r="E658" s="417"/>
      <c r="F658" s="417"/>
      <c r="G658" s="417"/>
      <c r="H658" s="417"/>
      <c r="I658" s="417"/>
      <c r="M658" s="11">
        <v>12.8</v>
      </c>
    </row>
    <row r="659" spans="1:13" x14ac:dyDescent="0.2">
      <c r="B659" s="417"/>
      <c r="C659" s="417"/>
      <c r="D659" s="417"/>
      <c r="E659" s="417"/>
      <c r="F659" s="417"/>
      <c r="G659" s="417"/>
      <c r="H659" s="417">
        <v>776.77</v>
      </c>
      <c r="I659" s="417"/>
    </row>
    <row r="660" spans="1:13" x14ac:dyDescent="0.2">
      <c r="B660" s="417"/>
      <c r="C660" s="417"/>
      <c r="D660" s="417"/>
      <c r="E660" s="417"/>
      <c r="F660" s="417"/>
      <c r="G660" s="417"/>
      <c r="H660" s="417">
        <v>182.48</v>
      </c>
      <c r="I660" s="417"/>
    </row>
    <row r="661" spans="1:13" x14ac:dyDescent="0.2">
      <c r="D661" s="417"/>
      <c r="E661" s="417"/>
      <c r="F661" s="417"/>
      <c r="G661" s="417"/>
      <c r="H661" s="417">
        <v>191.18</v>
      </c>
      <c r="I661" s="417"/>
    </row>
    <row r="663" spans="1:13" x14ac:dyDescent="0.2">
      <c r="D663" s="417"/>
      <c r="E663" s="417"/>
      <c r="F663" s="417"/>
      <c r="G663" s="417"/>
      <c r="H663" s="417"/>
    </row>
    <row r="664" spans="1:13" x14ac:dyDescent="0.2">
      <c r="D664" s="417"/>
      <c r="E664" s="417"/>
      <c r="F664" s="417"/>
      <c r="G664" s="417"/>
      <c r="H664" s="417">
        <v>74.38</v>
      </c>
    </row>
    <row r="666" spans="1:13" x14ac:dyDescent="0.2">
      <c r="A666" s="417"/>
      <c r="B666" s="417"/>
      <c r="C666" s="417"/>
      <c r="D666" s="417"/>
      <c r="E666" s="417"/>
      <c r="F666" s="417"/>
      <c r="G666" s="417"/>
      <c r="H666" s="417"/>
      <c r="I666" s="417"/>
    </row>
    <row r="667" spans="1:13" x14ac:dyDescent="0.2">
      <c r="A667" s="417"/>
      <c r="B667" s="417"/>
      <c r="C667" s="417"/>
      <c r="D667" s="417"/>
      <c r="E667" s="417"/>
      <c r="F667" s="417"/>
      <c r="G667" s="417"/>
      <c r="H667" s="417"/>
      <c r="I667" s="417"/>
    </row>
    <row r="668" spans="1:13" x14ac:dyDescent="0.2">
      <c r="A668" s="417"/>
      <c r="B668" s="417"/>
      <c r="C668" s="417"/>
      <c r="D668" s="417"/>
      <c r="E668" s="417"/>
      <c r="F668" s="417"/>
      <c r="G668" s="417"/>
      <c r="H668" s="417">
        <v>355.7</v>
      </c>
      <c r="I668" s="417"/>
    </row>
    <row r="670" spans="1:13" x14ac:dyDescent="0.2">
      <c r="D670" s="417"/>
      <c r="E670" s="417" t="s">
        <v>470</v>
      </c>
      <c r="F670" s="417"/>
      <c r="G670" s="417"/>
      <c r="H670" s="417"/>
      <c r="I670" s="417"/>
    </row>
    <row r="671" spans="1:13" x14ac:dyDescent="0.2">
      <c r="D671" s="417"/>
      <c r="E671" s="417"/>
      <c r="F671" s="417"/>
      <c r="G671" s="417"/>
      <c r="H671" s="417"/>
      <c r="I671" s="417"/>
    </row>
    <row r="673" spans="2:10" x14ac:dyDescent="0.2">
      <c r="B673" s="417"/>
      <c r="C673" s="417"/>
      <c r="D673" s="417"/>
      <c r="E673" s="417"/>
      <c r="F673" s="417"/>
      <c r="G673" s="417"/>
      <c r="H673" s="417"/>
    </row>
    <row r="674" spans="2:10" x14ac:dyDescent="0.2">
      <c r="B674" s="417"/>
      <c r="C674" s="417"/>
      <c r="D674" s="417"/>
      <c r="E674" s="417"/>
      <c r="F674" s="417"/>
      <c r="G674" s="417"/>
      <c r="H674" s="417"/>
    </row>
    <row r="675" spans="2:10" x14ac:dyDescent="0.2">
      <c r="B675" s="417"/>
      <c r="C675" s="417"/>
      <c r="D675" s="417"/>
      <c r="E675" s="417"/>
      <c r="F675" s="417"/>
      <c r="G675" s="417"/>
      <c r="H675" s="417"/>
      <c r="I675" s="417"/>
    </row>
    <row r="676" spans="2:10" x14ac:dyDescent="0.2">
      <c r="B676" s="417"/>
      <c r="C676" s="417"/>
      <c r="D676" s="417"/>
      <c r="E676" s="417"/>
      <c r="F676" s="417"/>
      <c r="G676" s="417"/>
      <c r="H676" s="417">
        <v>285.39999999999998</v>
      </c>
      <c r="I676" s="417"/>
    </row>
    <row r="677" spans="2:10" x14ac:dyDescent="0.2">
      <c r="B677" s="417"/>
      <c r="C677" s="417"/>
      <c r="D677" s="417"/>
      <c r="E677" s="417"/>
      <c r="F677" s="417"/>
      <c r="G677" s="417"/>
      <c r="H677" s="417">
        <f>191.51+6.34+5.62+11.48+14.83</f>
        <v>229.78</v>
      </c>
      <c r="I677" s="417"/>
    </row>
    <row r="678" spans="2:10" x14ac:dyDescent="0.2">
      <c r="B678" s="417"/>
      <c r="C678" s="417"/>
      <c r="D678" s="417"/>
      <c r="E678" s="417"/>
      <c r="F678" s="417"/>
      <c r="G678" s="417"/>
      <c r="H678" s="417">
        <v>364.07</v>
      </c>
      <c r="I678" s="417"/>
    </row>
    <row r="680" spans="2:10" x14ac:dyDescent="0.2">
      <c r="B680" s="417"/>
      <c r="C680" s="417"/>
      <c r="D680" s="417"/>
      <c r="E680" s="417"/>
      <c r="F680" s="417"/>
      <c r="G680" s="417"/>
      <c r="H680" s="417"/>
      <c r="I680" s="417"/>
      <c r="J680" s="417"/>
    </row>
    <row r="681" spans="2:10" x14ac:dyDescent="0.2">
      <c r="B681" s="417"/>
      <c r="C681" s="417"/>
      <c r="D681" s="417"/>
      <c r="E681" s="417"/>
      <c r="F681" s="417"/>
      <c r="G681" s="417"/>
      <c r="H681" s="417"/>
      <c r="I681" s="417"/>
      <c r="J681" s="417"/>
    </row>
    <row r="682" spans="2:10" x14ac:dyDescent="0.2">
      <c r="B682" s="417"/>
      <c r="C682" s="417"/>
      <c r="D682" s="417"/>
      <c r="E682" s="417"/>
      <c r="F682" s="417"/>
      <c r="G682" s="417"/>
      <c r="H682" s="417"/>
      <c r="I682" s="417"/>
      <c r="J682" s="417"/>
    </row>
    <row r="690" spans="1:10" x14ac:dyDescent="0.2">
      <c r="A690" s="417"/>
      <c r="B690" s="417"/>
      <c r="C690" s="417"/>
      <c r="D690" s="417"/>
      <c r="E690" s="417"/>
      <c r="F690" s="417"/>
      <c r="G690" s="417"/>
      <c r="H690" s="417"/>
      <c r="I690" s="417"/>
      <c r="J690" s="417"/>
    </row>
    <row r="691" spans="1:10" x14ac:dyDescent="0.2">
      <c r="A691" s="417"/>
      <c r="B691" s="417"/>
      <c r="C691" s="417"/>
      <c r="D691" s="417"/>
      <c r="E691" s="417"/>
      <c r="F691" s="417"/>
      <c r="G691" s="417"/>
      <c r="H691" s="417"/>
      <c r="I691" s="417"/>
      <c r="J691" s="417"/>
    </row>
    <row r="692" spans="1:10" x14ac:dyDescent="0.2">
      <c r="A692" s="417"/>
      <c r="B692" s="417"/>
      <c r="C692" s="417"/>
      <c r="D692" s="417"/>
      <c r="E692" s="417"/>
      <c r="F692" s="417"/>
      <c r="G692" s="417"/>
      <c r="H692" s="417"/>
      <c r="I692" s="417"/>
      <c r="J692" s="417"/>
    </row>
    <row r="693" spans="1:10" x14ac:dyDescent="0.2">
      <c r="A693" s="417"/>
      <c r="B693" s="417"/>
      <c r="C693" s="417"/>
      <c r="D693" s="417"/>
      <c r="E693" s="417"/>
      <c r="F693" s="417"/>
      <c r="G693" s="417"/>
      <c r="H693" s="417"/>
      <c r="I693" s="417"/>
      <c r="J693" s="417"/>
    </row>
    <row r="694" spans="1:10" x14ac:dyDescent="0.2">
      <c r="A694" s="417"/>
      <c r="B694" s="417"/>
      <c r="C694" s="417"/>
      <c r="D694" s="417"/>
      <c r="E694" s="417"/>
      <c r="F694" s="417"/>
      <c r="G694" s="417"/>
      <c r="H694" s="417"/>
      <c r="I694" s="417"/>
      <c r="J694" s="417"/>
    </row>
    <row r="695" spans="1:10" x14ac:dyDescent="0.2">
      <c r="A695" s="427"/>
      <c r="B695" s="420"/>
      <c r="C695" s="419"/>
      <c r="D695" s="421" t="s">
        <v>861</v>
      </c>
      <c r="E695" s="421"/>
      <c r="F695" s="417"/>
      <c r="G695" s="422"/>
      <c r="H695" s="423"/>
      <c r="I695" s="417"/>
      <c r="J695" s="417"/>
    </row>
    <row r="696" spans="1:10" ht="15" x14ac:dyDescent="0.2">
      <c r="A696" s="428" t="s">
        <v>563</v>
      </c>
      <c r="B696" s="424"/>
      <c r="C696" s="425"/>
      <c r="D696" s="426"/>
      <c r="E696" s="414" t="s">
        <v>6</v>
      </c>
      <c r="F696" s="417"/>
      <c r="G696" s="415" t="s">
        <v>860</v>
      </c>
      <c r="H696" s="416">
        <v>24.299999999999997</v>
      </c>
      <c r="I696" s="417"/>
      <c r="J696" s="417"/>
    </row>
    <row r="697" spans="1:10" x14ac:dyDescent="0.2">
      <c r="A697" s="417"/>
      <c r="B697" s="417"/>
      <c r="C697" s="417"/>
      <c r="D697" s="417"/>
      <c r="E697" s="417"/>
      <c r="F697" s="417"/>
      <c r="G697" s="417"/>
      <c r="H697" s="417"/>
      <c r="I697" s="417"/>
      <c r="J697" s="417"/>
    </row>
    <row r="703" spans="1:10" s="417" customFormat="1" x14ac:dyDescent="0.2"/>
    <row r="704" spans="1:10" s="417" customFormat="1" x14ac:dyDescent="0.2"/>
    <row r="705" spans="1:8" s="417" customFormat="1" x14ac:dyDescent="0.2"/>
    <row r="706" spans="1:8" s="417" customFormat="1" x14ac:dyDescent="0.2"/>
    <row r="707" spans="1:8" s="417" customFormat="1" x14ac:dyDescent="0.2"/>
    <row r="708" spans="1:8" s="417" customFormat="1" x14ac:dyDescent="0.2"/>
    <row r="709" spans="1:8" s="417" customFormat="1" x14ac:dyDescent="0.2"/>
    <row r="710" spans="1:8" x14ac:dyDescent="0.2">
      <c r="A710" s="443" t="s">
        <v>864</v>
      </c>
      <c r="B710" s="429" t="s">
        <v>862</v>
      </c>
      <c r="C710" s="430"/>
      <c r="D710" s="430"/>
      <c r="E710" s="429"/>
      <c r="F710" s="431"/>
      <c r="G710" s="432"/>
      <c r="H710" s="433"/>
    </row>
    <row r="711" spans="1:8" x14ac:dyDescent="0.2">
      <c r="A711" s="443" t="s">
        <v>865</v>
      </c>
      <c r="B711" s="434"/>
      <c r="C711" s="430"/>
      <c r="D711" s="430"/>
      <c r="E711" s="435" t="s">
        <v>867</v>
      </c>
      <c r="F711" s="431"/>
      <c r="G711" s="436" t="s">
        <v>5</v>
      </c>
      <c r="H711" s="437">
        <v>1</v>
      </c>
    </row>
    <row r="712" spans="1:8" x14ac:dyDescent="0.2">
      <c r="A712" s="443" t="s">
        <v>866</v>
      </c>
      <c r="B712" s="438"/>
      <c r="C712" s="439"/>
      <c r="D712" s="440"/>
      <c r="E712" s="441" t="s">
        <v>863</v>
      </c>
      <c r="F712" s="442"/>
      <c r="G712" s="436" t="s">
        <v>5</v>
      </c>
      <c r="H712" s="437">
        <v>1</v>
      </c>
    </row>
    <row r="713" spans="1:8" x14ac:dyDescent="0.2">
      <c r="B713" s="438"/>
      <c r="C713" s="439"/>
      <c r="D713" s="440"/>
      <c r="E713" s="441"/>
      <c r="F713" s="442"/>
      <c r="G713" s="436"/>
      <c r="H713" s="437"/>
    </row>
    <row r="845" spans="5:5" ht="51" x14ac:dyDescent="0.2">
      <c r="E845" s="448" t="s">
        <v>875</v>
      </c>
    </row>
    <row r="860" spans="1:8" s="417" customFormat="1" x14ac:dyDescent="0.2">
      <c r="A860" s="417" t="s">
        <v>666</v>
      </c>
      <c r="B860" s="417" t="s">
        <v>870</v>
      </c>
    </row>
    <row r="861" spans="1:8" s="417" customFormat="1" x14ac:dyDescent="0.2">
      <c r="E861" s="417" t="s">
        <v>871</v>
      </c>
    </row>
    <row r="862" spans="1:8" s="417" customFormat="1" x14ac:dyDescent="0.2">
      <c r="E862" s="417" t="s">
        <v>6</v>
      </c>
      <c r="G862" s="417" t="s">
        <v>872</v>
      </c>
      <c r="H862" s="417">
        <v>1</v>
      </c>
    </row>
    <row r="863" spans="1:8" s="417" customFormat="1" x14ac:dyDescent="0.2"/>
    <row r="944" spans="3:8" x14ac:dyDescent="0.2">
      <c r="C944" s="417"/>
      <c r="D944" s="417"/>
      <c r="E944" s="417"/>
      <c r="F944" s="417"/>
      <c r="G944" s="417"/>
      <c r="H944" s="417"/>
    </row>
    <row r="945" spans="2:8" x14ac:dyDescent="0.2">
      <c r="C945" s="417"/>
      <c r="D945" s="417"/>
      <c r="E945" s="417"/>
      <c r="F945" s="417"/>
      <c r="G945" s="417"/>
      <c r="H945" s="417"/>
    </row>
    <row r="946" spans="2:8" x14ac:dyDescent="0.2">
      <c r="B946" s="438"/>
      <c r="C946" s="439"/>
      <c r="D946" s="449" t="s">
        <v>876</v>
      </c>
      <c r="E946" s="450"/>
      <c r="F946" s="417"/>
      <c r="G946" s="417"/>
      <c r="H946" s="417"/>
    </row>
    <row r="947" spans="2:8" x14ac:dyDescent="0.2">
      <c r="C947" s="417"/>
      <c r="D947" s="417"/>
      <c r="E947" s="417"/>
      <c r="F947" s="417"/>
      <c r="G947" s="417"/>
      <c r="H947" s="417"/>
    </row>
    <row r="948" spans="2:8" x14ac:dyDescent="0.2">
      <c r="C948" s="417"/>
      <c r="D948" s="417"/>
      <c r="E948" s="417"/>
      <c r="F948" s="417"/>
      <c r="G948" s="417"/>
      <c r="H948" s="417"/>
    </row>
    <row r="949" spans="2:8" x14ac:dyDescent="0.2">
      <c r="C949" s="417"/>
      <c r="D949" s="417"/>
      <c r="E949" s="451" t="s">
        <v>877</v>
      </c>
      <c r="F949" s="417"/>
      <c r="G949" s="452" t="s">
        <v>11</v>
      </c>
      <c r="H949" s="453">
        <v>1</v>
      </c>
    </row>
    <row r="950" spans="2:8" x14ac:dyDescent="0.2">
      <c r="C950" s="417"/>
      <c r="D950" s="417"/>
      <c r="E950" s="417"/>
      <c r="F950" s="417"/>
      <c r="G950" s="417"/>
      <c r="H950" s="417"/>
    </row>
    <row r="951" spans="2:8" x14ac:dyDescent="0.2">
      <c r="C951" s="417"/>
      <c r="D951" s="417"/>
      <c r="E951" s="417"/>
      <c r="F951" s="417"/>
      <c r="G951" s="417"/>
      <c r="H951" s="417"/>
    </row>
    <row r="958" spans="2:8" x14ac:dyDescent="0.2">
      <c r="E958" s="417"/>
      <c r="F958" s="417"/>
      <c r="G958" s="417"/>
      <c r="H958" s="417"/>
    </row>
    <row r="959" spans="2:8" x14ac:dyDescent="0.2">
      <c r="E959" s="454" t="s">
        <v>878</v>
      </c>
      <c r="F959" s="455"/>
      <c r="G959" s="456" t="s">
        <v>5</v>
      </c>
      <c r="H959" s="457">
        <v>1</v>
      </c>
    </row>
    <row r="960" spans="2:8" x14ac:dyDescent="0.2">
      <c r="E960" s="417"/>
      <c r="F960" s="417"/>
      <c r="G960" s="417"/>
      <c r="H960" s="417"/>
    </row>
    <row r="961" spans="5:8" x14ac:dyDescent="0.2">
      <c r="E961" s="417"/>
      <c r="F961" s="417"/>
      <c r="G961" s="417"/>
      <c r="H961" s="417"/>
    </row>
    <row r="969" spans="5:8" x14ac:dyDescent="0.2">
      <c r="H969" s="11">
        <v>402</v>
      </c>
    </row>
    <row r="971" spans="5:8" x14ac:dyDescent="0.2">
      <c r="H971" s="11">
        <v>161</v>
      </c>
    </row>
    <row r="979" spans="8:8" s="417" customFormat="1" x14ac:dyDescent="0.2">
      <c r="H979" s="417">
        <f>35+4</f>
        <v>39</v>
      </c>
    </row>
    <row r="986" spans="8:8" s="417" customFormat="1" x14ac:dyDescent="0.2">
      <c r="H986" s="417">
        <f>80+2</f>
        <v>82</v>
      </c>
    </row>
    <row r="989" spans="8:8" s="417" customFormat="1" x14ac:dyDescent="0.2">
      <c r="H989" s="417">
        <v>29</v>
      </c>
    </row>
    <row r="998" spans="4:9" s="417" customFormat="1" x14ac:dyDescent="0.2">
      <c r="D998" s="417">
        <v>16</v>
      </c>
      <c r="H998" s="417">
        <v>1</v>
      </c>
    </row>
    <row r="1003" spans="4:9" x14ac:dyDescent="0.2">
      <c r="D1003" s="11" t="s">
        <v>889</v>
      </c>
    </row>
    <row r="1006" spans="4:9" x14ac:dyDescent="0.2">
      <c r="E1006" s="417"/>
      <c r="F1006" s="417"/>
      <c r="G1006" s="417"/>
      <c r="H1006" s="417">
        <v>7</v>
      </c>
      <c r="I1006" s="417"/>
    </row>
    <row r="1007" spans="4:9" x14ac:dyDescent="0.2">
      <c r="E1007" s="417" t="s">
        <v>882</v>
      </c>
      <c r="F1007" s="417"/>
      <c r="G1007" s="417"/>
      <c r="H1007" s="417">
        <v>1</v>
      </c>
      <c r="I1007" s="417"/>
    </row>
    <row r="1008" spans="4:9" x14ac:dyDescent="0.2">
      <c r="E1008" s="459" t="s">
        <v>883</v>
      </c>
      <c r="F1008" s="417"/>
      <c r="G1008" s="417"/>
      <c r="H1008" s="417">
        <v>1</v>
      </c>
      <c r="I1008" s="417"/>
    </row>
    <row r="1009" spans="5:9" x14ac:dyDescent="0.2">
      <c r="E1009" s="459" t="s">
        <v>884</v>
      </c>
      <c r="F1009" s="417"/>
      <c r="G1009" s="417"/>
      <c r="H1009" s="417">
        <v>1</v>
      </c>
      <c r="I1009" s="417"/>
    </row>
    <row r="1010" spans="5:9" x14ac:dyDescent="0.2">
      <c r="E1010" s="417"/>
      <c r="F1010" s="417"/>
      <c r="G1010" s="417"/>
    </row>
    <row r="1094" spans="1:9" x14ac:dyDescent="0.2">
      <c r="A1094" s="417" t="s">
        <v>896</v>
      </c>
      <c r="B1094" s="467" t="s">
        <v>892</v>
      </c>
      <c r="C1094" s="474"/>
      <c r="D1094" s="474"/>
      <c r="E1094" s="463"/>
      <c r="F1094" s="417"/>
      <c r="G1094" s="417"/>
      <c r="H1094" s="417"/>
      <c r="I1094" s="417"/>
    </row>
    <row r="1095" spans="1:9" ht="82.15" customHeight="1" x14ac:dyDescent="0.2">
      <c r="A1095" s="417"/>
      <c r="B1095" s="473"/>
      <c r="C1095" s="474"/>
      <c r="D1095" s="464" t="s">
        <v>154</v>
      </c>
      <c r="E1095" s="469" t="s">
        <v>890</v>
      </c>
      <c r="F1095" s="417"/>
      <c r="G1095" s="417"/>
      <c r="H1095" s="417"/>
      <c r="I1095" s="417"/>
    </row>
    <row r="1096" spans="1:9" ht="51" x14ac:dyDescent="0.2">
      <c r="A1096" s="417"/>
      <c r="B1096" s="473"/>
      <c r="C1096" s="474"/>
      <c r="D1096" s="464" t="s">
        <v>156</v>
      </c>
      <c r="E1096" s="469" t="s">
        <v>891</v>
      </c>
      <c r="F1096" s="417"/>
      <c r="G1096" s="417"/>
      <c r="H1096" s="417"/>
      <c r="I1096" s="417"/>
    </row>
    <row r="1097" spans="1:9" x14ac:dyDescent="0.2">
      <c r="A1097" s="417"/>
      <c r="B1097" s="461" t="s">
        <v>893</v>
      </c>
      <c r="C1097" s="474"/>
      <c r="D1097" s="474"/>
      <c r="E1097" s="463"/>
      <c r="F1097" s="468"/>
      <c r="G1097" s="475"/>
      <c r="H1097" s="471"/>
      <c r="I1097" s="417"/>
    </row>
    <row r="1098" spans="1:9" x14ac:dyDescent="0.2">
      <c r="A1098" s="417"/>
      <c r="B1098" s="473"/>
      <c r="C1098" s="461" t="s">
        <v>894</v>
      </c>
      <c r="D1098" s="474"/>
      <c r="E1098" s="463"/>
      <c r="F1098" s="468"/>
      <c r="G1098" s="475"/>
      <c r="H1098" s="471"/>
      <c r="I1098" s="417"/>
    </row>
    <row r="1099" spans="1:9" x14ac:dyDescent="0.2">
      <c r="A1099" s="417"/>
      <c r="B1099" s="473"/>
      <c r="C1099" s="474"/>
      <c r="D1099" s="466"/>
      <c r="E1099" s="460" t="s">
        <v>895</v>
      </c>
      <c r="F1099" s="468"/>
      <c r="G1099" s="475" t="s">
        <v>11</v>
      </c>
      <c r="H1099" s="472">
        <v>1</v>
      </c>
      <c r="I1099" s="417"/>
    </row>
    <row r="1100" spans="1:9" x14ac:dyDescent="0.2">
      <c r="A1100" s="417"/>
      <c r="B1100" s="462"/>
      <c r="C1100" s="462"/>
      <c r="D1100" s="466"/>
      <c r="E1100" s="460"/>
      <c r="F1100" s="468"/>
      <c r="G1100" s="465"/>
      <c r="H1100" s="472"/>
      <c r="I1100" s="417"/>
    </row>
    <row r="1101" spans="1:9" x14ac:dyDescent="0.2">
      <c r="A1101" s="417"/>
      <c r="B1101" s="462"/>
      <c r="C1101" s="462"/>
      <c r="D1101" s="466"/>
      <c r="E1101" s="460"/>
      <c r="F1101" s="468"/>
      <c r="G1101" s="465"/>
      <c r="H1101" s="472"/>
      <c r="I1101" s="417"/>
    </row>
  </sheetData>
  <mergeCells count="6">
    <mergeCell ref="E5:E6"/>
    <mergeCell ref="C5:C6"/>
    <mergeCell ref="A2:F2"/>
    <mergeCell ref="A3:F3"/>
    <mergeCell ref="D5:D6"/>
    <mergeCell ref="F5:F6"/>
  </mergeCells>
  <phoneticPr fontId="24" type="noConversion"/>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1210"/>
  <sheetViews>
    <sheetView tabSelected="1" view="pageBreakPreview" topLeftCell="A1096" zoomScaleNormal="100" zoomScaleSheetLayoutView="100" workbookViewId="0">
      <selection activeCell="H866" sqref="H866"/>
    </sheetView>
  </sheetViews>
  <sheetFormatPr defaultColWidth="9.140625" defaultRowHeight="12.75" outlineLevelCol="1" x14ac:dyDescent="0.2"/>
  <cols>
    <col min="1" max="1" width="7.28515625" style="95" customWidth="1"/>
    <col min="2" max="2" width="6.28515625" style="35" customWidth="1"/>
    <col min="3" max="3" width="1.85546875" style="36" bestFit="1" customWidth="1"/>
    <col min="4" max="4" width="5.5703125" style="36" customWidth="1"/>
    <col min="5" max="5" width="56.28515625" style="37" customWidth="1"/>
    <col min="6" max="6" width="1.42578125" style="38" customWidth="1"/>
    <col min="7" max="7" width="5.7109375" style="39" bestFit="1" customWidth="1"/>
    <col min="8" max="8" width="10.85546875" style="40" bestFit="1" customWidth="1"/>
    <col min="9" max="10" width="10.85546875" style="41" customWidth="1" outlineLevel="1"/>
    <col min="11" max="11" width="13.7109375" style="408" customWidth="1" outlineLevel="1"/>
    <col min="12" max="16384" width="9.140625" style="43"/>
  </cols>
  <sheetData>
    <row r="1" spans="1:11" x14ac:dyDescent="0.2">
      <c r="A1" s="33"/>
      <c r="B1" s="34"/>
      <c r="C1" s="35"/>
      <c r="K1" s="42">
        <v>0</v>
      </c>
    </row>
    <row r="2" spans="1:11" x14ac:dyDescent="0.2">
      <c r="A2" s="44" t="s">
        <v>908</v>
      </c>
      <c r="B2" s="45"/>
      <c r="C2" s="46"/>
      <c r="D2" s="47"/>
      <c r="E2" s="48"/>
      <c r="F2" s="44"/>
      <c r="G2" s="49"/>
      <c r="H2" s="50"/>
      <c r="I2" s="44"/>
      <c r="J2" s="44"/>
      <c r="K2" s="44"/>
    </row>
    <row r="3" spans="1:11" x14ac:dyDescent="0.2">
      <c r="A3" s="38" t="s">
        <v>87</v>
      </c>
      <c r="G3" s="51"/>
      <c r="H3" s="52"/>
      <c r="I3" s="38"/>
      <c r="J3" s="38"/>
      <c r="K3" s="38"/>
    </row>
    <row r="4" spans="1:11" x14ac:dyDescent="0.2">
      <c r="A4" s="53"/>
      <c r="E4" s="54"/>
      <c r="F4" s="55"/>
      <c r="G4" s="51"/>
      <c r="H4" s="52"/>
      <c r="I4" s="53"/>
      <c r="J4" s="53"/>
      <c r="K4" s="56"/>
    </row>
    <row r="5" spans="1:11" x14ac:dyDescent="0.2">
      <c r="A5" s="57" t="s">
        <v>0</v>
      </c>
      <c r="B5" s="58"/>
      <c r="C5" s="59"/>
      <c r="D5" s="59"/>
      <c r="E5" s="60"/>
      <c r="F5" s="57"/>
      <c r="G5" s="61"/>
      <c r="H5" s="62"/>
      <c r="I5" s="57"/>
      <c r="J5" s="57"/>
      <c r="K5" s="57"/>
    </row>
    <row r="6" spans="1:11" s="71" customFormat="1" ht="25.5" x14ac:dyDescent="0.2">
      <c r="A6" s="63" t="s">
        <v>86</v>
      </c>
      <c r="B6" s="64"/>
      <c r="C6" s="65"/>
      <c r="D6" s="65"/>
      <c r="E6" s="66" t="s">
        <v>85</v>
      </c>
      <c r="F6" s="67"/>
      <c r="G6" s="68" t="s">
        <v>84</v>
      </c>
      <c r="H6" s="69" t="s">
        <v>83</v>
      </c>
      <c r="I6" s="70" t="s">
        <v>82</v>
      </c>
      <c r="J6" s="70" t="s">
        <v>81</v>
      </c>
      <c r="K6" s="63" t="s">
        <v>80</v>
      </c>
    </row>
    <row r="7" spans="1:11" s="81" customFormat="1" x14ac:dyDescent="0.2">
      <c r="A7" s="72" t="s">
        <v>79</v>
      </c>
      <c r="B7" s="73"/>
      <c r="C7" s="74"/>
      <c r="D7" s="74"/>
      <c r="E7" s="75" t="s">
        <v>7</v>
      </c>
      <c r="F7" s="76"/>
      <c r="G7" s="77"/>
      <c r="H7" s="78"/>
      <c r="I7" s="79"/>
      <c r="J7" s="79"/>
      <c r="K7" s="80"/>
    </row>
    <row r="8" spans="1:11" ht="12" customHeight="1" x14ac:dyDescent="0.2">
      <c r="A8" s="82"/>
      <c r="E8" s="83"/>
      <c r="F8" s="84"/>
      <c r="G8" s="85"/>
      <c r="H8" s="86"/>
      <c r="I8" s="476"/>
      <c r="J8" s="476"/>
      <c r="K8" s="87"/>
    </row>
    <row r="9" spans="1:11" ht="12" customHeight="1" x14ac:dyDescent="0.2">
      <c r="A9" s="82"/>
      <c r="G9" s="85"/>
      <c r="H9" s="86"/>
      <c r="I9" s="476"/>
      <c r="J9" s="476"/>
      <c r="K9" s="87"/>
    </row>
    <row r="10" spans="1:11" s="94" customFormat="1" ht="12" customHeight="1" x14ac:dyDescent="0.2">
      <c r="A10" s="88" t="s">
        <v>78</v>
      </c>
      <c r="B10" s="89" t="s">
        <v>77</v>
      </c>
      <c r="C10" s="47"/>
      <c r="D10" s="47"/>
      <c r="E10" s="90"/>
      <c r="F10" s="44"/>
      <c r="G10" s="91"/>
      <c r="H10" s="92"/>
      <c r="I10" s="93"/>
      <c r="J10" s="93"/>
      <c r="K10" s="87"/>
    </row>
    <row r="11" spans="1:11" ht="12" customHeight="1" x14ac:dyDescent="0.2">
      <c r="E11" s="96" t="s">
        <v>76</v>
      </c>
      <c r="G11" s="85"/>
      <c r="H11" s="86"/>
      <c r="I11" s="476"/>
      <c r="J11" s="476"/>
      <c r="K11" s="87"/>
    </row>
    <row r="12" spans="1:11" ht="12" customHeight="1" x14ac:dyDescent="0.2">
      <c r="D12" s="36" t="s">
        <v>1</v>
      </c>
      <c r="E12" s="97" t="s">
        <v>140</v>
      </c>
      <c r="G12" s="85"/>
      <c r="H12" s="86"/>
      <c r="I12" s="476"/>
      <c r="J12" s="476"/>
      <c r="K12" s="87"/>
    </row>
    <row r="13" spans="1:11" ht="12" customHeight="1" x14ac:dyDescent="0.2">
      <c r="D13" s="36" t="s">
        <v>11</v>
      </c>
      <c r="E13" s="97" t="s">
        <v>141</v>
      </c>
      <c r="G13" s="85"/>
      <c r="H13" s="86"/>
      <c r="I13" s="476"/>
      <c r="J13" s="476"/>
      <c r="K13" s="87"/>
    </row>
    <row r="14" spans="1:11" ht="12" customHeight="1" x14ac:dyDescent="0.2">
      <c r="D14" s="36" t="s">
        <v>3</v>
      </c>
      <c r="E14" s="97" t="s">
        <v>142</v>
      </c>
      <c r="G14" s="85"/>
      <c r="H14" s="86"/>
      <c r="I14" s="476"/>
      <c r="J14" s="476"/>
      <c r="K14" s="87"/>
    </row>
    <row r="15" spans="1:11" ht="12" customHeight="1" x14ac:dyDescent="0.2">
      <c r="D15" s="36" t="s">
        <v>2</v>
      </c>
      <c r="E15" s="97" t="s">
        <v>391</v>
      </c>
      <c r="G15" s="85"/>
      <c r="H15" s="86"/>
      <c r="I15" s="476"/>
      <c r="J15" s="476"/>
      <c r="K15" s="87"/>
    </row>
    <row r="16" spans="1:11" ht="12" customHeight="1" x14ac:dyDescent="0.2">
      <c r="D16" s="36" t="s">
        <v>1</v>
      </c>
      <c r="E16" s="97" t="s">
        <v>143</v>
      </c>
      <c r="G16" s="85"/>
      <c r="H16" s="86"/>
      <c r="I16" s="476"/>
      <c r="J16" s="476"/>
      <c r="K16" s="87"/>
    </row>
    <row r="17" spans="1:11" ht="12" customHeight="1" x14ac:dyDescent="0.2">
      <c r="D17" s="36" t="s">
        <v>135</v>
      </c>
      <c r="E17" s="97" t="s">
        <v>144</v>
      </c>
      <c r="G17" s="85"/>
      <c r="H17" s="86"/>
      <c r="I17" s="476"/>
      <c r="J17" s="476"/>
      <c r="K17" s="87"/>
    </row>
    <row r="18" spans="1:11" ht="12" customHeight="1" x14ac:dyDescent="0.2">
      <c r="D18" s="36" t="s">
        <v>136</v>
      </c>
      <c r="E18" s="97" t="s">
        <v>145</v>
      </c>
      <c r="G18" s="85"/>
      <c r="H18" s="86"/>
      <c r="I18" s="476"/>
      <c r="J18" s="476"/>
      <c r="K18" s="87"/>
    </row>
    <row r="19" spans="1:11" ht="12" customHeight="1" x14ac:dyDescent="0.2">
      <c r="D19" s="36" t="s">
        <v>137</v>
      </c>
      <c r="E19" s="97" t="s">
        <v>146</v>
      </c>
      <c r="G19" s="85"/>
      <c r="H19" s="86"/>
      <c r="I19" s="476"/>
      <c r="J19" s="476"/>
      <c r="K19" s="87"/>
    </row>
    <row r="20" spans="1:11" ht="12" customHeight="1" x14ac:dyDescent="0.2">
      <c r="D20" s="36" t="s">
        <v>138</v>
      </c>
      <c r="E20" s="97" t="s">
        <v>147</v>
      </c>
      <c r="G20" s="85"/>
      <c r="H20" s="86"/>
      <c r="I20" s="476"/>
      <c r="J20" s="476"/>
      <c r="K20" s="87"/>
    </row>
    <row r="21" spans="1:11" ht="12" customHeight="1" x14ac:dyDescent="0.2">
      <c r="D21" s="36" t="s">
        <v>139</v>
      </c>
      <c r="E21" s="97" t="s">
        <v>148</v>
      </c>
      <c r="G21" s="85"/>
      <c r="H21" s="86"/>
      <c r="I21" s="476"/>
      <c r="J21" s="476"/>
      <c r="K21" s="87"/>
    </row>
    <row r="22" spans="1:11" ht="12" customHeight="1" x14ac:dyDescent="0.2">
      <c r="E22" s="97"/>
      <c r="G22" s="85"/>
      <c r="H22" s="86"/>
      <c r="I22" s="476"/>
      <c r="J22" s="476"/>
      <c r="K22" s="87"/>
    </row>
    <row r="23" spans="1:11" ht="12" customHeight="1" x14ac:dyDescent="0.2">
      <c r="G23" s="85"/>
      <c r="H23" s="86"/>
      <c r="I23" s="476"/>
      <c r="J23" s="476"/>
      <c r="K23" s="87"/>
    </row>
    <row r="24" spans="1:11" s="94" customFormat="1" ht="12" customHeight="1" x14ac:dyDescent="0.2">
      <c r="A24" s="88" t="s">
        <v>75</v>
      </c>
      <c r="B24" s="89" t="s">
        <v>74</v>
      </c>
      <c r="C24" s="47"/>
      <c r="D24" s="47"/>
      <c r="E24" s="90"/>
      <c r="F24" s="44"/>
      <c r="G24" s="91"/>
      <c r="H24" s="92"/>
      <c r="I24" s="93"/>
      <c r="J24" s="93"/>
      <c r="K24" s="87"/>
    </row>
    <row r="25" spans="1:11" s="81" customFormat="1" ht="38.25" x14ac:dyDescent="0.2">
      <c r="A25" s="95"/>
      <c r="B25" s="98"/>
      <c r="C25" s="36"/>
      <c r="D25" s="36"/>
      <c r="E25" s="99" t="s">
        <v>73</v>
      </c>
      <c r="F25" s="100"/>
      <c r="G25" s="85" t="s">
        <v>5</v>
      </c>
      <c r="H25" s="86">
        <v>1</v>
      </c>
      <c r="I25" s="476"/>
      <c r="J25" s="476"/>
      <c r="K25" s="101"/>
    </row>
    <row r="26" spans="1:11" ht="12" customHeight="1" x14ac:dyDescent="0.2">
      <c r="G26" s="85"/>
      <c r="H26" s="86"/>
      <c r="I26" s="476"/>
      <c r="J26" s="476"/>
      <c r="K26" s="101"/>
    </row>
    <row r="27" spans="1:11" ht="12" customHeight="1" x14ac:dyDescent="0.2">
      <c r="G27" s="85"/>
      <c r="H27" s="86"/>
      <c r="I27" s="476"/>
      <c r="J27" s="476"/>
      <c r="K27" s="101"/>
    </row>
    <row r="28" spans="1:11" s="94" customFormat="1" ht="12" customHeight="1" x14ac:dyDescent="0.2">
      <c r="A28" s="88" t="s">
        <v>72</v>
      </c>
      <c r="B28" s="89" t="s">
        <v>71</v>
      </c>
      <c r="C28" s="47"/>
      <c r="D28" s="47"/>
      <c r="E28" s="90"/>
      <c r="F28" s="44"/>
      <c r="G28" s="91"/>
      <c r="H28" s="92"/>
      <c r="I28" s="93"/>
      <c r="J28" s="93"/>
      <c r="K28" s="101"/>
    </row>
    <row r="29" spans="1:11" ht="12" customHeight="1" x14ac:dyDescent="0.2">
      <c r="A29" s="82"/>
      <c r="E29" s="37" t="s">
        <v>70</v>
      </c>
      <c r="G29" s="85" t="s">
        <v>11</v>
      </c>
      <c r="H29" s="86">
        <v>1</v>
      </c>
      <c r="I29" s="476"/>
      <c r="J29" s="476"/>
      <c r="K29" s="101"/>
    </row>
    <row r="30" spans="1:11" ht="12" customHeight="1" x14ac:dyDescent="0.2">
      <c r="A30" s="82"/>
      <c r="G30" s="85"/>
      <c r="H30" s="86"/>
      <c r="I30" s="476"/>
      <c r="J30" s="476"/>
      <c r="K30" s="101"/>
    </row>
    <row r="31" spans="1:11" ht="12" customHeight="1" x14ac:dyDescent="0.2">
      <c r="A31" s="82"/>
      <c r="G31" s="85"/>
      <c r="H31" s="86"/>
      <c r="I31" s="476"/>
      <c r="J31" s="476"/>
      <c r="K31" s="101"/>
    </row>
    <row r="32" spans="1:11" s="94" customFormat="1" ht="12" customHeight="1" x14ac:dyDescent="0.2">
      <c r="A32" s="88" t="s">
        <v>69</v>
      </c>
      <c r="B32" s="89" t="s">
        <v>68</v>
      </c>
      <c r="C32" s="47"/>
      <c r="D32" s="47"/>
      <c r="E32" s="90"/>
      <c r="F32" s="44"/>
      <c r="G32" s="91"/>
      <c r="H32" s="92"/>
      <c r="I32" s="93"/>
      <c r="J32" s="93"/>
      <c r="K32" s="101"/>
    </row>
    <row r="33" spans="1:11" ht="12" customHeight="1" x14ac:dyDescent="0.2">
      <c r="A33" s="82"/>
      <c r="E33" s="37" t="s">
        <v>67</v>
      </c>
      <c r="G33" s="85" t="s">
        <v>5</v>
      </c>
      <c r="H33" s="86">
        <v>1</v>
      </c>
      <c r="I33" s="476"/>
      <c r="J33" s="476"/>
      <c r="K33" s="101"/>
    </row>
    <row r="34" spans="1:11" ht="12" customHeight="1" x14ac:dyDescent="0.2">
      <c r="A34" s="82"/>
      <c r="G34" s="85"/>
      <c r="H34" s="86"/>
      <c r="I34" s="476"/>
      <c r="J34" s="476"/>
      <c r="K34" s="101"/>
    </row>
    <row r="35" spans="1:11" ht="12" customHeight="1" x14ac:dyDescent="0.2">
      <c r="A35" s="82"/>
      <c r="G35" s="85"/>
      <c r="H35" s="86"/>
      <c r="I35" s="476"/>
      <c r="J35" s="476"/>
      <c r="K35" s="101"/>
    </row>
    <row r="36" spans="1:11" s="94" customFormat="1" ht="12" customHeight="1" x14ac:dyDescent="0.2">
      <c r="A36" s="88" t="s">
        <v>66</v>
      </c>
      <c r="B36" s="89" t="s">
        <v>194</v>
      </c>
      <c r="C36" s="47"/>
      <c r="D36" s="47"/>
      <c r="E36" s="90"/>
      <c r="F36" s="44"/>
      <c r="G36" s="91"/>
      <c r="H36" s="92"/>
      <c r="I36" s="93"/>
      <c r="J36" s="93"/>
      <c r="K36" s="101"/>
    </row>
    <row r="37" spans="1:11" ht="12" customHeight="1" x14ac:dyDescent="0.2">
      <c r="E37" s="37" t="s">
        <v>65</v>
      </c>
      <c r="G37" s="85" t="s">
        <v>5</v>
      </c>
      <c r="H37" s="86">
        <v>1</v>
      </c>
      <c r="I37" s="476"/>
      <c r="J37" s="476"/>
      <c r="K37" s="101"/>
    </row>
    <row r="38" spans="1:11" ht="12" customHeight="1" x14ac:dyDescent="0.2">
      <c r="G38" s="85"/>
      <c r="H38" s="86"/>
      <c r="I38" s="476"/>
      <c r="J38" s="476"/>
      <c r="K38" s="101"/>
    </row>
    <row r="39" spans="1:11" ht="12" customHeight="1" x14ac:dyDescent="0.2">
      <c r="G39" s="85"/>
      <c r="H39" s="86"/>
      <c r="I39" s="476"/>
      <c r="J39" s="476"/>
      <c r="K39" s="87"/>
    </row>
    <row r="40" spans="1:11" ht="12" customHeight="1" x14ac:dyDescent="0.2">
      <c r="G40" s="85"/>
      <c r="H40" s="86"/>
      <c r="I40" s="476"/>
      <c r="J40" s="476"/>
      <c r="K40" s="87"/>
    </row>
    <row r="41" spans="1:11" ht="12" customHeight="1" x14ac:dyDescent="0.2">
      <c r="G41" s="85"/>
      <c r="H41" s="86"/>
      <c r="I41" s="476"/>
      <c r="J41" s="476"/>
      <c r="K41" s="87"/>
    </row>
    <row r="42" spans="1:11" ht="12" customHeight="1" x14ac:dyDescent="0.2">
      <c r="G42" s="85"/>
      <c r="H42" s="86"/>
      <c r="I42" s="476"/>
      <c r="J42" s="476"/>
      <c r="K42" s="87"/>
    </row>
    <row r="43" spans="1:11" ht="12" customHeight="1" x14ac:dyDescent="0.2">
      <c r="G43" s="85"/>
      <c r="H43" s="86"/>
      <c r="I43" s="476"/>
      <c r="J43" s="476"/>
      <c r="K43" s="87"/>
    </row>
    <row r="44" spans="1:11" ht="12" customHeight="1" x14ac:dyDescent="0.2">
      <c r="G44" s="85"/>
      <c r="H44" s="86"/>
      <c r="I44" s="476"/>
      <c r="J44" s="476"/>
      <c r="K44" s="87"/>
    </row>
    <row r="45" spans="1:11" ht="12" customHeight="1" x14ac:dyDescent="0.2">
      <c r="G45" s="85"/>
      <c r="H45" s="86"/>
      <c r="I45" s="476"/>
      <c r="J45" s="476"/>
      <c r="K45" s="87"/>
    </row>
    <row r="46" spans="1:11" ht="12" customHeight="1" x14ac:dyDescent="0.2">
      <c r="G46" s="85"/>
      <c r="H46" s="86"/>
      <c r="I46" s="476"/>
      <c r="J46" s="476"/>
      <c r="K46" s="87"/>
    </row>
    <row r="47" spans="1:11" ht="12" customHeight="1" x14ac:dyDescent="0.2">
      <c r="G47" s="85"/>
      <c r="H47" s="86"/>
      <c r="I47" s="476"/>
      <c r="J47" s="476"/>
      <c r="K47" s="87"/>
    </row>
    <row r="48" spans="1:11" ht="12" customHeight="1" x14ac:dyDescent="0.2">
      <c r="G48" s="85"/>
      <c r="H48" s="86"/>
      <c r="I48" s="476"/>
      <c r="J48" s="476"/>
      <c r="K48" s="87"/>
    </row>
    <row r="49" spans="7:11" ht="12" customHeight="1" x14ac:dyDescent="0.2">
      <c r="G49" s="85"/>
      <c r="H49" s="86"/>
      <c r="I49" s="476"/>
      <c r="J49" s="476"/>
      <c r="K49" s="87"/>
    </row>
    <row r="50" spans="7:11" ht="12" customHeight="1" x14ac:dyDescent="0.2">
      <c r="G50" s="85"/>
      <c r="H50" s="86"/>
      <c r="I50" s="476"/>
      <c r="J50" s="476"/>
      <c r="K50" s="87"/>
    </row>
    <row r="51" spans="7:11" ht="12" customHeight="1" x14ac:dyDescent="0.2">
      <c r="G51" s="85"/>
      <c r="H51" s="86"/>
      <c r="I51" s="476"/>
      <c r="J51" s="476"/>
      <c r="K51" s="87"/>
    </row>
    <row r="52" spans="7:11" ht="12" customHeight="1" x14ac:dyDescent="0.2">
      <c r="G52" s="85"/>
      <c r="H52" s="86"/>
      <c r="I52" s="476"/>
      <c r="J52" s="476"/>
      <c r="K52" s="87"/>
    </row>
    <row r="53" spans="7:11" ht="12" customHeight="1" x14ac:dyDescent="0.2">
      <c r="G53" s="85"/>
      <c r="H53" s="86"/>
      <c r="I53" s="476"/>
      <c r="J53" s="476"/>
      <c r="K53" s="87"/>
    </row>
    <row r="54" spans="7:11" ht="12" customHeight="1" x14ac:dyDescent="0.2">
      <c r="G54" s="85"/>
      <c r="H54" s="86"/>
      <c r="I54" s="476"/>
      <c r="J54" s="476"/>
      <c r="K54" s="87"/>
    </row>
    <row r="55" spans="7:11" ht="12" customHeight="1" x14ac:dyDescent="0.2">
      <c r="G55" s="85"/>
      <c r="H55" s="86"/>
      <c r="I55" s="476"/>
      <c r="J55" s="476"/>
      <c r="K55" s="87"/>
    </row>
    <row r="56" spans="7:11" ht="12" customHeight="1" x14ac:dyDescent="0.2">
      <c r="G56" s="85"/>
      <c r="H56" s="86"/>
      <c r="I56" s="476"/>
      <c r="J56" s="476"/>
      <c r="K56" s="87"/>
    </row>
    <row r="57" spans="7:11" ht="12" customHeight="1" x14ac:dyDescent="0.2">
      <c r="G57" s="85"/>
      <c r="H57" s="86"/>
      <c r="I57" s="476"/>
      <c r="J57" s="476"/>
      <c r="K57" s="87"/>
    </row>
    <row r="58" spans="7:11" ht="12" customHeight="1" x14ac:dyDescent="0.2">
      <c r="G58" s="85"/>
      <c r="H58" s="86"/>
      <c r="I58" s="476"/>
      <c r="J58" s="476"/>
      <c r="K58" s="87"/>
    </row>
    <row r="59" spans="7:11" ht="12" customHeight="1" x14ac:dyDescent="0.2">
      <c r="G59" s="85"/>
      <c r="H59" s="86"/>
      <c r="I59" s="476"/>
      <c r="J59" s="476"/>
      <c r="K59" s="87"/>
    </row>
    <row r="60" spans="7:11" ht="12" customHeight="1" x14ac:dyDescent="0.2">
      <c r="G60" s="85"/>
      <c r="H60" s="86"/>
      <c r="I60" s="476"/>
      <c r="J60" s="476"/>
      <c r="K60" s="87"/>
    </row>
    <row r="61" spans="7:11" ht="12" customHeight="1" x14ac:dyDescent="0.2">
      <c r="G61" s="85"/>
      <c r="H61" s="86"/>
      <c r="I61" s="476"/>
      <c r="J61" s="476"/>
      <c r="K61" s="87"/>
    </row>
    <row r="62" spans="7:11" ht="12" customHeight="1" x14ac:dyDescent="0.2">
      <c r="G62" s="85"/>
      <c r="H62" s="86"/>
      <c r="I62" s="476"/>
      <c r="J62" s="476"/>
      <c r="K62" s="87"/>
    </row>
    <row r="63" spans="7:11" ht="12" customHeight="1" x14ac:dyDescent="0.2">
      <c r="G63" s="85"/>
      <c r="H63" s="86"/>
      <c r="I63" s="476"/>
      <c r="J63" s="476"/>
      <c r="K63" s="87"/>
    </row>
    <row r="64" spans="7:11" ht="12" customHeight="1" x14ac:dyDescent="0.2">
      <c r="G64" s="85"/>
      <c r="H64" s="86"/>
      <c r="I64" s="476"/>
      <c r="J64" s="476"/>
      <c r="K64" s="87"/>
    </row>
    <row r="65" spans="1:11" ht="12" customHeight="1" x14ac:dyDescent="0.2">
      <c r="G65" s="85"/>
      <c r="H65" s="86"/>
      <c r="I65" s="476"/>
      <c r="J65" s="476"/>
      <c r="K65" s="87"/>
    </row>
    <row r="66" spans="1:11" ht="12" customHeight="1" x14ac:dyDescent="0.2">
      <c r="G66" s="85"/>
      <c r="H66" s="86"/>
      <c r="I66" s="476"/>
      <c r="J66" s="476"/>
      <c r="K66" s="87"/>
    </row>
    <row r="67" spans="1:11" ht="12" customHeight="1" x14ac:dyDescent="0.2">
      <c r="G67" s="85"/>
      <c r="H67" s="86"/>
      <c r="I67" s="476"/>
      <c r="J67" s="476"/>
      <c r="K67" s="87"/>
    </row>
    <row r="68" spans="1:11" ht="12" customHeight="1" x14ac:dyDescent="0.2">
      <c r="G68" s="85"/>
      <c r="H68" s="86"/>
      <c r="I68" s="476"/>
      <c r="J68" s="476"/>
      <c r="K68" s="87"/>
    </row>
    <row r="69" spans="1:11" ht="12" customHeight="1" x14ac:dyDescent="0.2">
      <c r="G69" s="85"/>
      <c r="H69" s="86"/>
      <c r="I69" s="476"/>
      <c r="J69" s="476"/>
      <c r="K69" s="87"/>
    </row>
    <row r="70" spans="1:11" ht="12" customHeight="1" x14ac:dyDescent="0.2">
      <c r="G70" s="85"/>
      <c r="H70" s="86"/>
      <c r="I70" s="476"/>
      <c r="J70" s="476"/>
      <c r="K70" s="87"/>
    </row>
    <row r="71" spans="1:11" ht="12" customHeight="1" x14ac:dyDescent="0.2">
      <c r="G71" s="85"/>
      <c r="H71" s="86"/>
      <c r="I71" s="476"/>
      <c r="J71" s="476"/>
      <c r="K71" s="87"/>
    </row>
    <row r="72" spans="1:11" ht="12" customHeight="1" x14ac:dyDescent="0.2">
      <c r="G72" s="85"/>
      <c r="H72" s="86"/>
      <c r="I72" s="476"/>
      <c r="J72" s="476"/>
      <c r="K72" s="87"/>
    </row>
    <row r="73" spans="1:11" ht="12" customHeight="1" x14ac:dyDescent="0.2">
      <c r="G73" s="85"/>
      <c r="H73" s="86"/>
      <c r="I73" s="476"/>
      <c r="J73" s="476"/>
      <c r="K73" s="87"/>
    </row>
    <row r="74" spans="1:11" ht="12" customHeight="1" x14ac:dyDescent="0.2">
      <c r="G74" s="85"/>
      <c r="H74" s="86"/>
      <c r="I74" s="476"/>
      <c r="J74" s="476"/>
      <c r="K74" s="87"/>
    </row>
    <row r="75" spans="1:11" ht="12" customHeight="1" x14ac:dyDescent="0.2">
      <c r="G75" s="85"/>
      <c r="H75" s="86"/>
      <c r="I75" s="476"/>
      <c r="J75" s="476"/>
      <c r="K75" s="87"/>
    </row>
    <row r="76" spans="1:11" ht="12" customHeight="1" x14ac:dyDescent="0.2">
      <c r="G76" s="85"/>
      <c r="H76" s="86"/>
      <c r="I76" s="476"/>
      <c r="J76" s="476"/>
      <c r="K76" s="87"/>
    </row>
    <row r="77" spans="1:11" ht="12" customHeight="1" x14ac:dyDescent="0.2">
      <c r="G77" s="85"/>
      <c r="H77" s="86"/>
      <c r="I77" s="476"/>
      <c r="J77" s="476"/>
      <c r="K77" s="87"/>
    </row>
    <row r="78" spans="1:11" s="108" customFormat="1" x14ac:dyDescent="0.2">
      <c r="A78" s="72" t="s">
        <v>64</v>
      </c>
      <c r="B78" s="102" t="s">
        <v>108</v>
      </c>
      <c r="C78" s="74"/>
      <c r="D78" s="74"/>
      <c r="E78" s="75"/>
      <c r="F78" s="103"/>
      <c r="G78" s="104"/>
      <c r="H78" s="105"/>
      <c r="I78" s="106"/>
      <c r="J78" s="106"/>
      <c r="K78" s="107"/>
    </row>
    <row r="79" spans="1:11" s="81" customFormat="1" x14ac:dyDescent="0.2">
      <c r="A79" s="72" t="s">
        <v>63</v>
      </c>
      <c r="B79" s="102"/>
      <c r="C79" s="74"/>
      <c r="D79" s="74"/>
      <c r="E79" s="102" t="s">
        <v>182</v>
      </c>
      <c r="F79" s="103"/>
      <c r="G79" s="104"/>
      <c r="H79" s="105"/>
      <c r="I79" s="80"/>
      <c r="J79" s="80"/>
      <c r="K79" s="80"/>
    </row>
    <row r="80" spans="1:11" ht="12" customHeight="1" x14ac:dyDescent="0.2">
      <c r="A80" s="109"/>
      <c r="B80" s="110"/>
      <c r="C80" s="111"/>
      <c r="D80" s="111"/>
      <c r="E80" s="112"/>
      <c r="F80" s="113"/>
      <c r="G80" s="114"/>
      <c r="H80" s="115"/>
      <c r="I80" s="116"/>
      <c r="J80" s="116"/>
      <c r="K80" s="117"/>
    </row>
    <row r="81" spans="1:11" s="94" customFormat="1" ht="12" customHeight="1" x14ac:dyDescent="0.2">
      <c r="A81" s="118" t="s">
        <v>62</v>
      </c>
      <c r="B81" s="119" t="s">
        <v>61</v>
      </c>
      <c r="C81" s="120"/>
      <c r="D81" s="120"/>
      <c r="E81" s="121"/>
      <c r="F81" s="122"/>
      <c r="G81" s="123"/>
      <c r="H81" s="124"/>
      <c r="I81" s="125"/>
      <c r="J81" s="125"/>
      <c r="K81" s="126"/>
    </row>
    <row r="82" spans="1:11" s="81" customFormat="1" ht="38.25" x14ac:dyDescent="0.2">
      <c r="A82" s="127"/>
      <c r="B82" s="128"/>
      <c r="C82" s="129"/>
      <c r="D82" s="130" t="s">
        <v>154</v>
      </c>
      <c r="E82" s="131" t="s">
        <v>153</v>
      </c>
      <c r="F82" s="132"/>
      <c r="G82" s="133"/>
      <c r="H82" s="134"/>
      <c r="I82" s="135"/>
      <c r="J82" s="135"/>
      <c r="K82" s="126"/>
    </row>
    <row r="83" spans="1:11" ht="12" customHeight="1" x14ac:dyDescent="0.2">
      <c r="A83" s="127"/>
      <c r="B83" s="136"/>
      <c r="C83" s="129"/>
      <c r="D83" s="129"/>
      <c r="E83" s="137"/>
      <c r="F83" s="138"/>
      <c r="G83" s="133"/>
      <c r="H83" s="134"/>
      <c r="I83" s="135"/>
      <c r="J83" s="135"/>
      <c r="K83" s="126"/>
    </row>
    <row r="84" spans="1:11" ht="12" customHeight="1" x14ac:dyDescent="0.2">
      <c r="A84" s="127"/>
      <c r="B84" s="136"/>
      <c r="C84" s="129"/>
      <c r="D84" s="129"/>
      <c r="E84" s="137"/>
      <c r="F84" s="138"/>
      <c r="G84" s="133"/>
      <c r="H84" s="134"/>
      <c r="I84" s="135"/>
      <c r="J84" s="135"/>
      <c r="K84" s="126"/>
    </row>
    <row r="85" spans="1:11" ht="12" customHeight="1" x14ac:dyDescent="0.2">
      <c r="A85" s="118" t="s">
        <v>60</v>
      </c>
      <c r="B85" s="139" t="s">
        <v>522</v>
      </c>
      <c r="C85" s="129"/>
      <c r="D85" s="129"/>
      <c r="E85" s="137"/>
      <c r="F85" s="138"/>
      <c r="G85" s="133"/>
      <c r="H85" s="134"/>
      <c r="I85" s="135"/>
      <c r="J85" s="135"/>
      <c r="K85" s="126"/>
    </row>
    <row r="86" spans="1:11" ht="25.5" customHeight="1" x14ac:dyDescent="0.2">
      <c r="A86" s="127" t="s">
        <v>273</v>
      </c>
      <c r="B86" s="136"/>
      <c r="C86" s="129"/>
      <c r="D86" s="129"/>
      <c r="E86" s="140" t="s">
        <v>523</v>
      </c>
      <c r="F86" s="138"/>
      <c r="G86" s="133" t="s">
        <v>5</v>
      </c>
      <c r="H86" s="134">
        <v>1</v>
      </c>
      <c r="I86" s="135"/>
      <c r="J86" s="135"/>
      <c r="K86" s="126"/>
    </row>
    <row r="87" spans="1:11" ht="12" customHeight="1" x14ac:dyDescent="0.2">
      <c r="A87" s="127"/>
      <c r="B87" s="136"/>
      <c r="C87" s="129"/>
      <c r="D87" s="129"/>
      <c r="E87" s="137"/>
      <c r="F87" s="138"/>
      <c r="G87" s="133"/>
      <c r="H87" s="134"/>
      <c r="I87" s="135"/>
      <c r="J87" s="135"/>
      <c r="K87" s="126"/>
    </row>
    <row r="88" spans="1:11" ht="12" customHeight="1" x14ac:dyDescent="0.2">
      <c r="A88" s="127"/>
      <c r="B88" s="136"/>
      <c r="C88" s="129"/>
      <c r="D88" s="129"/>
      <c r="E88" s="137"/>
      <c r="F88" s="138"/>
      <c r="G88" s="133"/>
      <c r="H88" s="134"/>
      <c r="I88" s="135"/>
      <c r="J88" s="135"/>
      <c r="K88" s="126"/>
    </row>
    <row r="89" spans="1:11" ht="12" customHeight="1" x14ac:dyDescent="0.2">
      <c r="A89" s="127"/>
      <c r="B89" s="136"/>
      <c r="C89" s="129"/>
      <c r="D89" s="129"/>
      <c r="E89" s="137"/>
      <c r="F89" s="138"/>
      <c r="G89" s="133"/>
      <c r="H89" s="134"/>
      <c r="I89" s="135"/>
      <c r="J89" s="135"/>
      <c r="K89" s="126"/>
    </row>
    <row r="90" spans="1:11" s="94" customFormat="1" ht="12" customHeight="1" x14ac:dyDescent="0.2">
      <c r="A90" s="118" t="s">
        <v>58</v>
      </c>
      <c r="B90" s="119" t="s">
        <v>59</v>
      </c>
      <c r="C90" s="120"/>
      <c r="D90" s="120"/>
      <c r="E90" s="121"/>
      <c r="F90" s="122"/>
      <c r="G90" s="123"/>
      <c r="H90" s="124"/>
      <c r="I90" s="125"/>
      <c r="J90" s="125"/>
      <c r="K90" s="126"/>
    </row>
    <row r="91" spans="1:11" s="150" customFormat="1" ht="41.25" customHeight="1" x14ac:dyDescent="0.2">
      <c r="A91" s="141" t="s">
        <v>273</v>
      </c>
      <c r="B91" s="142"/>
      <c r="C91" s="143"/>
      <c r="D91" s="143"/>
      <c r="E91" s="144" t="s">
        <v>524</v>
      </c>
      <c r="F91" s="145"/>
      <c r="G91" s="146" t="s">
        <v>856</v>
      </c>
      <c r="H91" s="147">
        <v>934.47</v>
      </c>
      <c r="I91" s="148"/>
      <c r="J91" s="148"/>
      <c r="K91" s="149"/>
    </row>
    <row r="92" spans="1:11" ht="12" customHeight="1" x14ac:dyDescent="0.2">
      <c r="A92" s="127"/>
      <c r="B92" s="136"/>
      <c r="C92" s="129"/>
      <c r="D92" s="129"/>
      <c r="E92" s="137"/>
      <c r="F92" s="138"/>
      <c r="G92" s="133"/>
      <c r="H92" s="134"/>
      <c r="I92" s="135"/>
      <c r="J92" s="135"/>
      <c r="K92" s="151"/>
    </row>
    <row r="93" spans="1:11" ht="12" customHeight="1" x14ac:dyDescent="0.2">
      <c r="A93" s="127"/>
      <c r="B93" s="136"/>
      <c r="C93" s="129"/>
      <c r="D93" s="129"/>
      <c r="E93" s="137"/>
      <c r="F93" s="138"/>
      <c r="G93" s="133"/>
      <c r="H93" s="134"/>
      <c r="I93" s="135"/>
      <c r="J93" s="135"/>
      <c r="K93" s="151"/>
    </row>
    <row r="94" spans="1:11" ht="12" customHeight="1" x14ac:dyDescent="0.2">
      <c r="A94" s="127"/>
      <c r="B94" s="136"/>
      <c r="C94" s="129"/>
      <c r="D94" s="129"/>
      <c r="E94" s="137"/>
      <c r="F94" s="138"/>
      <c r="G94" s="133"/>
      <c r="H94" s="134"/>
      <c r="I94" s="135"/>
      <c r="J94" s="135"/>
      <c r="K94" s="151"/>
    </row>
    <row r="95" spans="1:11" s="94" customFormat="1" ht="12" customHeight="1" x14ac:dyDescent="0.2">
      <c r="A95" s="118" t="s">
        <v>57</v>
      </c>
      <c r="B95" s="119" t="s">
        <v>56</v>
      </c>
      <c r="C95" s="120"/>
      <c r="D95" s="120"/>
      <c r="E95" s="121"/>
      <c r="F95" s="122"/>
      <c r="G95" s="123"/>
      <c r="H95" s="124"/>
      <c r="I95" s="125"/>
      <c r="J95" s="125"/>
      <c r="K95" s="151"/>
    </row>
    <row r="96" spans="1:11" s="155" customFormat="1" ht="38.25" x14ac:dyDescent="0.2">
      <c r="A96" s="152"/>
      <c r="B96" s="128"/>
      <c r="C96" s="129"/>
      <c r="D96" s="129"/>
      <c r="E96" s="153" t="s">
        <v>55</v>
      </c>
      <c r="F96" s="154"/>
      <c r="G96" s="133"/>
      <c r="H96" s="134"/>
      <c r="I96" s="135"/>
      <c r="J96" s="135"/>
      <c r="K96" s="151"/>
    </row>
    <row r="97" spans="1:11" s="160" customFormat="1" ht="15" x14ac:dyDescent="0.2">
      <c r="A97" s="141" t="s">
        <v>95</v>
      </c>
      <c r="B97" s="156"/>
      <c r="C97" s="143"/>
      <c r="D97" s="143"/>
      <c r="E97" s="157" t="s">
        <v>251</v>
      </c>
      <c r="F97" s="158"/>
      <c r="G97" s="146" t="s">
        <v>857</v>
      </c>
      <c r="H97" s="159">
        <v>37.24</v>
      </c>
      <c r="I97" s="148"/>
      <c r="J97" s="148"/>
      <c r="K97" s="149"/>
    </row>
    <row r="98" spans="1:11" s="160" customFormat="1" ht="15" x14ac:dyDescent="0.2">
      <c r="A98" s="141" t="s">
        <v>540</v>
      </c>
      <c r="B98" s="156"/>
      <c r="C98" s="143"/>
      <c r="D98" s="143"/>
      <c r="E98" s="157" t="s">
        <v>252</v>
      </c>
      <c r="F98" s="158"/>
      <c r="G98" s="146" t="s">
        <v>857</v>
      </c>
      <c r="H98" s="159">
        <v>76.33</v>
      </c>
      <c r="I98" s="148"/>
      <c r="J98" s="148"/>
      <c r="K98" s="149"/>
    </row>
    <row r="99" spans="1:11" ht="12" customHeight="1" x14ac:dyDescent="0.2">
      <c r="A99" s="127" t="s">
        <v>809</v>
      </c>
      <c r="B99" s="136"/>
      <c r="C99" s="129"/>
      <c r="D99" s="129"/>
      <c r="E99" s="157" t="s">
        <v>808</v>
      </c>
      <c r="F99" s="138"/>
      <c r="G99" s="146" t="s">
        <v>857</v>
      </c>
      <c r="H99" s="159">
        <v>165.21</v>
      </c>
      <c r="I99" s="135"/>
      <c r="J99" s="135"/>
      <c r="K99" s="151"/>
    </row>
    <row r="100" spans="1:11" ht="12" customHeight="1" x14ac:dyDescent="0.2">
      <c r="A100" s="152"/>
      <c r="B100" s="136"/>
      <c r="C100" s="129"/>
      <c r="D100" s="129"/>
      <c r="E100" s="137"/>
      <c r="F100" s="138"/>
      <c r="G100" s="133"/>
      <c r="H100" s="134"/>
      <c r="I100" s="135"/>
      <c r="J100" s="135"/>
      <c r="K100" s="151"/>
    </row>
    <row r="101" spans="1:11" s="94" customFormat="1" ht="12" customHeight="1" x14ac:dyDescent="0.2">
      <c r="A101" s="118" t="s">
        <v>54</v>
      </c>
      <c r="B101" s="119" t="s">
        <v>53</v>
      </c>
      <c r="C101" s="120"/>
      <c r="D101" s="120"/>
      <c r="E101" s="121"/>
      <c r="F101" s="122"/>
      <c r="G101" s="123"/>
      <c r="H101" s="124"/>
      <c r="I101" s="125"/>
      <c r="J101" s="125"/>
      <c r="K101" s="151"/>
    </row>
    <row r="102" spans="1:11" ht="25.5" x14ac:dyDescent="0.2">
      <c r="A102" s="152"/>
      <c r="B102" s="128"/>
      <c r="C102" s="129"/>
      <c r="D102" s="129"/>
      <c r="E102" s="153" t="s">
        <v>128</v>
      </c>
      <c r="F102" s="138"/>
      <c r="G102" s="133"/>
      <c r="H102" s="134"/>
      <c r="I102" s="135"/>
      <c r="J102" s="135"/>
      <c r="K102" s="151"/>
    </row>
    <row r="103" spans="1:11" s="81" customFormat="1" ht="12" customHeight="1" x14ac:dyDescent="0.2">
      <c r="A103" s="127" t="s">
        <v>52</v>
      </c>
      <c r="B103" s="128"/>
      <c r="C103" s="129"/>
      <c r="D103" s="129"/>
      <c r="E103" s="161" t="s">
        <v>250</v>
      </c>
      <c r="F103" s="132"/>
      <c r="G103" s="146" t="s">
        <v>856</v>
      </c>
      <c r="H103" s="159">
        <v>820.09</v>
      </c>
      <c r="I103" s="135"/>
      <c r="J103" s="135"/>
      <c r="K103" s="151"/>
    </row>
    <row r="104" spans="1:11" s="160" customFormat="1" x14ac:dyDescent="0.2">
      <c r="A104" s="141"/>
      <c r="B104" s="156"/>
      <c r="C104" s="143"/>
      <c r="D104" s="143"/>
      <c r="E104" s="157"/>
      <c r="F104" s="162"/>
      <c r="G104" s="146"/>
      <c r="H104" s="147"/>
      <c r="I104" s="148"/>
      <c r="J104" s="148"/>
      <c r="K104" s="149"/>
    </row>
    <row r="105" spans="1:11" ht="12" customHeight="1" x14ac:dyDescent="0.2">
      <c r="A105" s="127"/>
      <c r="B105" s="136"/>
      <c r="C105" s="129"/>
      <c r="D105" s="129"/>
      <c r="E105" s="163"/>
      <c r="F105" s="164"/>
      <c r="G105" s="133"/>
      <c r="H105" s="134"/>
      <c r="I105" s="135"/>
      <c r="J105" s="135"/>
      <c r="K105" s="151"/>
    </row>
    <row r="106" spans="1:11" ht="12" customHeight="1" x14ac:dyDescent="0.2">
      <c r="A106" s="118" t="s">
        <v>51</v>
      </c>
      <c r="B106" s="119" t="s">
        <v>50</v>
      </c>
      <c r="C106" s="120"/>
      <c r="D106" s="120"/>
      <c r="E106" s="121"/>
      <c r="F106" s="138"/>
      <c r="G106" s="133"/>
      <c r="H106" s="134"/>
      <c r="I106" s="135"/>
      <c r="J106" s="135"/>
      <c r="K106" s="151"/>
    </row>
    <row r="107" spans="1:11" ht="25.5" x14ac:dyDescent="0.2">
      <c r="A107" s="152"/>
      <c r="B107" s="128"/>
      <c r="C107" s="129"/>
      <c r="D107" s="129"/>
      <c r="E107" s="165" t="s">
        <v>397</v>
      </c>
      <c r="F107" s="132"/>
      <c r="G107" s="133"/>
      <c r="H107" s="134"/>
      <c r="I107" s="135"/>
      <c r="J107" s="135"/>
      <c r="K107" s="151"/>
    </row>
    <row r="108" spans="1:11" s="160" customFormat="1" ht="15" x14ac:dyDescent="0.2">
      <c r="A108" s="141" t="s">
        <v>49</v>
      </c>
      <c r="B108" s="156"/>
      <c r="C108" s="143"/>
      <c r="D108" s="143"/>
      <c r="E108" s="157" t="s">
        <v>398</v>
      </c>
      <c r="F108" s="158"/>
      <c r="G108" s="146" t="s">
        <v>856</v>
      </c>
      <c r="H108" s="159">
        <v>820.09</v>
      </c>
      <c r="I108" s="148"/>
      <c r="J108" s="148"/>
      <c r="K108" s="149"/>
    </row>
    <row r="109" spans="1:11" s="160" customFormat="1" x14ac:dyDescent="0.2">
      <c r="A109" s="141"/>
      <c r="B109" s="156"/>
      <c r="C109" s="143"/>
      <c r="D109" s="143"/>
      <c r="E109" s="157"/>
      <c r="F109" s="158"/>
      <c r="G109" s="146"/>
      <c r="H109" s="147"/>
      <c r="I109" s="148"/>
      <c r="J109" s="148"/>
      <c r="K109" s="149"/>
    </row>
    <row r="110" spans="1:11" ht="12" customHeight="1" x14ac:dyDescent="0.2">
      <c r="A110" s="152"/>
      <c r="B110" s="136"/>
      <c r="C110" s="129"/>
      <c r="D110" s="129"/>
      <c r="E110" s="137"/>
      <c r="F110" s="138"/>
      <c r="G110" s="133"/>
      <c r="H110" s="134"/>
      <c r="I110" s="135"/>
      <c r="J110" s="135"/>
      <c r="K110" s="151"/>
    </row>
    <row r="111" spans="1:11" ht="12" customHeight="1" x14ac:dyDescent="0.2">
      <c r="A111" s="118" t="s">
        <v>48</v>
      </c>
      <c r="B111" s="119" t="s">
        <v>88</v>
      </c>
      <c r="C111" s="120"/>
      <c r="D111" s="120"/>
      <c r="E111" s="121"/>
      <c r="F111" s="138"/>
      <c r="G111" s="133"/>
      <c r="H111" s="134"/>
      <c r="I111" s="135"/>
      <c r="J111" s="135"/>
      <c r="K111" s="151"/>
    </row>
    <row r="112" spans="1:11" ht="25.5" x14ac:dyDescent="0.2">
      <c r="A112" s="127" t="s">
        <v>541</v>
      </c>
      <c r="B112" s="128"/>
      <c r="C112" s="129"/>
      <c r="D112" s="129"/>
      <c r="E112" s="153" t="s">
        <v>89</v>
      </c>
      <c r="F112" s="138"/>
      <c r="G112" s="133" t="s">
        <v>5</v>
      </c>
      <c r="H112" s="134">
        <v>1</v>
      </c>
      <c r="I112" s="135"/>
      <c r="J112" s="166"/>
      <c r="K112" s="151"/>
    </row>
    <row r="113" spans="1:11" ht="12" customHeight="1" x14ac:dyDescent="0.2">
      <c r="A113" s="152"/>
      <c r="B113" s="136"/>
      <c r="C113" s="129"/>
      <c r="D113" s="129"/>
      <c r="E113" s="137"/>
      <c r="F113" s="138"/>
      <c r="G113" s="133"/>
      <c r="H113" s="134"/>
      <c r="I113" s="135"/>
      <c r="J113" s="135"/>
      <c r="K113" s="151"/>
    </row>
    <row r="114" spans="1:11" ht="12" customHeight="1" x14ac:dyDescent="0.2">
      <c r="A114" s="152"/>
      <c r="B114" s="136"/>
      <c r="C114" s="129"/>
      <c r="D114" s="129"/>
      <c r="E114" s="137"/>
      <c r="F114" s="138"/>
      <c r="G114" s="133"/>
      <c r="H114" s="134"/>
      <c r="I114" s="135"/>
      <c r="J114" s="135"/>
      <c r="K114" s="126"/>
    </row>
    <row r="115" spans="1:11" ht="12" customHeight="1" x14ac:dyDescent="0.2">
      <c r="A115" s="152"/>
      <c r="B115" s="136"/>
      <c r="C115" s="129"/>
      <c r="D115" s="129"/>
      <c r="E115" s="137"/>
      <c r="F115" s="138"/>
      <c r="G115" s="133"/>
      <c r="H115" s="134"/>
      <c r="I115" s="135"/>
      <c r="J115" s="135"/>
      <c r="K115" s="126"/>
    </row>
    <row r="116" spans="1:11" ht="12" customHeight="1" x14ac:dyDescent="0.2">
      <c r="A116" s="152"/>
      <c r="B116" s="136"/>
      <c r="C116" s="129"/>
      <c r="D116" s="129"/>
      <c r="E116" s="137"/>
      <c r="F116" s="138"/>
      <c r="G116" s="133"/>
      <c r="H116" s="134"/>
      <c r="I116" s="135"/>
      <c r="J116" s="135"/>
      <c r="K116" s="126"/>
    </row>
    <row r="117" spans="1:11" ht="12" customHeight="1" x14ac:dyDescent="0.2">
      <c r="A117" s="152"/>
      <c r="B117" s="136"/>
      <c r="C117" s="129"/>
      <c r="D117" s="129"/>
      <c r="E117" s="137"/>
      <c r="F117" s="138"/>
      <c r="G117" s="133"/>
      <c r="H117" s="134"/>
      <c r="I117" s="135"/>
      <c r="J117" s="135"/>
      <c r="K117" s="126"/>
    </row>
    <row r="118" spans="1:11" ht="12" customHeight="1" x14ac:dyDescent="0.2">
      <c r="A118" s="152"/>
      <c r="B118" s="136"/>
      <c r="C118" s="129"/>
      <c r="D118" s="129"/>
      <c r="E118" s="137"/>
      <c r="F118" s="138"/>
      <c r="G118" s="133"/>
      <c r="H118" s="134"/>
      <c r="I118" s="135"/>
      <c r="J118" s="135"/>
      <c r="K118" s="126"/>
    </row>
    <row r="119" spans="1:11" ht="12" customHeight="1" x14ac:dyDescent="0.2">
      <c r="A119" s="152"/>
      <c r="B119" s="136"/>
      <c r="C119" s="129"/>
      <c r="D119" s="129"/>
      <c r="E119" s="137"/>
      <c r="F119" s="138"/>
      <c r="G119" s="133"/>
      <c r="H119" s="134"/>
      <c r="I119" s="135"/>
      <c r="J119" s="135"/>
      <c r="K119" s="126"/>
    </row>
    <row r="120" spans="1:11" ht="12" customHeight="1" x14ac:dyDescent="0.2">
      <c r="A120" s="152"/>
      <c r="B120" s="136"/>
      <c r="C120" s="129"/>
      <c r="D120" s="129"/>
      <c r="E120" s="137"/>
      <c r="F120" s="138"/>
      <c r="G120" s="133"/>
      <c r="H120" s="134"/>
      <c r="I120" s="135"/>
      <c r="J120" s="135"/>
      <c r="K120" s="126"/>
    </row>
    <row r="121" spans="1:11" ht="12" customHeight="1" x14ac:dyDescent="0.2">
      <c r="A121" s="152"/>
      <c r="B121" s="136"/>
      <c r="C121" s="129"/>
      <c r="D121" s="129"/>
      <c r="E121" s="137"/>
      <c r="F121" s="138"/>
      <c r="G121" s="133"/>
      <c r="H121" s="134"/>
      <c r="I121" s="135"/>
      <c r="J121" s="135"/>
      <c r="K121" s="126"/>
    </row>
    <row r="122" spans="1:11" ht="12" customHeight="1" x14ac:dyDescent="0.2">
      <c r="A122" s="152"/>
      <c r="B122" s="136"/>
      <c r="C122" s="129"/>
      <c r="D122" s="129"/>
      <c r="E122" s="137"/>
      <c r="F122" s="138"/>
      <c r="G122" s="133"/>
      <c r="H122" s="134"/>
      <c r="I122" s="135"/>
      <c r="J122" s="135"/>
      <c r="K122" s="126"/>
    </row>
    <row r="123" spans="1:11" ht="12" customHeight="1" x14ac:dyDescent="0.2">
      <c r="A123" s="152"/>
      <c r="B123" s="136"/>
      <c r="C123" s="129"/>
      <c r="D123" s="129"/>
      <c r="E123" s="137"/>
      <c r="F123" s="138"/>
      <c r="G123" s="133"/>
      <c r="H123" s="134"/>
      <c r="I123" s="135"/>
      <c r="J123" s="135"/>
      <c r="K123" s="126"/>
    </row>
    <row r="124" spans="1:11" ht="12" customHeight="1" x14ac:dyDescent="0.2">
      <c r="A124" s="152"/>
      <c r="B124" s="136"/>
      <c r="C124" s="129"/>
      <c r="D124" s="129"/>
      <c r="E124" s="137"/>
      <c r="F124" s="138"/>
      <c r="G124" s="133"/>
      <c r="H124" s="134"/>
      <c r="I124" s="135"/>
      <c r="J124" s="135"/>
      <c r="K124" s="126"/>
    </row>
    <row r="125" spans="1:11" ht="12" customHeight="1" x14ac:dyDescent="0.2">
      <c r="A125" s="152"/>
      <c r="B125" s="136"/>
      <c r="C125" s="129"/>
      <c r="D125" s="129"/>
      <c r="E125" s="137"/>
      <c r="F125" s="138"/>
      <c r="G125" s="133"/>
      <c r="H125" s="134"/>
      <c r="I125" s="135"/>
      <c r="J125" s="135"/>
      <c r="K125" s="126"/>
    </row>
    <row r="126" spans="1:11" ht="12" customHeight="1" x14ac:dyDescent="0.2">
      <c r="A126" s="152"/>
      <c r="B126" s="136"/>
      <c r="C126" s="129"/>
      <c r="D126" s="129"/>
      <c r="E126" s="137"/>
      <c r="F126" s="138"/>
      <c r="G126" s="133"/>
      <c r="H126" s="134"/>
      <c r="I126" s="135"/>
      <c r="J126" s="135"/>
      <c r="K126" s="126"/>
    </row>
    <row r="127" spans="1:11" ht="12" customHeight="1" x14ac:dyDescent="0.2">
      <c r="A127" s="152"/>
      <c r="B127" s="136"/>
      <c r="C127" s="129"/>
      <c r="D127" s="129"/>
      <c r="E127" s="137"/>
      <c r="F127" s="138"/>
      <c r="G127" s="133"/>
      <c r="H127" s="134"/>
      <c r="I127" s="135"/>
      <c r="J127" s="135"/>
      <c r="K127" s="126"/>
    </row>
    <row r="128" spans="1:11" ht="12" customHeight="1" x14ac:dyDescent="0.2">
      <c r="A128" s="152"/>
      <c r="B128" s="136"/>
      <c r="C128" s="129"/>
      <c r="D128" s="129"/>
      <c r="E128" s="137"/>
      <c r="F128" s="138"/>
      <c r="G128" s="133"/>
      <c r="H128" s="134"/>
      <c r="I128" s="135"/>
      <c r="J128" s="135"/>
      <c r="K128" s="126"/>
    </row>
    <row r="129" spans="1:11" ht="12" customHeight="1" x14ac:dyDescent="0.2">
      <c r="A129" s="152"/>
      <c r="B129" s="136"/>
      <c r="C129" s="129"/>
      <c r="D129" s="129"/>
      <c r="E129" s="137"/>
      <c r="F129" s="138"/>
      <c r="G129" s="133"/>
      <c r="H129" s="134"/>
      <c r="I129" s="135"/>
      <c r="J129" s="135"/>
      <c r="K129" s="126"/>
    </row>
    <row r="130" spans="1:11" ht="12" customHeight="1" x14ac:dyDescent="0.2">
      <c r="A130" s="152"/>
      <c r="B130" s="136"/>
      <c r="C130" s="129"/>
      <c r="D130" s="129"/>
      <c r="E130" s="137"/>
      <c r="F130" s="138"/>
      <c r="G130" s="133"/>
      <c r="H130" s="134"/>
      <c r="I130" s="135"/>
      <c r="J130" s="135"/>
      <c r="K130" s="126"/>
    </row>
    <row r="131" spans="1:11" ht="12" customHeight="1" x14ac:dyDescent="0.2">
      <c r="A131" s="152"/>
      <c r="B131" s="136"/>
      <c r="C131" s="129"/>
      <c r="D131" s="129"/>
      <c r="E131" s="137"/>
      <c r="F131" s="138"/>
      <c r="G131" s="133"/>
      <c r="H131" s="134"/>
      <c r="I131" s="135"/>
      <c r="J131" s="135"/>
      <c r="K131" s="126"/>
    </row>
    <row r="132" spans="1:11" ht="12" customHeight="1" x14ac:dyDescent="0.2">
      <c r="A132" s="152"/>
      <c r="B132" s="136"/>
      <c r="C132" s="129"/>
      <c r="D132" s="129"/>
      <c r="E132" s="137"/>
      <c r="F132" s="138"/>
      <c r="G132" s="133"/>
      <c r="H132" s="134"/>
      <c r="I132" s="135"/>
      <c r="J132" s="135"/>
      <c r="K132" s="126"/>
    </row>
    <row r="133" spans="1:11" ht="12" customHeight="1" x14ac:dyDescent="0.2">
      <c r="A133" s="152"/>
      <c r="B133" s="136"/>
      <c r="C133" s="129"/>
      <c r="D133" s="129"/>
      <c r="E133" s="137"/>
      <c r="F133" s="138"/>
      <c r="G133" s="133"/>
      <c r="H133" s="134"/>
      <c r="I133" s="135"/>
      <c r="J133" s="135"/>
      <c r="K133" s="126"/>
    </row>
    <row r="134" spans="1:11" ht="12" customHeight="1" x14ac:dyDescent="0.2">
      <c r="A134" s="152"/>
      <c r="B134" s="136"/>
      <c r="C134" s="129"/>
      <c r="D134" s="129"/>
      <c r="E134" s="137"/>
      <c r="F134" s="138"/>
      <c r="G134" s="133"/>
      <c r="H134" s="134"/>
      <c r="I134" s="135"/>
      <c r="J134" s="135"/>
      <c r="K134" s="126"/>
    </row>
    <row r="135" spans="1:11" ht="12" customHeight="1" x14ac:dyDescent="0.2">
      <c r="A135" s="152"/>
      <c r="B135" s="136"/>
      <c r="C135" s="129"/>
      <c r="D135" s="129"/>
      <c r="E135" s="137"/>
      <c r="F135" s="138"/>
      <c r="G135" s="133"/>
      <c r="H135" s="134"/>
      <c r="I135" s="135"/>
      <c r="J135" s="135"/>
      <c r="K135" s="126"/>
    </row>
    <row r="136" spans="1:11" ht="12" customHeight="1" x14ac:dyDescent="0.2">
      <c r="A136" s="152"/>
      <c r="B136" s="136"/>
      <c r="C136" s="129"/>
      <c r="D136" s="129"/>
      <c r="E136" s="137"/>
      <c r="F136" s="138"/>
      <c r="G136" s="133"/>
      <c r="H136" s="134"/>
      <c r="I136" s="135"/>
      <c r="J136" s="135"/>
      <c r="K136" s="126"/>
    </row>
    <row r="137" spans="1:11" ht="12" customHeight="1" x14ac:dyDescent="0.2">
      <c r="A137" s="152"/>
      <c r="B137" s="136"/>
      <c r="C137" s="129"/>
      <c r="D137" s="129"/>
      <c r="E137" s="137"/>
      <c r="F137" s="138"/>
      <c r="G137" s="133"/>
      <c r="H137" s="134"/>
      <c r="I137" s="135"/>
      <c r="J137" s="135"/>
      <c r="K137" s="126"/>
    </row>
    <row r="138" spans="1:11" ht="12" customHeight="1" x14ac:dyDescent="0.2">
      <c r="A138" s="152"/>
      <c r="B138" s="136"/>
      <c r="C138" s="129"/>
      <c r="D138" s="129"/>
      <c r="E138" s="137"/>
      <c r="F138" s="138"/>
      <c r="G138" s="133"/>
      <c r="H138" s="134"/>
      <c r="I138" s="135"/>
      <c r="J138" s="135"/>
      <c r="K138" s="126"/>
    </row>
    <row r="139" spans="1:11" ht="12" customHeight="1" x14ac:dyDescent="0.2">
      <c r="A139" s="152"/>
      <c r="B139" s="136"/>
      <c r="C139" s="129"/>
      <c r="D139" s="129"/>
      <c r="E139" s="137"/>
      <c r="F139" s="138"/>
      <c r="G139" s="133"/>
      <c r="H139" s="134"/>
      <c r="I139" s="135"/>
      <c r="J139" s="135"/>
      <c r="K139" s="126"/>
    </row>
    <row r="140" spans="1:11" ht="12" customHeight="1" x14ac:dyDescent="0.2">
      <c r="A140" s="152"/>
      <c r="B140" s="136"/>
      <c r="C140" s="129"/>
      <c r="D140" s="129"/>
      <c r="E140" s="137"/>
      <c r="F140" s="138"/>
      <c r="G140" s="133"/>
      <c r="H140" s="134"/>
      <c r="I140" s="135"/>
      <c r="J140" s="135"/>
      <c r="K140" s="126"/>
    </row>
    <row r="141" spans="1:11" ht="12" customHeight="1" x14ac:dyDescent="0.2">
      <c r="A141" s="152"/>
      <c r="B141" s="136"/>
      <c r="C141" s="129"/>
      <c r="D141" s="129"/>
      <c r="E141" s="137"/>
      <c r="F141" s="138"/>
      <c r="G141" s="133"/>
      <c r="H141" s="134"/>
      <c r="I141" s="135"/>
      <c r="J141" s="135"/>
      <c r="K141" s="126"/>
    </row>
    <row r="142" spans="1:11" ht="12" customHeight="1" x14ac:dyDescent="0.2">
      <c r="A142" s="152"/>
      <c r="B142" s="136"/>
      <c r="C142" s="129"/>
      <c r="D142" s="129"/>
      <c r="E142" s="137"/>
      <c r="F142" s="138"/>
      <c r="G142" s="133"/>
      <c r="H142" s="134"/>
      <c r="I142" s="135"/>
      <c r="J142" s="135"/>
      <c r="K142" s="126"/>
    </row>
    <row r="143" spans="1:11" ht="12" customHeight="1" x14ac:dyDescent="0.2">
      <c r="A143" s="152"/>
      <c r="B143" s="136"/>
      <c r="C143" s="129"/>
      <c r="D143" s="129"/>
      <c r="E143" s="137"/>
      <c r="F143" s="138"/>
      <c r="G143" s="133"/>
      <c r="H143" s="134"/>
      <c r="I143" s="135"/>
      <c r="J143" s="135"/>
      <c r="K143" s="126"/>
    </row>
    <row r="144" spans="1:11" ht="12" customHeight="1" x14ac:dyDescent="0.2">
      <c r="A144" s="152"/>
      <c r="B144" s="136"/>
      <c r="C144" s="129"/>
      <c r="D144" s="129"/>
      <c r="E144" s="137"/>
      <c r="F144" s="138"/>
      <c r="G144" s="133"/>
      <c r="H144" s="134"/>
      <c r="I144" s="135"/>
      <c r="J144" s="135"/>
      <c r="K144" s="126"/>
    </row>
    <row r="145" spans="1:11" ht="12" customHeight="1" x14ac:dyDescent="0.2">
      <c r="A145" s="152"/>
      <c r="B145" s="136"/>
      <c r="C145" s="129"/>
      <c r="D145" s="129"/>
      <c r="E145" s="137"/>
      <c r="F145" s="138"/>
      <c r="G145" s="133"/>
      <c r="H145" s="134"/>
      <c r="I145" s="135"/>
      <c r="J145" s="135"/>
      <c r="K145" s="126"/>
    </row>
    <row r="146" spans="1:11" ht="12" customHeight="1" x14ac:dyDescent="0.2">
      <c r="A146" s="152"/>
      <c r="B146" s="136"/>
      <c r="C146" s="129"/>
      <c r="D146" s="129"/>
      <c r="E146" s="137"/>
      <c r="F146" s="138"/>
      <c r="G146" s="133"/>
      <c r="H146" s="134"/>
      <c r="I146" s="135"/>
      <c r="J146" s="135"/>
      <c r="K146" s="126"/>
    </row>
    <row r="147" spans="1:11" ht="12" customHeight="1" x14ac:dyDescent="0.2">
      <c r="A147" s="152"/>
      <c r="B147" s="136"/>
      <c r="C147" s="129"/>
      <c r="D147" s="129"/>
      <c r="E147" s="137"/>
      <c r="F147" s="138"/>
      <c r="G147" s="133"/>
      <c r="H147" s="134"/>
      <c r="I147" s="135"/>
      <c r="J147" s="135"/>
      <c r="K147" s="126"/>
    </row>
    <row r="148" spans="1:11" ht="12" customHeight="1" x14ac:dyDescent="0.2">
      <c r="A148" s="152"/>
      <c r="B148" s="136"/>
      <c r="C148" s="129"/>
      <c r="D148" s="129"/>
      <c r="E148" s="137"/>
      <c r="F148" s="138"/>
      <c r="G148" s="133"/>
      <c r="H148" s="134"/>
      <c r="I148" s="135"/>
      <c r="J148" s="135"/>
      <c r="K148" s="126"/>
    </row>
    <row r="149" spans="1:11" ht="12" customHeight="1" x14ac:dyDescent="0.2">
      <c r="A149" s="152"/>
      <c r="B149" s="136"/>
      <c r="C149" s="129"/>
      <c r="D149" s="129"/>
      <c r="E149" s="137"/>
      <c r="F149" s="138"/>
      <c r="G149" s="133"/>
      <c r="H149" s="134"/>
      <c r="I149" s="135"/>
      <c r="J149" s="135"/>
      <c r="K149" s="126"/>
    </row>
    <row r="150" spans="1:11" ht="12" customHeight="1" x14ac:dyDescent="0.2">
      <c r="A150" s="167"/>
      <c r="B150" s="168"/>
      <c r="C150" s="169"/>
      <c r="D150" s="169"/>
      <c r="E150" s="170"/>
      <c r="F150" s="171"/>
      <c r="G150" s="172"/>
      <c r="H150" s="173"/>
      <c r="I150" s="174"/>
      <c r="J150" s="174"/>
      <c r="K150" s="175"/>
    </row>
    <row r="151" spans="1:11" s="176" customFormat="1" x14ac:dyDescent="0.2">
      <c r="A151" s="72" t="s">
        <v>542</v>
      </c>
      <c r="B151" s="102" t="s">
        <v>109</v>
      </c>
      <c r="C151" s="74"/>
      <c r="D151" s="74"/>
      <c r="E151" s="75"/>
      <c r="F151" s="103"/>
      <c r="G151" s="104"/>
      <c r="H151" s="105"/>
      <c r="I151" s="106"/>
      <c r="J151" s="106"/>
      <c r="K151" s="107"/>
    </row>
    <row r="152" spans="1:11" s="81" customFormat="1" x14ac:dyDescent="0.2">
      <c r="A152" s="72" t="s">
        <v>47</v>
      </c>
      <c r="B152" s="102"/>
      <c r="C152" s="74"/>
      <c r="D152" s="74"/>
      <c r="E152" s="102" t="s">
        <v>181</v>
      </c>
      <c r="F152" s="103"/>
      <c r="G152" s="104"/>
      <c r="H152" s="105"/>
      <c r="I152" s="80"/>
      <c r="J152" s="80"/>
      <c r="K152" s="80"/>
    </row>
    <row r="153" spans="1:11" ht="12" customHeight="1" x14ac:dyDescent="0.2">
      <c r="G153" s="85"/>
      <c r="H153" s="86"/>
      <c r="I153" s="476"/>
      <c r="J153" s="476"/>
      <c r="K153" s="87"/>
    </row>
    <row r="154" spans="1:11" s="94" customFormat="1" ht="12" customHeight="1" x14ac:dyDescent="0.2">
      <c r="A154" s="88" t="s">
        <v>46</v>
      </c>
      <c r="B154" s="89" t="s">
        <v>10</v>
      </c>
      <c r="C154" s="177"/>
      <c r="D154" s="47"/>
      <c r="E154" s="90"/>
      <c r="F154" s="44"/>
      <c r="G154" s="91"/>
      <c r="H154" s="92"/>
      <c r="I154" s="93"/>
      <c r="J154" s="93"/>
      <c r="K154" s="87"/>
    </row>
    <row r="155" spans="1:11" s="81" customFormat="1" ht="51" x14ac:dyDescent="0.2">
      <c r="A155" s="95"/>
      <c r="B155" s="98"/>
      <c r="C155" s="36"/>
      <c r="D155" s="178" t="s">
        <v>154</v>
      </c>
      <c r="E155" s="179" t="s">
        <v>155</v>
      </c>
      <c r="F155" s="180"/>
      <c r="G155" s="85"/>
      <c r="H155" s="86"/>
      <c r="I155" s="476"/>
      <c r="J155" s="476"/>
      <c r="K155" s="87"/>
    </row>
    <row r="156" spans="1:11" s="160" customFormat="1" ht="25.5" x14ac:dyDescent="0.2">
      <c r="A156" s="181"/>
      <c r="B156" s="182"/>
      <c r="C156" s="183"/>
      <c r="D156" s="184" t="s">
        <v>156</v>
      </c>
      <c r="E156" s="30" t="s">
        <v>858</v>
      </c>
      <c r="F156" s="185"/>
      <c r="G156" s="186"/>
      <c r="H156" s="159"/>
      <c r="I156" s="187"/>
      <c r="J156" s="187"/>
      <c r="K156" s="188"/>
    </row>
    <row r="157" spans="1:11" s="160" customFormat="1" ht="25.5" x14ac:dyDescent="0.2">
      <c r="A157" s="181"/>
      <c r="B157" s="182"/>
      <c r="C157" s="183"/>
      <c r="D157" s="184" t="s">
        <v>157</v>
      </c>
      <c r="E157" s="30" t="s">
        <v>859</v>
      </c>
      <c r="F157" s="185"/>
      <c r="G157" s="186"/>
      <c r="H157" s="159"/>
      <c r="I157" s="187"/>
      <c r="J157" s="187"/>
      <c r="K157" s="188"/>
    </row>
    <row r="158" spans="1:11" s="160" customFormat="1" ht="51" x14ac:dyDescent="0.2">
      <c r="A158" s="181"/>
      <c r="B158" s="182"/>
      <c r="C158" s="183"/>
      <c r="D158" s="184" t="s">
        <v>164</v>
      </c>
      <c r="E158" s="30" t="s">
        <v>184</v>
      </c>
      <c r="F158" s="185"/>
      <c r="G158" s="186"/>
      <c r="H158" s="159"/>
      <c r="I158" s="187"/>
      <c r="J158" s="187"/>
      <c r="K158" s="189"/>
    </row>
    <row r="159" spans="1:11" s="160" customFormat="1" ht="38.25" x14ac:dyDescent="0.2">
      <c r="A159" s="181"/>
      <c r="B159" s="182"/>
      <c r="C159" s="183"/>
      <c r="D159" s="184" t="s">
        <v>165</v>
      </c>
      <c r="E159" s="30" t="s">
        <v>185</v>
      </c>
      <c r="F159" s="185"/>
      <c r="G159" s="186"/>
      <c r="H159" s="159"/>
      <c r="I159" s="187"/>
      <c r="J159" s="187"/>
      <c r="K159" s="189"/>
    </row>
    <row r="160" spans="1:11" s="160" customFormat="1" ht="38.25" x14ac:dyDescent="0.2">
      <c r="A160" s="181"/>
      <c r="B160" s="182"/>
      <c r="C160" s="183"/>
      <c r="D160" s="184" t="s">
        <v>166</v>
      </c>
      <c r="E160" s="30" t="s">
        <v>186</v>
      </c>
      <c r="F160" s="185"/>
      <c r="G160" s="186"/>
      <c r="H160" s="159"/>
      <c r="I160" s="187"/>
      <c r="J160" s="187"/>
      <c r="K160" s="189"/>
    </row>
    <row r="161" spans="1:11" s="160" customFormat="1" ht="12" customHeight="1" x14ac:dyDescent="0.2">
      <c r="A161" s="181"/>
      <c r="B161" s="190"/>
      <c r="C161" s="183"/>
      <c r="D161" s="184" t="s">
        <v>167</v>
      </c>
      <c r="E161" s="191" t="s">
        <v>187</v>
      </c>
      <c r="F161" s="192"/>
      <c r="G161" s="186"/>
      <c r="H161" s="159"/>
      <c r="I161" s="187"/>
      <c r="J161" s="187"/>
      <c r="K161" s="189"/>
    </row>
    <row r="162" spans="1:11" s="160" customFormat="1" ht="25.5" x14ac:dyDescent="0.2">
      <c r="A162" s="181"/>
      <c r="B162" s="182"/>
      <c r="C162" s="183"/>
      <c r="D162" s="184" t="s">
        <v>176</v>
      </c>
      <c r="E162" s="30" t="s">
        <v>188</v>
      </c>
      <c r="F162" s="185"/>
      <c r="G162" s="186"/>
      <c r="H162" s="159"/>
      <c r="I162" s="187"/>
      <c r="J162" s="187"/>
      <c r="K162" s="189"/>
    </row>
    <row r="163" spans="1:11" s="194" customFormat="1" ht="24.75" customHeight="1" x14ac:dyDescent="0.2">
      <c r="A163" s="181"/>
      <c r="B163" s="182"/>
      <c r="C163" s="183"/>
      <c r="D163" s="184" t="s">
        <v>189</v>
      </c>
      <c r="E163" s="30" t="s">
        <v>518</v>
      </c>
      <c r="F163" s="193"/>
      <c r="G163" s="186"/>
      <c r="H163" s="159"/>
      <c r="I163" s="187"/>
      <c r="J163" s="187"/>
      <c r="K163" s="189"/>
    </row>
    <row r="164" spans="1:11" s="194" customFormat="1" ht="26.25" customHeight="1" x14ac:dyDescent="0.2">
      <c r="A164" s="181"/>
      <c r="B164" s="190"/>
      <c r="C164" s="183"/>
      <c r="D164" s="184" t="s">
        <v>399</v>
      </c>
      <c r="E164" s="30" t="s">
        <v>400</v>
      </c>
      <c r="F164" s="193"/>
      <c r="G164" s="186"/>
      <c r="H164" s="159"/>
      <c r="I164" s="187"/>
      <c r="J164" s="187"/>
      <c r="K164" s="189"/>
    </row>
    <row r="165" spans="1:11" s="160" customFormat="1" x14ac:dyDescent="0.2">
      <c r="A165" s="181"/>
      <c r="B165" s="190"/>
      <c r="C165" s="183"/>
      <c r="D165" s="183"/>
      <c r="E165" s="191"/>
      <c r="F165" s="192"/>
      <c r="G165" s="186"/>
      <c r="H165" s="159"/>
      <c r="I165" s="187"/>
      <c r="J165" s="187"/>
      <c r="K165" s="189"/>
    </row>
    <row r="166" spans="1:11" s="160" customFormat="1" ht="12" customHeight="1" x14ac:dyDescent="0.2">
      <c r="A166" s="195" t="s">
        <v>45</v>
      </c>
      <c r="B166" s="190"/>
      <c r="C166" s="183"/>
      <c r="D166" s="183"/>
      <c r="E166" s="196" t="s">
        <v>44</v>
      </c>
      <c r="F166" s="192"/>
      <c r="G166" s="186" t="s">
        <v>5</v>
      </c>
      <c r="H166" s="159">
        <v>1</v>
      </c>
      <c r="I166" s="187"/>
      <c r="J166" s="187"/>
      <c r="K166" s="189"/>
    </row>
    <row r="167" spans="1:11" s="160" customFormat="1" ht="12" customHeight="1" x14ac:dyDescent="0.2">
      <c r="A167" s="181"/>
      <c r="B167" s="190"/>
      <c r="C167" s="183"/>
      <c r="D167" s="183"/>
      <c r="E167" s="191"/>
      <c r="F167" s="192"/>
      <c r="G167" s="186"/>
      <c r="H167" s="159"/>
      <c r="I167" s="187"/>
      <c r="J167" s="187"/>
      <c r="K167" s="189"/>
    </row>
    <row r="168" spans="1:11" s="203" customFormat="1" ht="12" customHeight="1" x14ac:dyDescent="0.2">
      <c r="A168" s="197" t="s">
        <v>43</v>
      </c>
      <c r="B168" s="198" t="s">
        <v>192</v>
      </c>
      <c r="C168" s="199"/>
      <c r="D168" s="200"/>
      <c r="E168" s="201"/>
      <c r="F168" s="202"/>
      <c r="G168" s="186"/>
      <c r="H168" s="159"/>
      <c r="I168" s="187"/>
      <c r="J168" s="187"/>
      <c r="K168" s="189"/>
    </row>
    <row r="169" spans="1:11" s="160" customFormat="1" ht="38.25" x14ac:dyDescent="0.2">
      <c r="A169" s="181"/>
      <c r="B169" s="182"/>
      <c r="C169" s="183"/>
      <c r="D169" s="183"/>
      <c r="E169" s="31" t="s">
        <v>42</v>
      </c>
      <c r="F169" s="185"/>
      <c r="G169" s="186"/>
      <c r="H169" s="159"/>
      <c r="I169" s="187"/>
      <c r="J169" s="187"/>
      <c r="K169" s="189"/>
    </row>
    <row r="170" spans="1:11" s="160" customFormat="1" ht="12" customHeight="1" x14ac:dyDescent="0.2">
      <c r="A170" s="181"/>
      <c r="B170" s="190"/>
      <c r="C170" s="183"/>
      <c r="D170" s="183"/>
      <c r="E170" s="191"/>
      <c r="F170" s="192"/>
      <c r="G170" s="186"/>
      <c r="H170" s="159"/>
      <c r="I170" s="187"/>
      <c r="J170" s="187"/>
      <c r="K170" s="189"/>
    </row>
    <row r="171" spans="1:11" s="160" customFormat="1" ht="15" x14ac:dyDescent="0.2">
      <c r="A171" s="195" t="s">
        <v>41</v>
      </c>
      <c r="B171" s="190"/>
      <c r="C171" s="183"/>
      <c r="D171" s="204">
        <v>50</v>
      </c>
      <c r="E171" s="205" t="s">
        <v>129</v>
      </c>
      <c r="F171" s="206"/>
      <c r="G171" s="186" t="s">
        <v>857</v>
      </c>
      <c r="H171" s="159">
        <v>13.99</v>
      </c>
      <c r="I171" s="187"/>
      <c r="J171" s="187"/>
      <c r="K171" s="189"/>
    </row>
    <row r="172" spans="1:11" s="160" customFormat="1" ht="12" customHeight="1" x14ac:dyDescent="0.2">
      <c r="A172" s="181"/>
      <c r="B172" s="190"/>
      <c r="C172" s="183"/>
      <c r="D172" s="183"/>
      <c r="E172" s="191"/>
      <c r="F172" s="192"/>
      <c r="G172" s="186"/>
      <c r="H172" s="159"/>
      <c r="I172" s="187"/>
      <c r="J172" s="187"/>
      <c r="K172" s="189"/>
    </row>
    <row r="173" spans="1:11" s="203" customFormat="1" ht="12" customHeight="1" x14ac:dyDescent="0.2">
      <c r="A173" s="197" t="s">
        <v>253</v>
      </c>
      <c r="B173" s="198" t="s">
        <v>183</v>
      </c>
      <c r="C173" s="200"/>
      <c r="D173" s="200"/>
      <c r="E173" s="201"/>
      <c r="F173" s="202"/>
      <c r="G173" s="186"/>
      <c r="H173" s="159"/>
      <c r="I173" s="187"/>
      <c r="J173" s="187"/>
      <c r="K173" s="189"/>
    </row>
    <row r="174" spans="1:11" s="160" customFormat="1" ht="12" customHeight="1" x14ac:dyDescent="0.2">
      <c r="A174" s="181"/>
      <c r="B174" s="190"/>
      <c r="C174" s="183"/>
      <c r="D174" s="183"/>
      <c r="E174" s="191"/>
      <c r="F174" s="192"/>
      <c r="G174" s="186"/>
      <c r="H174" s="159"/>
      <c r="I174" s="187"/>
      <c r="J174" s="187"/>
      <c r="K174" s="189"/>
    </row>
    <row r="175" spans="1:11" s="160" customFormat="1" ht="12" customHeight="1" x14ac:dyDescent="0.2">
      <c r="A175" s="197"/>
      <c r="B175" s="198" t="s">
        <v>193</v>
      </c>
      <c r="C175" s="200"/>
      <c r="D175" s="200"/>
      <c r="E175" s="201"/>
      <c r="F175" s="192"/>
      <c r="G175" s="186"/>
      <c r="H175" s="159"/>
      <c r="I175" s="187"/>
      <c r="J175" s="187"/>
      <c r="K175" s="189"/>
    </row>
    <row r="176" spans="1:11" s="160" customFormat="1" ht="12" customHeight="1" x14ac:dyDescent="0.2">
      <c r="A176" s="197"/>
      <c r="B176" s="207"/>
      <c r="C176" s="200"/>
      <c r="D176" s="200"/>
      <c r="E176" s="201"/>
      <c r="F176" s="192"/>
      <c r="G176" s="186"/>
      <c r="H176" s="159"/>
      <c r="I176" s="187"/>
      <c r="J176" s="187"/>
      <c r="K176" s="189"/>
    </row>
    <row r="177" spans="1:11" s="160" customFormat="1" ht="12" customHeight="1" x14ac:dyDescent="0.2">
      <c r="A177" s="195"/>
      <c r="B177" s="190"/>
      <c r="C177" s="208" t="s">
        <v>195</v>
      </c>
      <c r="D177" s="183"/>
      <c r="E177" s="209"/>
      <c r="F177" s="192"/>
      <c r="G177" s="186"/>
      <c r="H177" s="159"/>
      <c r="I177" s="187"/>
      <c r="J177" s="187"/>
      <c r="K177" s="189"/>
    </row>
    <row r="178" spans="1:11" s="160" customFormat="1" ht="15" x14ac:dyDescent="0.2">
      <c r="A178" s="210" t="s">
        <v>254</v>
      </c>
      <c r="B178" s="190">
        <v>2700</v>
      </c>
      <c r="C178" s="183" t="s">
        <v>130</v>
      </c>
      <c r="D178" s="183">
        <v>2700</v>
      </c>
      <c r="E178" s="196" t="s">
        <v>667</v>
      </c>
      <c r="F178" s="192"/>
      <c r="G178" s="186" t="s">
        <v>857</v>
      </c>
      <c r="H178" s="159">
        <v>8.02</v>
      </c>
      <c r="I178" s="187"/>
      <c r="J178" s="187"/>
      <c r="K178" s="189"/>
    </row>
    <row r="179" spans="1:11" s="160" customFormat="1" ht="15" x14ac:dyDescent="0.2">
      <c r="A179" s="210" t="s">
        <v>255</v>
      </c>
      <c r="B179" s="190">
        <v>1800</v>
      </c>
      <c r="C179" s="183" t="s">
        <v>130</v>
      </c>
      <c r="D179" s="183">
        <v>1800</v>
      </c>
      <c r="E179" s="196" t="s">
        <v>668</v>
      </c>
      <c r="F179" s="192"/>
      <c r="G179" s="186" t="s">
        <v>857</v>
      </c>
      <c r="H179" s="159">
        <v>9.07</v>
      </c>
      <c r="I179" s="187"/>
      <c r="J179" s="187"/>
      <c r="K179" s="189"/>
    </row>
    <row r="180" spans="1:11" s="160" customFormat="1" ht="15" x14ac:dyDescent="0.2">
      <c r="A180" s="210" t="s">
        <v>256</v>
      </c>
      <c r="B180" s="190">
        <v>1500</v>
      </c>
      <c r="C180" s="183" t="s">
        <v>130</v>
      </c>
      <c r="D180" s="183">
        <v>1500</v>
      </c>
      <c r="E180" s="196" t="s">
        <v>669</v>
      </c>
      <c r="F180" s="192"/>
      <c r="G180" s="186" t="s">
        <v>857</v>
      </c>
      <c r="H180" s="159">
        <v>7.09</v>
      </c>
      <c r="I180" s="187"/>
      <c r="J180" s="187"/>
      <c r="K180" s="189"/>
    </row>
    <row r="181" spans="1:11" s="160" customFormat="1" ht="15" x14ac:dyDescent="0.2">
      <c r="A181" s="210" t="s">
        <v>257</v>
      </c>
      <c r="B181" s="190">
        <v>1200</v>
      </c>
      <c r="C181" s="183" t="s">
        <v>130</v>
      </c>
      <c r="D181" s="183">
        <v>1200</v>
      </c>
      <c r="E181" s="196" t="s">
        <v>670</v>
      </c>
      <c r="F181" s="192"/>
      <c r="G181" s="186" t="s">
        <v>857</v>
      </c>
      <c r="H181" s="159">
        <v>2.52</v>
      </c>
      <c r="I181" s="187"/>
      <c r="J181" s="187"/>
      <c r="K181" s="189"/>
    </row>
    <row r="182" spans="1:11" s="160" customFormat="1" ht="15" x14ac:dyDescent="0.2">
      <c r="A182" s="210" t="s">
        <v>327</v>
      </c>
      <c r="B182" s="190">
        <v>1000</v>
      </c>
      <c r="C182" s="183" t="s">
        <v>130</v>
      </c>
      <c r="D182" s="183">
        <v>1000</v>
      </c>
      <c r="E182" s="196" t="s">
        <v>671</v>
      </c>
      <c r="F182" s="192"/>
      <c r="G182" s="186" t="s">
        <v>857</v>
      </c>
      <c r="H182" s="159">
        <v>0.6</v>
      </c>
      <c r="I182" s="187"/>
      <c r="J182" s="187"/>
      <c r="K182" s="189"/>
    </row>
    <row r="183" spans="1:11" s="160" customFormat="1" ht="15" x14ac:dyDescent="0.2">
      <c r="A183" s="210" t="s">
        <v>328</v>
      </c>
      <c r="B183" s="190">
        <v>750</v>
      </c>
      <c r="C183" s="183" t="s">
        <v>130</v>
      </c>
      <c r="D183" s="183">
        <v>750</v>
      </c>
      <c r="E183" s="196" t="s">
        <v>672</v>
      </c>
      <c r="F183" s="192"/>
      <c r="G183" s="186" t="s">
        <v>857</v>
      </c>
      <c r="H183" s="159">
        <v>2.19</v>
      </c>
      <c r="I183" s="187"/>
      <c r="J183" s="187"/>
      <c r="K183" s="189"/>
    </row>
    <row r="184" spans="1:11" s="160" customFormat="1" ht="15" customHeight="1" x14ac:dyDescent="0.2">
      <c r="A184" s="210" t="s">
        <v>329</v>
      </c>
      <c r="B184" s="190">
        <v>550</v>
      </c>
      <c r="C184" s="183" t="s">
        <v>130</v>
      </c>
      <c r="D184" s="183">
        <v>550</v>
      </c>
      <c r="E184" s="196" t="s">
        <v>833</v>
      </c>
      <c r="F184" s="192"/>
      <c r="G184" s="186" t="s">
        <v>857</v>
      </c>
      <c r="H184" s="159">
        <v>0.3</v>
      </c>
      <c r="I184" s="187"/>
      <c r="J184" s="187"/>
      <c r="K184" s="189"/>
    </row>
    <row r="185" spans="1:11" s="446" customFormat="1" ht="15" customHeight="1" x14ac:dyDescent="0.2">
      <c r="A185" s="210" t="s">
        <v>330</v>
      </c>
      <c r="B185" s="190">
        <v>200</v>
      </c>
      <c r="C185" s="183" t="s">
        <v>130</v>
      </c>
      <c r="D185" s="183">
        <v>300</v>
      </c>
      <c r="E185" s="196" t="s">
        <v>873</v>
      </c>
      <c r="F185" s="192"/>
      <c r="G185" s="186" t="s">
        <v>857</v>
      </c>
      <c r="H185" s="159">
        <v>4.42</v>
      </c>
      <c r="I185" s="187"/>
      <c r="J185" s="187"/>
      <c r="K185" s="189"/>
    </row>
    <row r="186" spans="1:11" s="160" customFormat="1" ht="12" customHeight="1" x14ac:dyDescent="0.2">
      <c r="A186" s="197"/>
      <c r="B186" s="190"/>
      <c r="C186" s="183"/>
      <c r="D186" s="183"/>
      <c r="E186" s="196"/>
      <c r="F186" s="192"/>
      <c r="G186" s="186"/>
      <c r="H186" s="159"/>
      <c r="I186" s="187"/>
      <c r="J186" s="187"/>
      <c r="K186" s="189"/>
    </row>
    <row r="187" spans="1:11" s="160" customFormat="1" ht="12" customHeight="1" x14ac:dyDescent="0.2">
      <c r="A187" s="197"/>
      <c r="B187" s="190"/>
      <c r="C187" s="208" t="s">
        <v>683</v>
      </c>
      <c r="D187" s="183"/>
      <c r="E187" s="196"/>
      <c r="F187" s="192"/>
      <c r="G187" s="186"/>
      <c r="H187" s="159"/>
      <c r="I187" s="187"/>
      <c r="J187" s="187"/>
      <c r="K187" s="189"/>
    </row>
    <row r="188" spans="1:11" s="160" customFormat="1" ht="12" customHeight="1" x14ac:dyDescent="0.2">
      <c r="A188" s="195" t="s">
        <v>330</v>
      </c>
      <c r="B188" s="190"/>
      <c r="C188" s="208"/>
      <c r="D188" s="183">
        <v>300</v>
      </c>
      <c r="E188" s="196" t="s">
        <v>684</v>
      </c>
      <c r="F188" s="192"/>
      <c r="G188" s="186" t="s">
        <v>857</v>
      </c>
      <c r="H188" s="159">
        <v>49.56</v>
      </c>
      <c r="I188" s="187"/>
      <c r="J188" s="187"/>
      <c r="K188" s="189"/>
    </row>
    <row r="189" spans="1:11" s="160" customFormat="1" ht="12" customHeight="1" x14ac:dyDescent="0.2">
      <c r="A189" s="197"/>
      <c r="B189" s="190"/>
      <c r="C189" s="183"/>
      <c r="D189" s="183"/>
      <c r="E189" s="196"/>
      <c r="F189" s="192"/>
      <c r="G189" s="186"/>
      <c r="H189" s="159"/>
      <c r="I189" s="187"/>
      <c r="J189" s="187"/>
      <c r="K189" s="189"/>
    </row>
    <row r="190" spans="1:11" s="160" customFormat="1" ht="12" customHeight="1" x14ac:dyDescent="0.2">
      <c r="A190" s="195"/>
      <c r="B190" s="190"/>
      <c r="C190" s="208" t="s">
        <v>39</v>
      </c>
      <c r="D190" s="183"/>
      <c r="E190" s="209"/>
      <c r="F190" s="192"/>
      <c r="G190" s="186"/>
      <c r="H190" s="159"/>
      <c r="I190" s="187"/>
      <c r="J190" s="187"/>
      <c r="K190" s="189"/>
    </row>
    <row r="191" spans="1:11" s="160" customFormat="1" ht="15" x14ac:dyDescent="0.2">
      <c r="A191" s="210" t="s">
        <v>392</v>
      </c>
      <c r="B191" s="190">
        <v>550</v>
      </c>
      <c r="C191" s="183" t="s">
        <v>130</v>
      </c>
      <c r="D191" s="183">
        <v>600</v>
      </c>
      <c r="E191" s="196" t="s">
        <v>680</v>
      </c>
      <c r="F191" s="192"/>
      <c r="G191" s="186" t="s">
        <v>857</v>
      </c>
      <c r="H191" s="159">
        <v>12.94</v>
      </c>
      <c r="I191" s="187"/>
      <c r="J191" s="187"/>
      <c r="K191" s="189"/>
    </row>
    <row r="192" spans="1:11" s="160" customFormat="1" ht="15" x14ac:dyDescent="0.2">
      <c r="A192" s="210" t="s">
        <v>673</v>
      </c>
      <c r="B192" s="190">
        <v>400</v>
      </c>
      <c r="C192" s="183" t="s">
        <v>130</v>
      </c>
      <c r="D192" s="183">
        <v>600</v>
      </c>
      <c r="E192" s="196" t="s">
        <v>681</v>
      </c>
      <c r="F192" s="192"/>
      <c r="G192" s="186" t="s">
        <v>857</v>
      </c>
      <c r="H192" s="159">
        <v>9.41</v>
      </c>
      <c r="I192" s="187"/>
      <c r="J192" s="187"/>
      <c r="K192" s="189"/>
    </row>
    <row r="193" spans="1:13" s="160" customFormat="1" ht="15" x14ac:dyDescent="0.2">
      <c r="A193" s="210" t="s">
        <v>675</v>
      </c>
      <c r="B193" s="190">
        <v>550</v>
      </c>
      <c r="C193" s="183" t="s">
        <v>130</v>
      </c>
      <c r="D193" s="183">
        <v>600</v>
      </c>
      <c r="E193" s="196" t="s">
        <v>682</v>
      </c>
      <c r="F193" s="192"/>
      <c r="G193" s="186" t="s">
        <v>857</v>
      </c>
      <c r="H193" s="159">
        <v>4.03</v>
      </c>
      <c r="I193" s="187"/>
      <c r="J193" s="187"/>
      <c r="K193" s="189"/>
    </row>
    <row r="194" spans="1:13" s="160" customFormat="1" ht="15" x14ac:dyDescent="0.2">
      <c r="A194" s="210" t="s">
        <v>677</v>
      </c>
      <c r="B194" s="190">
        <v>250</v>
      </c>
      <c r="C194" s="183" t="s">
        <v>130</v>
      </c>
      <c r="D194" s="183">
        <v>400</v>
      </c>
      <c r="E194" s="196" t="s">
        <v>393</v>
      </c>
      <c r="F194" s="192"/>
      <c r="G194" s="186" t="s">
        <v>857</v>
      </c>
      <c r="H194" s="159">
        <v>16.34</v>
      </c>
      <c r="I194" s="187"/>
      <c r="J194" s="187"/>
      <c r="K194" s="189"/>
    </row>
    <row r="195" spans="1:13" s="160" customFormat="1" ht="15" x14ac:dyDescent="0.2">
      <c r="A195" s="210" t="s">
        <v>677</v>
      </c>
      <c r="B195" s="190">
        <v>350</v>
      </c>
      <c r="C195" s="183" t="s">
        <v>130</v>
      </c>
      <c r="D195" s="183">
        <v>250</v>
      </c>
      <c r="E195" s="196" t="s">
        <v>845</v>
      </c>
      <c r="F195" s="192"/>
      <c r="G195" s="186" t="s">
        <v>857</v>
      </c>
      <c r="H195" s="159">
        <v>1.42</v>
      </c>
      <c r="I195" s="187"/>
      <c r="J195" s="187"/>
      <c r="K195" s="189"/>
    </row>
    <row r="196" spans="1:13" s="160" customFormat="1" x14ac:dyDescent="0.2">
      <c r="A196" s="210"/>
      <c r="B196" s="190"/>
      <c r="C196" s="183"/>
      <c r="D196" s="183"/>
      <c r="E196" s="196"/>
      <c r="F196" s="192"/>
      <c r="G196" s="186"/>
      <c r="H196" s="159"/>
      <c r="I196" s="187"/>
      <c r="J196" s="187"/>
      <c r="K196" s="189"/>
    </row>
    <row r="197" spans="1:13" s="160" customFormat="1" x14ac:dyDescent="0.2">
      <c r="A197" s="210"/>
      <c r="B197" s="190"/>
      <c r="C197" s="183"/>
      <c r="D197" s="183"/>
      <c r="E197" s="196"/>
      <c r="F197" s="192"/>
      <c r="G197" s="186"/>
      <c r="H197" s="159"/>
      <c r="I197" s="187"/>
      <c r="J197" s="187"/>
      <c r="K197" s="189"/>
    </row>
    <row r="198" spans="1:13" s="160" customFormat="1" ht="12" customHeight="1" x14ac:dyDescent="0.2">
      <c r="A198" s="195"/>
      <c r="B198" s="190"/>
      <c r="C198" s="208" t="s">
        <v>321</v>
      </c>
      <c r="D198" s="183"/>
      <c r="E198" s="209"/>
      <c r="F198" s="192"/>
      <c r="G198" s="186"/>
      <c r="H198" s="159"/>
      <c r="I198" s="187"/>
      <c r="J198" s="187"/>
      <c r="K198" s="189"/>
    </row>
    <row r="199" spans="1:13" s="150" customFormat="1" ht="15" x14ac:dyDescent="0.2">
      <c r="A199" s="211" t="s">
        <v>697</v>
      </c>
      <c r="B199" s="212">
        <v>200</v>
      </c>
      <c r="C199" s="204" t="s">
        <v>130</v>
      </c>
      <c r="D199" s="204">
        <v>1275</v>
      </c>
      <c r="E199" s="205" t="s">
        <v>322</v>
      </c>
      <c r="F199" s="206"/>
      <c r="G199" s="186" t="s">
        <v>857</v>
      </c>
      <c r="H199" s="159">
        <v>0.27</v>
      </c>
      <c r="I199" s="213"/>
      <c r="J199" s="213"/>
      <c r="K199" s="214"/>
    </row>
    <row r="200" spans="1:13" s="160" customFormat="1" ht="12" customHeight="1" x14ac:dyDescent="0.2">
      <c r="A200" s="195"/>
      <c r="B200" s="190"/>
      <c r="C200" s="183"/>
      <c r="D200" s="183"/>
      <c r="E200" s="196"/>
      <c r="F200" s="192"/>
      <c r="G200" s="186"/>
      <c r="H200" s="159"/>
      <c r="I200" s="187"/>
      <c r="J200" s="187"/>
      <c r="K200" s="189"/>
    </row>
    <row r="201" spans="1:13" s="160" customFormat="1" x14ac:dyDescent="0.2">
      <c r="A201" s="195"/>
      <c r="B201" s="190"/>
      <c r="C201" s="183"/>
      <c r="D201" s="200" t="s">
        <v>38</v>
      </c>
      <c r="E201" s="209"/>
      <c r="F201" s="192"/>
      <c r="G201" s="186"/>
      <c r="H201" s="159"/>
      <c r="I201" s="187"/>
      <c r="J201" s="187"/>
      <c r="K201" s="189"/>
    </row>
    <row r="202" spans="1:13" s="150" customFormat="1" ht="15" x14ac:dyDescent="0.2">
      <c r="A202" s="211" t="s">
        <v>698</v>
      </c>
      <c r="B202" s="212">
        <v>400</v>
      </c>
      <c r="C202" s="204" t="s">
        <v>130</v>
      </c>
      <c r="D202" s="204">
        <v>550</v>
      </c>
      <c r="E202" s="205" t="s">
        <v>131</v>
      </c>
      <c r="F202" s="206"/>
      <c r="G202" s="186" t="s">
        <v>857</v>
      </c>
      <c r="H202" s="159">
        <v>1.58</v>
      </c>
      <c r="I202" s="213"/>
      <c r="J202" s="213"/>
      <c r="K202" s="214"/>
    </row>
    <row r="203" spans="1:13" s="150" customFormat="1" ht="15" x14ac:dyDescent="0.2">
      <c r="A203" s="211" t="s">
        <v>699</v>
      </c>
      <c r="B203" s="212">
        <v>400</v>
      </c>
      <c r="C203" s="204" t="s">
        <v>130</v>
      </c>
      <c r="D203" s="204">
        <v>550</v>
      </c>
      <c r="E203" s="205" t="s">
        <v>132</v>
      </c>
      <c r="F203" s="206"/>
      <c r="G203" s="186" t="s">
        <v>857</v>
      </c>
      <c r="H203" s="159">
        <v>1.58</v>
      </c>
      <c r="I203" s="213"/>
      <c r="J203" s="213"/>
      <c r="K203" s="214"/>
    </row>
    <row r="204" spans="1:13" s="150" customFormat="1" ht="15" x14ac:dyDescent="0.2">
      <c r="A204" s="211" t="s">
        <v>700</v>
      </c>
      <c r="B204" s="212">
        <v>400</v>
      </c>
      <c r="C204" s="204" t="s">
        <v>130</v>
      </c>
      <c r="D204" s="204">
        <v>500</v>
      </c>
      <c r="E204" s="205" t="s">
        <v>317</v>
      </c>
      <c r="F204" s="206"/>
      <c r="G204" s="186" t="s">
        <v>857</v>
      </c>
      <c r="H204" s="159">
        <v>2.8800000000000003</v>
      </c>
      <c r="I204" s="213"/>
      <c r="J204" s="213"/>
      <c r="K204" s="214"/>
    </row>
    <row r="205" spans="1:13" s="447" customFormat="1" ht="15" x14ac:dyDescent="0.2">
      <c r="A205" s="211" t="s">
        <v>836</v>
      </c>
      <c r="B205" s="212">
        <v>250</v>
      </c>
      <c r="C205" s="204" t="s">
        <v>130</v>
      </c>
      <c r="D205" s="204">
        <v>450</v>
      </c>
      <c r="E205" s="205" t="s">
        <v>674</v>
      </c>
      <c r="F205" s="206"/>
      <c r="G205" s="186" t="s">
        <v>857</v>
      </c>
      <c r="H205" s="159">
        <v>0.9</v>
      </c>
      <c r="I205" s="213"/>
      <c r="J205" s="213"/>
      <c r="K205" s="214"/>
      <c r="L205" s="150"/>
      <c r="M205" s="150"/>
    </row>
    <row r="206" spans="1:13" s="150" customFormat="1" ht="15" x14ac:dyDescent="0.2">
      <c r="A206" s="211" t="s">
        <v>837</v>
      </c>
      <c r="B206" s="212">
        <v>350</v>
      </c>
      <c r="C206" s="204" t="s">
        <v>130</v>
      </c>
      <c r="D206" s="204">
        <v>350</v>
      </c>
      <c r="E206" s="205" t="s">
        <v>676</v>
      </c>
      <c r="F206" s="206"/>
      <c r="G206" s="186" t="s">
        <v>857</v>
      </c>
      <c r="H206" s="159">
        <v>1.65</v>
      </c>
      <c r="I206" s="213"/>
      <c r="J206" s="213"/>
      <c r="K206" s="214"/>
    </row>
    <row r="207" spans="1:13" s="150" customFormat="1" ht="15" x14ac:dyDescent="0.2">
      <c r="A207" s="211" t="s">
        <v>838</v>
      </c>
      <c r="B207" s="212">
        <v>250</v>
      </c>
      <c r="C207" s="204" t="s">
        <v>130</v>
      </c>
      <c r="D207" s="204">
        <v>250</v>
      </c>
      <c r="E207" s="205" t="s">
        <v>678</v>
      </c>
      <c r="F207" s="206"/>
      <c r="G207" s="186" t="s">
        <v>857</v>
      </c>
      <c r="H207" s="159">
        <v>0.84</v>
      </c>
      <c r="I207" s="213"/>
      <c r="J207" s="213"/>
      <c r="K207" s="214"/>
    </row>
    <row r="208" spans="1:13" s="150" customFormat="1" x14ac:dyDescent="0.2">
      <c r="A208" s="211"/>
      <c r="B208" s="212"/>
      <c r="C208" s="204"/>
      <c r="D208" s="204"/>
      <c r="E208" s="205"/>
      <c r="F208" s="206"/>
      <c r="G208" s="186"/>
      <c r="H208" s="159"/>
      <c r="I208" s="213"/>
      <c r="J208" s="213"/>
      <c r="K208" s="214"/>
    </row>
    <row r="209" spans="1:11" s="160" customFormat="1" ht="12" customHeight="1" x14ac:dyDescent="0.2">
      <c r="A209" s="195"/>
      <c r="B209" s="190"/>
      <c r="C209" s="183"/>
      <c r="D209" s="183"/>
      <c r="E209" s="196"/>
      <c r="F209" s="192"/>
      <c r="G209" s="186"/>
      <c r="H209" s="159"/>
      <c r="I209" s="187"/>
      <c r="J209" s="187"/>
      <c r="K209" s="189"/>
    </row>
    <row r="210" spans="1:11" s="160" customFormat="1" ht="12" customHeight="1" x14ac:dyDescent="0.2">
      <c r="A210" s="197" t="s">
        <v>40</v>
      </c>
      <c r="B210" s="198" t="s">
        <v>6</v>
      </c>
      <c r="C210" s="200"/>
      <c r="D210" s="200"/>
      <c r="E210" s="201"/>
      <c r="F210" s="192"/>
      <c r="G210" s="186"/>
      <c r="H210" s="159"/>
      <c r="I210" s="187"/>
      <c r="J210" s="187"/>
      <c r="K210" s="189"/>
    </row>
    <row r="211" spans="1:11" s="160" customFormat="1" x14ac:dyDescent="0.2">
      <c r="A211" s="195"/>
      <c r="B211" s="190"/>
      <c r="C211" s="183"/>
      <c r="D211" s="183"/>
      <c r="E211" s="196"/>
      <c r="F211" s="192"/>
      <c r="G211" s="186"/>
      <c r="H211" s="159"/>
      <c r="I211" s="187"/>
      <c r="J211" s="187"/>
      <c r="K211" s="189"/>
    </row>
    <row r="212" spans="1:11" s="160" customFormat="1" x14ac:dyDescent="0.2">
      <c r="A212" s="195"/>
      <c r="B212" s="190"/>
      <c r="C212" s="183"/>
      <c r="D212" s="200" t="s">
        <v>38</v>
      </c>
      <c r="E212" s="209"/>
      <c r="F212" s="192"/>
      <c r="G212" s="186"/>
      <c r="H212" s="159"/>
      <c r="I212" s="187"/>
      <c r="J212" s="187"/>
      <c r="K212" s="189"/>
    </row>
    <row r="213" spans="1:11" s="150" customFormat="1" ht="15" x14ac:dyDescent="0.2">
      <c r="A213" s="211" t="s">
        <v>701</v>
      </c>
      <c r="B213" s="212">
        <v>400</v>
      </c>
      <c r="C213" s="204" t="s">
        <v>130</v>
      </c>
      <c r="D213" s="204">
        <v>550</v>
      </c>
      <c r="E213" s="205" t="s">
        <v>131</v>
      </c>
      <c r="F213" s="206"/>
      <c r="G213" s="186" t="s">
        <v>857</v>
      </c>
      <c r="H213" s="159">
        <v>5.9</v>
      </c>
      <c r="I213" s="213"/>
      <c r="J213" s="213"/>
      <c r="K213" s="214"/>
    </row>
    <row r="214" spans="1:11" s="150" customFormat="1" ht="15" x14ac:dyDescent="0.2">
      <c r="A214" s="211" t="s">
        <v>702</v>
      </c>
      <c r="B214" s="212">
        <v>400</v>
      </c>
      <c r="C214" s="204" t="s">
        <v>130</v>
      </c>
      <c r="D214" s="204">
        <v>550</v>
      </c>
      <c r="E214" s="205" t="s">
        <v>132</v>
      </c>
      <c r="F214" s="206"/>
      <c r="G214" s="186" t="s">
        <v>857</v>
      </c>
      <c r="H214" s="159">
        <v>5.9</v>
      </c>
      <c r="I214" s="213"/>
      <c r="J214" s="213"/>
      <c r="K214" s="214"/>
    </row>
    <row r="215" spans="1:11" s="150" customFormat="1" ht="15" x14ac:dyDescent="0.2">
      <c r="A215" s="211" t="s">
        <v>703</v>
      </c>
      <c r="B215" s="212">
        <v>400</v>
      </c>
      <c r="C215" s="204" t="s">
        <v>130</v>
      </c>
      <c r="D215" s="204">
        <v>500</v>
      </c>
      <c r="E215" s="205" t="s">
        <v>317</v>
      </c>
      <c r="F215" s="206"/>
      <c r="G215" s="186" t="s">
        <v>857</v>
      </c>
      <c r="H215" s="159">
        <v>10.72</v>
      </c>
      <c r="I215" s="213"/>
      <c r="J215" s="213"/>
      <c r="K215" s="214"/>
    </row>
    <row r="216" spans="1:11" s="150" customFormat="1" ht="15" x14ac:dyDescent="0.2">
      <c r="A216" s="211" t="s">
        <v>96</v>
      </c>
      <c r="B216" s="212">
        <v>250</v>
      </c>
      <c r="C216" s="204" t="s">
        <v>130</v>
      </c>
      <c r="D216" s="204">
        <v>500</v>
      </c>
      <c r="E216" s="205" t="s">
        <v>674</v>
      </c>
      <c r="F216" s="206"/>
      <c r="G216" s="186" t="s">
        <v>857</v>
      </c>
      <c r="H216" s="159">
        <v>3.35</v>
      </c>
      <c r="I216" s="213"/>
      <c r="J216" s="213"/>
      <c r="K216" s="214"/>
    </row>
    <row r="217" spans="1:11" s="150" customFormat="1" ht="15" x14ac:dyDescent="0.2">
      <c r="A217" s="211" t="s">
        <v>286</v>
      </c>
      <c r="B217" s="212">
        <v>350</v>
      </c>
      <c r="C217" s="204" t="s">
        <v>130</v>
      </c>
      <c r="D217" s="204">
        <v>350</v>
      </c>
      <c r="E217" s="205" t="s">
        <v>676</v>
      </c>
      <c r="F217" s="206"/>
      <c r="G217" s="186" t="s">
        <v>857</v>
      </c>
      <c r="H217" s="159">
        <v>6.16</v>
      </c>
      <c r="I217" s="213"/>
      <c r="J217" s="213"/>
      <c r="K217" s="214"/>
    </row>
    <row r="218" spans="1:11" s="150" customFormat="1" ht="15" x14ac:dyDescent="0.2">
      <c r="A218" s="211" t="s">
        <v>331</v>
      </c>
      <c r="B218" s="212">
        <v>250</v>
      </c>
      <c r="C218" s="204" t="s">
        <v>130</v>
      </c>
      <c r="D218" s="204">
        <v>250</v>
      </c>
      <c r="E218" s="205" t="s">
        <v>678</v>
      </c>
      <c r="F218" s="206"/>
      <c r="G218" s="186" t="s">
        <v>857</v>
      </c>
      <c r="H218" s="159">
        <v>3.14</v>
      </c>
      <c r="I218" s="213"/>
      <c r="J218" s="213"/>
      <c r="K218" s="214"/>
    </row>
    <row r="219" spans="1:11" s="150" customFormat="1" ht="15" x14ac:dyDescent="0.2">
      <c r="A219" s="211" t="s">
        <v>868</v>
      </c>
      <c r="B219" s="212">
        <v>150</v>
      </c>
      <c r="C219" s="204" t="s">
        <v>130</v>
      </c>
      <c r="D219" s="204">
        <v>150</v>
      </c>
      <c r="E219" s="205" t="s">
        <v>869</v>
      </c>
      <c r="F219" s="206"/>
      <c r="G219" s="186" t="s">
        <v>857</v>
      </c>
      <c r="H219" s="159">
        <v>0.25</v>
      </c>
      <c r="I219" s="213"/>
      <c r="J219" s="213"/>
      <c r="K219" s="214"/>
    </row>
    <row r="220" spans="1:11" s="160" customFormat="1" x14ac:dyDescent="0.2">
      <c r="A220" s="195"/>
      <c r="B220" s="190"/>
      <c r="C220" s="183"/>
      <c r="D220" s="183"/>
      <c r="E220" s="196"/>
      <c r="F220" s="192"/>
      <c r="G220" s="186"/>
      <c r="H220" s="159"/>
      <c r="I220" s="187"/>
      <c r="J220" s="187"/>
      <c r="K220" s="189"/>
    </row>
    <row r="221" spans="1:11" s="160" customFormat="1" ht="12" customHeight="1" x14ac:dyDescent="0.2">
      <c r="A221" s="195"/>
      <c r="B221" s="190"/>
      <c r="C221" s="208" t="s">
        <v>37</v>
      </c>
      <c r="D221" s="183"/>
      <c r="E221" s="209"/>
      <c r="F221" s="192"/>
      <c r="G221" s="186"/>
      <c r="H221" s="159"/>
      <c r="I221" s="187"/>
      <c r="J221" s="187"/>
      <c r="K221" s="189"/>
    </row>
    <row r="222" spans="1:11" s="160" customFormat="1" ht="12" customHeight="1" x14ac:dyDescent="0.2">
      <c r="A222" s="195" t="s">
        <v>704</v>
      </c>
      <c r="B222" s="190"/>
      <c r="C222" s="183"/>
      <c r="D222" s="183">
        <v>100</v>
      </c>
      <c r="E222" s="196" t="s">
        <v>694</v>
      </c>
      <c r="F222" s="192"/>
      <c r="G222" s="186" t="s">
        <v>857</v>
      </c>
      <c r="H222" s="159">
        <v>81.27</v>
      </c>
      <c r="I222" s="187"/>
      <c r="J222" s="187"/>
      <c r="K222" s="189"/>
    </row>
    <row r="223" spans="1:11" s="160" customFormat="1" ht="12" customHeight="1" x14ac:dyDescent="0.2">
      <c r="A223" s="195" t="s">
        <v>705</v>
      </c>
      <c r="B223" s="190"/>
      <c r="C223" s="183"/>
      <c r="D223" s="183">
        <v>150</v>
      </c>
      <c r="E223" s="196" t="s">
        <v>326</v>
      </c>
      <c r="F223" s="192"/>
      <c r="G223" s="186" t="s">
        <v>857</v>
      </c>
      <c r="H223" s="159">
        <v>0.69</v>
      </c>
      <c r="I223" s="187"/>
      <c r="J223" s="187"/>
      <c r="K223" s="189"/>
    </row>
    <row r="224" spans="1:11" s="160" customFormat="1" ht="12" customHeight="1" x14ac:dyDescent="0.2">
      <c r="A224" s="195"/>
      <c r="B224" s="190"/>
      <c r="C224" s="183"/>
      <c r="D224" s="183"/>
      <c r="E224" s="196"/>
      <c r="F224" s="192"/>
      <c r="G224" s="186"/>
      <c r="H224" s="159"/>
      <c r="I224" s="187"/>
      <c r="J224" s="187"/>
      <c r="K224" s="189"/>
    </row>
    <row r="225" spans="1:11" s="160" customFormat="1" ht="12" customHeight="1" x14ac:dyDescent="0.2">
      <c r="A225" s="195"/>
      <c r="B225" s="190"/>
      <c r="C225" s="208" t="s">
        <v>323</v>
      </c>
      <c r="D225" s="183"/>
      <c r="E225" s="209"/>
      <c r="F225" s="192"/>
      <c r="G225" s="186"/>
      <c r="H225" s="159"/>
      <c r="I225" s="187"/>
      <c r="J225" s="187"/>
      <c r="K225" s="189"/>
    </row>
    <row r="226" spans="1:11" s="160" customFormat="1" ht="12" customHeight="1" x14ac:dyDescent="0.2">
      <c r="A226" s="195" t="s">
        <v>706</v>
      </c>
      <c r="B226" s="190"/>
      <c r="C226" s="183"/>
      <c r="D226" s="183"/>
      <c r="E226" s="196" t="s">
        <v>324</v>
      </c>
      <c r="F226" s="192"/>
      <c r="G226" s="186" t="s">
        <v>857</v>
      </c>
      <c r="H226" s="159">
        <v>3.7699999999999996</v>
      </c>
      <c r="I226" s="187"/>
      <c r="J226" s="187"/>
      <c r="K226" s="189"/>
    </row>
    <row r="227" spans="1:11" s="160" customFormat="1" ht="12" customHeight="1" x14ac:dyDescent="0.2">
      <c r="A227" s="195"/>
      <c r="B227" s="190"/>
      <c r="C227" s="183"/>
      <c r="D227" s="183"/>
      <c r="E227" s="196"/>
      <c r="F227" s="192"/>
      <c r="G227" s="186"/>
      <c r="H227" s="159"/>
      <c r="I227" s="187"/>
      <c r="J227" s="187"/>
      <c r="K227" s="189"/>
    </row>
    <row r="228" spans="1:11" s="160" customFormat="1" ht="12" customHeight="1" x14ac:dyDescent="0.2">
      <c r="A228" s="195"/>
      <c r="B228" s="190"/>
      <c r="C228" s="208" t="s">
        <v>133</v>
      </c>
      <c r="D228" s="183"/>
      <c r="E228" s="209"/>
      <c r="F228" s="192"/>
      <c r="G228" s="186"/>
      <c r="H228" s="159"/>
      <c r="I228" s="187"/>
      <c r="J228" s="187"/>
      <c r="K228" s="189"/>
    </row>
    <row r="229" spans="1:11" s="160" customFormat="1" ht="12" customHeight="1" x14ac:dyDescent="0.2">
      <c r="A229" s="195" t="s">
        <v>839</v>
      </c>
      <c r="B229" s="190">
        <v>150</v>
      </c>
      <c r="C229" s="183" t="s">
        <v>130</v>
      </c>
      <c r="D229" s="183">
        <v>150</v>
      </c>
      <c r="E229" s="196" t="s">
        <v>753</v>
      </c>
      <c r="F229" s="192"/>
      <c r="G229" s="186" t="s">
        <v>857</v>
      </c>
      <c r="H229" s="159">
        <v>1.06</v>
      </c>
      <c r="I229" s="187"/>
      <c r="J229" s="187"/>
      <c r="K229" s="189"/>
    </row>
    <row r="230" spans="1:11" s="160" customFormat="1" ht="12" customHeight="1" x14ac:dyDescent="0.2">
      <c r="A230" s="195"/>
      <c r="B230" s="190"/>
      <c r="C230" s="183"/>
      <c r="D230" s="183"/>
      <c r="E230" s="196"/>
      <c r="F230" s="192"/>
      <c r="G230" s="186"/>
      <c r="H230" s="159"/>
      <c r="I230" s="187"/>
      <c r="J230" s="187"/>
      <c r="K230" s="189"/>
    </row>
    <row r="231" spans="1:11" s="160" customFormat="1" ht="12" customHeight="1" x14ac:dyDescent="0.2">
      <c r="A231" s="195"/>
      <c r="B231" s="190"/>
      <c r="C231" s="183"/>
      <c r="D231" s="183"/>
      <c r="E231" s="196"/>
      <c r="F231" s="192"/>
      <c r="G231" s="186"/>
      <c r="H231" s="159"/>
      <c r="I231" s="187"/>
      <c r="J231" s="187"/>
      <c r="K231" s="189"/>
    </row>
    <row r="232" spans="1:11" s="160" customFormat="1" ht="12" customHeight="1" x14ac:dyDescent="0.2">
      <c r="A232" s="197" t="s">
        <v>275</v>
      </c>
      <c r="B232" s="198" t="s">
        <v>325</v>
      </c>
      <c r="C232" s="200"/>
      <c r="D232" s="200"/>
      <c r="E232" s="201"/>
      <c r="F232" s="192"/>
      <c r="G232" s="186"/>
      <c r="H232" s="159"/>
      <c r="I232" s="187"/>
      <c r="J232" s="187"/>
      <c r="K232" s="189"/>
    </row>
    <row r="233" spans="1:11" s="160" customFormat="1" ht="12" customHeight="1" x14ac:dyDescent="0.2">
      <c r="A233" s="197"/>
      <c r="B233" s="198"/>
      <c r="C233" s="200"/>
      <c r="D233" s="200"/>
      <c r="E233" s="201"/>
      <c r="F233" s="192"/>
      <c r="G233" s="186"/>
      <c r="H233" s="159"/>
      <c r="I233" s="187"/>
      <c r="J233" s="187"/>
      <c r="K233" s="189"/>
    </row>
    <row r="234" spans="1:11" s="160" customFormat="1" x14ac:dyDescent="0.2">
      <c r="A234" s="195"/>
      <c r="B234" s="190"/>
      <c r="C234" s="208" t="s">
        <v>133</v>
      </c>
      <c r="D234" s="200"/>
      <c r="E234" s="209"/>
      <c r="F234" s="192"/>
      <c r="G234" s="186"/>
      <c r="H234" s="159"/>
      <c r="I234" s="187"/>
      <c r="J234" s="187"/>
      <c r="K234" s="189"/>
    </row>
    <row r="235" spans="1:11" s="160" customFormat="1" ht="15" x14ac:dyDescent="0.2">
      <c r="A235" s="195" t="s">
        <v>258</v>
      </c>
      <c r="B235" s="212">
        <v>200</v>
      </c>
      <c r="C235" s="204" t="s">
        <v>130</v>
      </c>
      <c r="D235" s="204">
        <v>450</v>
      </c>
      <c r="E235" s="205" t="s">
        <v>134</v>
      </c>
      <c r="F235" s="192"/>
      <c r="G235" s="186" t="s">
        <v>857</v>
      </c>
      <c r="H235" s="159">
        <v>4.0599999999999996</v>
      </c>
      <c r="I235" s="187"/>
      <c r="J235" s="187"/>
      <c r="K235" s="189"/>
    </row>
    <row r="236" spans="1:11" s="160" customFormat="1" x14ac:dyDescent="0.2">
      <c r="A236" s="195" t="s">
        <v>332</v>
      </c>
      <c r="B236" s="212">
        <v>200</v>
      </c>
      <c r="C236" s="204" t="s">
        <v>130</v>
      </c>
      <c r="D236" s="204">
        <v>450</v>
      </c>
      <c r="E236" s="205" t="s">
        <v>434</v>
      </c>
      <c r="F236" s="192"/>
      <c r="G236" s="186"/>
      <c r="H236" s="159">
        <v>0.41</v>
      </c>
      <c r="I236" s="187"/>
      <c r="J236" s="187"/>
      <c r="K236" s="189"/>
    </row>
    <row r="237" spans="1:11" s="160" customFormat="1" ht="15" x14ac:dyDescent="0.2">
      <c r="A237" s="195" t="s">
        <v>333</v>
      </c>
      <c r="B237" s="212">
        <v>200</v>
      </c>
      <c r="C237" s="204" t="s">
        <v>130</v>
      </c>
      <c r="D237" s="204">
        <v>400</v>
      </c>
      <c r="E237" s="205" t="s">
        <v>319</v>
      </c>
      <c r="F237" s="192"/>
      <c r="G237" s="186" t="s">
        <v>857</v>
      </c>
      <c r="H237" s="159">
        <v>11.52</v>
      </c>
      <c r="I237" s="187"/>
      <c r="J237" s="187"/>
      <c r="K237" s="189"/>
    </row>
    <row r="238" spans="1:11" s="160" customFormat="1" x14ac:dyDescent="0.2">
      <c r="A238" s="195" t="s">
        <v>334</v>
      </c>
      <c r="B238" s="212">
        <v>250</v>
      </c>
      <c r="C238" s="204" t="s">
        <v>130</v>
      </c>
      <c r="D238" s="204">
        <v>450</v>
      </c>
      <c r="E238" s="205" t="s">
        <v>320</v>
      </c>
      <c r="F238" s="192"/>
      <c r="G238" s="186"/>
      <c r="H238" s="159">
        <v>0.92</v>
      </c>
      <c r="I238" s="187"/>
      <c r="J238" s="187"/>
      <c r="K238" s="189"/>
    </row>
    <row r="239" spans="1:11" s="160" customFormat="1" ht="15" x14ac:dyDescent="0.2">
      <c r="A239" s="195" t="s">
        <v>335</v>
      </c>
      <c r="B239" s="212">
        <v>200</v>
      </c>
      <c r="C239" s="204" t="s">
        <v>130</v>
      </c>
      <c r="D239" s="204">
        <v>400</v>
      </c>
      <c r="E239" s="205" t="s">
        <v>435</v>
      </c>
      <c r="F239" s="192"/>
      <c r="G239" s="186" t="s">
        <v>857</v>
      </c>
      <c r="H239" s="159">
        <v>0.84</v>
      </c>
      <c r="I239" s="187"/>
      <c r="J239" s="187"/>
      <c r="K239" s="189"/>
    </row>
    <row r="240" spans="1:11" s="160" customFormat="1" ht="15" x14ac:dyDescent="0.2">
      <c r="A240" s="195" t="s">
        <v>707</v>
      </c>
      <c r="B240" s="212">
        <v>250</v>
      </c>
      <c r="C240" s="204" t="s">
        <v>130</v>
      </c>
      <c r="D240" s="204">
        <v>500</v>
      </c>
      <c r="E240" s="205" t="s">
        <v>685</v>
      </c>
      <c r="F240" s="192"/>
      <c r="G240" s="186" t="s">
        <v>857</v>
      </c>
      <c r="H240" s="159">
        <v>7.86</v>
      </c>
      <c r="I240" s="187"/>
      <c r="J240" s="187"/>
      <c r="K240" s="189"/>
    </row>
    <row r="241" spans="1:11" s="160" customFormat="1" ht="15" x14ac:dyDescent="0.2">
      <c r="A241" s="195" t="s">
        <v>708</v>
      </c>
      <c r="B241" s="212">
        <v>200</v>
      </c>
      <c r="C241" s="204" t="s">
        <v>130</v>
      </c>
      <c r="D241" s="204">
        <v>400</v>
      </c>
      <c r="E241" s="205" t="s">
        <v>695</v>
      </c>
      <c r="F241" s="192"/>
      <c r="G241" s="186" t="s">
        <v>857</v>
      </c>
      <c r="H241" s="159">
        <v>0.38</v>
      </c>
      <c r="I241" s="187"/>
      <c r="J241" s="187"/>
      <c r="K241" s="189"/>
    </row>
    <row r="242" spans="1:11" s="160" customFormat="1" ht="15" x14ac:dyDescent="0.2">
      <c r="A242" s="195" t="s">
        <v>336</v>
      </c>
      <c r="B242" s="212">
        <v>200</v>
      </c>
      <c r="C242" s="204" t="s">
        <v>130</v>
      </c>
      <c r="D242" s="204">
        <v>400</v>
      </c>
      <c r="E242" s="205" t="s">
        <v>686</v>
      </c>
      <c r="F242" s="192"/>
      <c r="G242" s="186" t="s">
        <v>857</v>
      </c>
      <c r="H242" s="159">
        <v>0.43</v>
      </c>
      <c r="I242" s="187"/>
      <c r="J242" s="187"/>
      <c r="K242" s="189"/>
    </row>
    <row r="243" spans="1:11" s="160" customFormat="1" ht="15" x14ac:dyDescent="0.2">
      <c r="A243" s="195" t="s">
        <v>337</v>
      </c>
      <c r="B243" s="212">
        <v>150</v>
      </c>
      <c r="C243" s="204" t="s">
        <v>130</v>
      </c>
      <c r="D243" s="204">
        <v>400</v>
      </c>
      <c r="E243" s="205" t="s">
        <v>687</v>
      </c>
      <c r="F243" s="192"/>
      <c r="G243" s="186" t="s">
        <v>857</v>
      </c>
      <c r="H243" s="159">
        <v>0.53</v>
      </c>
      <c r="I243" s="187"/>
      <c r="J243" s="187"/>
      <c r="K243" s="189"/>
    </row>
    <row r="244" spans="1:11" s="206" customFormat="1" x14ac:dyDescent="0.2">
      <c r="A244" s="211"/>
      <c r="B244" s="212"/>
      <c r="C244" s="204"/>
      <c r="D244" s="204"/>
      <c r="E244" s="205"/>
      <c r="G244" s="186"/>
      <c r="H244" s="159"/>
      <c r="I244" s="213"/>
      <c r="J244" s="213"/>
      <c r="K244" s="214"/>
    </row>
    <row r="245" spans="1:11" s="160" customFormat="1" ht="12" customHeight="1" x14ac:dyDescent="0.2">
      <c r="A245" s="195"/>
      <c r="B245" s="190"/>
      <c r="C245" s="208" t="s">
        <v>37</v>
      </c>
      <c r="D245" s="183"/>
      <c r="E245" s="209"/>
      <c r="F245" s="192"/>
      <c r="G245" s="186"/>
      <c r="H245" s="159"/>
      <c r="I245" s="187"/>
      <c r="J245" s="187"/>
      <c r="K245" s="189"/>
    </row>
    <row r="246" spans="1:11" s="160" customFormat="1" ht="12" customHeight="1" x14ac:dyDescent="0.2">
      <c r="A246" s="195" t="s">
        <v>338</v>
      </c>
      <c r="B246" s="190"/>
      <c r="C246" s="183"/>
      <c r="D246" s="183">
        <v>150</v>
      </c>
      <c r="E246" s="196" t="s">
        <v>318</v>
      </c>
      <c r="F246" s="192"/>
      <c r="G246" s="186" t="s">
        <v>857</v>
      </c>
      <c r="H246" s="159">
        <v>17.760000000000002</v>
      </c>
      <c r="I246" s="187"/>
      <c r="J246" s="187"/>
      <c r="K246" s="189"/>
    </row>
    <row r="247" spans="1:11" s="160" customFormat="1" ht="12" customHeight="1" x14ac:dyDescent="0.2">
      <c r="A247" s="195" t="s">
        <v>505</v>
      </c>
      <c r="B247" s="190"/>
      <c r="C247" s="183"/>
      <c r="D247" s="183">
        <v>170</v>
      </c>
      <c r="E247" s="196" t="s">
        <v>834</v>
      </c>
      <c r="F247" s="192"/>
      <c r="G247" s="186" t="s">
        <v>857</v>
      </c>
      <c r="H247" s="159">
        <v>14.92</v>
      </c>
      <c r="I247" s="187"/>
      <c r="J247" s="187"/>
      <c r="K247" s="189"/>
    </row>
    <row r="248" spans="1:11" s="160" customFormat="1" ht="12" customHeight="1" x14ac:dyDescent="0.2">
      <c r="A248" s="195" t="s">
        <v>709</v>
      </c>
      <c r="B248" s="190"/>
      <c r="C248" s="183"/>
      <c r="D248" s="183">
        <v>200</v>
      </c>
      <c r="E248" s="196" t="s">
        <v>318</v>
      </c>
      <c r="F248" s="192"/>
      <c r="G248" s="186" t="s">
        <v>857</v>
      </c>
      <c r="H248" s="159">
        <v>29.67</v>
      </c>
      <c r="I248" s="187"/>
      <c r="J248" s="187"/>
      <c r="K248" s="189"/>
    </row>
    <row r="249" spans="1:11" s="160" customFormat="1" ht="12" customHeight="1" x14ac:dyDescent="0.2">
      <c r="A249" s="195"/>
      <c r="B249" s="190"/>
      <c r="C249" s="183"/>
      <c r="D249" s="183"/>
      <c r="E249" s="196"/>
      <c r="F249" s="192"/>
      <c r="G249" s="186"/>
      <c r="H249" s="159"/>
      <c r="I249" s="187"/>
      <c r="J249" s="187"/>
      <c r="K249" s="189"/>
    </row>
    <row r="250" spans="1:11" s="160" customFormat="1" x14ac:dyDescent="0.2">
      <c r="A250" s="195"/>
      <c r="B250" s="190"/>
      <c r="C250" s="183"/>
      <c r="D250" s="200" t="s">
        <v>38</v>
      </c>
      <c r="E250" s="209"/>
      <c r="F250" s="192"/>
      <c r="G250" s="186"/>
      <c r="H250" s="159"/>
      <c r="I250" s="187"/>
      <c r="J250" s="187"/>
      <c r="K250" s="189"/>
    </row>
    <row r="251" spans="1:11" s="150" customFormat="1" ht="15" x14ac:dyDescent="0.2">
      <c r="A251" s="211" t="s">
        <v>710</v>
      </c>
      <c r="B251" s="212">
        <v>400</v>
      </c>
      <c r="C251" s="204" t="s">
        <v>130</v>
      </c>
      <c r="D251" s="204">
        <v>550</v>
      </c>
      <c r="E251" s="205" t="s">
        <v>131</v>
      </c>
      <c r="F251" s="206"/>
      <c r="G251" s="186" t="s">
        <v>857</v>
      </c>
      <c r="H251" s="159">
        <v>6.160000000000001</v>
      </c>
      <c r="I251" s="213"/>
      <c r="J251" s="213"/>
      <c r="K251" s="214"/>
    </row>
    <row r="252" spans="1:11" s="150" customFormat="1" ht="15" x14ac:dyDescent="0.2">
      <c r="A252" s="211" t="s">
        <v>711</v>
      </c>
      <c r="B252" s="212">
        <v>400</v>
      </c>
      <c r="C252" s="204" t="s">
        <v>130</v>
      </c>
      <c r="D252" s="204">
        <v>550</v>
      </c>
      <c r="E252" s="205" t="s">
        <v>132</v>
      </c>
      <c r="F252" s="206"/>
      <c r="G252" s="186" t="s">
        <v>857</v>
      </c>
      <c r="H252" s="159">
        <v>6.160000000000001</v>
      </c>
      <c r="I252" s="213"/>
      <c r="J252" s="213"/>
      <c r="K252" s="214"/>
    </row>
    <row r="253" spans="1:11" s="150" customFormat="1" ht="15" x14ac:dyDescent="0.2">
      <c r="A253" s="211" t="s">
        <v>712</v>
      </c>
      <c r="B253" s="212">
        <v>400</v>
      </c>
      <c r="C253" s="204" t="s">
        <v>130</v>
      </c>
      <c r="D253" s="204">
        <v>500</v>
      </c>
      <c r="E253" s="205" t="s">
        <v>317</v>
      </c>
      <c r="F253" s="206"/>
      <c r="G253" s="186" t="s">
        <v>857</v>
      </c>
      <c r="H253" s="159">
        <v>11.200000000000001</v>
      </c>
      <c r="I253" s="213"/>
      <c r="J253" s="213"/>
      <c r="K253" s="214"/>
    </row>
    <row r="254" spans="1:11" s="150" customFormat="1" ht="15" x14ac:dyDescent="0.2">
      <c r="A254" s="211" t="s">
        <v>713</v>
      </c>
      <c r="B254" s="212">
        <v>250</v>
      </c>
      <c r="C254" s="204" t="s">
        <v>130</v>
      </c>
      <c r="D254" s="204">
        <v>500</v>
      </c>
      <c r="E254" s="205" t="s">
        <v>674</v>
      </c>
      <c r="F254" s="206"/>
      <c r="G254" s="186" t="s">
        <v>857</v>
      </c>
      <c r="H254" s="159">
        <v>3.5</v>
      </c>
      <c r="I254" s="213"/>
      <c r="J254" s="213"/>
      <c r="K254" s="214"/>
    </row>
    <row r="255" spans="1:11" s="150" customFormat="1" ht="15" x14ac:dyDescent="0.2">
      <c r="A255" s="211" t="s">
        <v>714</v>
      </c>
      <c r="B255" s="212">
        <v>350</v>
      </c>
      <c r="C255" s="204" t="s">
        <v>130</v>
      </c>
      <c r="D255" s="204">
        <v>350</v>
      </c>
      <c r="E255" s="205" t="s">
        <v>676</v>
      </c>
      <c r="F255" s="206"/>
      <c r="G255" s="186" t="s">
        <v>857</v>
      </c>
      <c r="H255" s="159">
        <v>6.43</v>
      </c>
      <c r="I255" s="213"/>
      <c r="J255" s="213"/>
      <c r="K255" s="214"/>
    </row>
    <row r="256" spans="1:11" s="150" customFormat="1" ht="15" x14ac:dyDescent="0.2">
      <c r="A256" s="211" t="s">
        <v>715</v>
      </c>
      <c r="B256" s="212">
        <v>250</v>
      </c>
      <c r="C256" s="204" t="s">
        <v>130</v>
      </c>
      <c r="D256" s="204">
        <v>250</v>
      </c>
      <c r="E256" s="205" t="s">
        <v>678</v>
      </c>
      <c r="F256" s="206"/>
      <c r="G256" s="186" t="s">
        <v>857</v>
      </c>
      <c r="H256" s="159">
        <v>3.28</v>
      </c>
      <c r="I256" s="213"/>
      <c r="J256" s="213"/>
      <c r="K256" s="214"/>
    </row>
    <row r="257" spans="1:11" s="150" customFormat="1" ht="15" x14ac:dyDescent="0.2">
      <c r="A257" s="211" t="s">
        <v>716</v>
      </c>
      <c r="B257" s="212">
        <v>150</v>
      </c>
      <c r="C257" s="204" t="s">
        <v>130</v>
      </c>
      <c r="D257" s="204">
        <v>150</v>
      </c>
      <c r="E257" s="205" t="s">
        <v>679</v>
      </c>
      <c r="F257" s="206"/>
      <c r="G257" s="186" t="s">
        <v>857</v>
      </c>
      <c r="H257" s="159">
        <v>1.26</v>
      </c>
      <c r="I257" s="213"/>
      <c r="J257" s="213"/>
      <c r="K257" s="214"/>
    </row>
    <row r="258" spans="1:11" s="150" customFormat="1" x14ac:dyDescent="0.2">
      <c r="A258" s="211"/>
      <c r="B258" s="212"/>
      <c r="C258" s="204"/>
      <c r="D258" s="204"/>
      <c r="E258" s="205"/>
      <c r="F258" s="206"/>
      <c r="G258" s="186"/>
      <c r="H258" s="159"/>
      <c r="I258" s="213"/>
      <c r="J258" s="213"/>
      <c r="K258" s="214"/>
    </row>
    <row r="259" spans="1:11" s="160" customFormat="1" ht="12" customHeight="1" x14ac:dyDescent="0.2">
      <c r="A259" s="195"/>
      <c r="B259" s="190"/>
      <c r="C259" s="208" t="s">
        <v>323</v>
      </c>
      <c r="D259" s="183"/>
      <c r="E259" s="209"/>
      <c r="F259" s="192"/>
      <c r="G259" s="186"/>
      <c r="H259" s="159"/>
      <c r="I259" s="187"/>
      <c r="J259" s="187"/>
      <c r="K259" s="189"/>
    </row>
    <row r="260" spans="1:11" s="160" customFormat="1" ht="12" customHeight="1" x14ac:dyDescent="0.2">
      <c r="A260" s="195" t="s">
        <v>781</v>
      </c>
      <c r="B260" s="190"/>
      <c r="C260" s="183"/>
      <c r="D260" s="183"/>
      <c r="E260" s="196" t="s">
        <v>844</v>
      </c>
      <c r="F260" s="192"/>
      <c r="G260" s="186" t="s">
        <v>857</v>
      </c>
      <c r="H260" s="159">
        <v>3.7699999999999996</v>
      </c>
      <c r="I260" s="187"/>
      <c r="J260" s="187"/>
      <c r="K260" s="189"/>
    </row>
    <row r="261" spans="1:11" s="160" customFormat="1" ht="12" customHeight="1" x14ac:dyDescent="0.2">
      <c r="A261" s="195"/>
      <c r="B261" s="190"/>
      <c r="C261" s="183"/>
      <c r="D261" s="183"/>
      <c r="E261" s="196"/>
      <c r="F261" s="192"/>
      <c r="G261" s="186"/>
      <c r="H261" s="159"/>
      <c r="I261" s="187"/>
      <c r="J261" s="187"/>
      <c r="K261" s="189"/>
    </row>
    <row r="262" spans="1:11" s="160" customFormat="1" ht="12" customHeight="1" x14ac:dyDescent="0.2">
      <c r="A262" s="195"/>
      <c r="B262" s="190"/>
      <c r="C262" s="208" t="s">
        <v>504</v>
      </c>
      <c r="D262" s="183"/>
      <c r="E262" s="196"/>
      <c r="F262" s="192"/>
      <c r="G262" s="186"/>
      <c r="H262" s="159"/>
      <c r="I262" s="187"/>
      <c r="J262" s="187"/>
      <c r="K262" s="189"/>
    </row>
    <row r="263" spans="1:11" s="160" customFormat="1" ht="12" customHeight="1" x14ac:dyDescent="0.2">
      <c r="A263" s="195" t="s">
        <v>840</v>
      </c>
      <c r="B263" s="190"/>
      <c r="C263" s="183"/>
      <c r="D263" s="183">
        <v>100</v>
      </c>
      <c r="E263" s="196" t="s">
        <v>742</v>
      </c>
      <c r="F263" s="192"/>
      <c r="G263" s="186" t="s">
        <v>857</v>
      </c>
      <c r="H263" s="159">
        <v>6.38</v>
      </c>
      <c r="I263" s="187"/>
      <c r="J263" s="187"/>
      <c r="K263" s="189"/>
    </row>
    <row r="264" spans="1:11" s="160" customFormat="1" ht="12" customHeight="1" x14ac:dyDescent="0.2">
      <c r="A264" s="195" t="s">
        <v>841</v>
      </c>
      <c r="B264" s="190"/>
      <c r="C264" s="183"/>
      <c r="D264" s="183">
        <v>100</v>
      </c>
      <c r="E264" s="196" t="s">
        <v>743</v>
      </c>
      <c r="F264" s="192"/>
      <c r="G264" s="186" t="s">
        <v>857</v>
      </c>
      <c r="H264" s="159">
        <v>5.24</v>
      </c>
      <c r="I264" s="187"/>
      <c r="J264" s="187"/>
      <c r="K264" s="189"/>
    </row>
    <row r="265" spans="1:11" s="160" customFormat="1" ht="12" customHeight="1" x14ac:dyDescent="0.2">
      <c r="A265" s="195"/>
      <c r="B265" s="190"/>
      <c r="C265" s="183"/>
      <c r="D265" s="183"/>
      <c r="E265" s="196"/>
      <c r="F265" s="192"/>
      <c r="G265" s="186"/>
      <c r="H265" s="159"/>
      <c r="I265" s="187"/>
      <c r="J265" s="187"/>
      <c r="K265" s="189"/>
    </row>
    <row r="266" spans="1:11" s="160" customFormat="1" ht="12" customHeight="1" x14ac:dyDescent="0.2">
      <c r="A266" s="197" t="s">
        <v>259</v>
      </c>
      <c r="B266" s="198" t="s">
        <v>688</v>
      </c>
      <c r="C266" s="200"/>
      <c r="D266" s="200"/>
      <c r="E266" s="201"/>
      <c r="F266" s="192"/>
      <c r="G266" s="186"/>
      <c r="H266" s="159"/>
      <c r="I266" s="187"/>
      <c r="J266" s="187"/>
      <c r="K266" s="189"/>
    </row>
    <row r="267" spans="1:11" s="160" customFormat="1" ht="12" customHeight="1" x14ac:dyDescent="0.2">
      <c r="A267" s="197"/>
      <c r="B267" s="198"/>
      <c r="C267" s="200"/>
      <c r="D267" s="200"/>
      <c r="E267" s="201"/>
      <c r="F267" s="192"/>
      <c r="G267" s="186"/>
      <c r="H267" s="159"/>
      <c r="I267" s="187"/>
      <c r="J267" s="187"/>
      <c r="K267" s="189"/>
    </row>
    <row r="268" spans="1:11" s="160" customFormat="1" x14ac:dyDescent="0.2">
      <c r="A268" s="195"/>
      <c r="B268" s="190"/>
      <c r="C268" s="208" t="s">
        <v>133</v>
      </c>
      <c r="D268" s="200"/>
      <c r="E268" s="209"/>
      <c r="F268" s="192"/>
      <c r="G268" s="186"/>
      <c r="H268" s="159"/>
      <c r="I268" s="187"/>
      <c r="J268" s="187"/>
      <c r="K268" s="189"/>
    </row>
    <row r="269" spans="1:11" s="160" customFormat="1" ht="15" x14ac:dyDescent="0.2">
      <c r="A269" s="195" t="s">
        <v>260</v>
      </c>
      <c r="B269" s="212">
        <v>200</v>
      </c>
      <c r="C269" s="204" t="s">
        <v>130</v>
      </c>
      <c r="D269" s="204">
        <v>400</v>
      </c>
      <c r="E269" s="205" t="s">
        <v>319</v>
      </c>
      <c r="F269" s="192"/>
      <c r="G269" s="186" t="s">
        <v>857</v>
      </c>
      <c r="H269" s="159">
        <v>0.86</v>
      </c>
      <c r="I269" s="187"/>
      <c r="J269" s="187"/>
      <c r="K269" s="189"/>
    </row>
    <row r="270" spans="1:11" s="160" customFormat="1" ht="15" x14ac:dyDescent="0.2">
      <c r="A270" s="195" t="s">
        <v>339</v>
      </c>
      <c r="B270" s="212">
        <v>200</v>
      </c>
      <c r="C270" s="204" t="s">
        <v>130</v>
      </c>
      <c r="D270" s="204">
        <v>450</v>
      </c>
      <c r="E270" s="205" t="s">
        <v>689</v>
      </c>
      <c r="F270" s="192"/>
      <c r="G270" s="186" t="s">
        <v>857</v>
      </c>
      <c r="H270" s="159">
        <v>3.51</v>
      </c>
      <c r="I270" s="187"/>
      <c r="J270" s="187"/>
      <c r="K270" s="189"/>
    </row>
    <row r="271" spans="1:11" s="160" customFormat="1" ht="15" x14ac:dyDescent="0.2">
      <c r="A271" s="195" t="s">
        <v>340</v>
      </c>
      <c r="B271" s="212">
        <v>200</v>
      </c>
      <c r="C271" s="204" t="s">
        <v>130</v>
      </c>
      <c r="D271" s="204">
        <v>400</v>
      </c>
      <c r="E271" s="205" t="s">
        <v>690</v>
      </c>
      <c r="F271" s="192"/>
      <c r="G271" s="186" t="s">
        <v>857</v>
      </c>
      <c r="H271" s="159">
        <v>4.6500000000000004</v>
      </c>
      <c r="I271" s="187"/>
      <c r="J271" s="187"/>
      <c r="K271" s="189"/>
    </row>
    <row r="272" spans="1:11" s="160" customFormat="1" ht="15" x14ac:dyDescent="0.2">
      <c r="A272" s="195" t="s">
        <v>341</v>
      </c>
      <c r="B272" s="212">
        <v>250</v>
      </c>
      <c r="C272" s="204" t="s">
        <v>130</v>
      </c>
      <c r="D272" s="204">
        <v>500</v>
      </c>
      <c r="E272" s="205" t="s">
        <v>685</v>
      </c>
      <c r="F272" s="192"/>
      <c r="G272" s="186" t="s">
        <v>857</v>
      </c>
      <c r="H272" s="159">
        <v>6.17</v>
      </c>
      <c r="I272" s="187"/>
      <c r="J272" s="187"/>
      <c r="K272" s="189"/>
    </row>
    <row r="273" spans="1:11" s="160" customFormat="1" ht="15" x14ac:dyDescent="0.2">
      <c r="A273" s="195" t="s">
        <v>717</v>
      </c>
      <c r="B273" s="212">
        <v>200</v>
      </c>
      <c r="C273" s="204" t="s">
        <v>130</v>
      </c>
      <c r="D273" s="204">
        <v>450</v>
      </c>
      <c r="E273" s="205" t="s">
        <v>693</v>
      </c>
      <c r="F273" s="192"/>
      <c r="G273" s="186" t="s">
        <v>857</v>
      </c>
      <c r="H273" s="159">
        <v>1.51</v>
      </c>
      <c r="I273" s="187"/>
      <c r="J273" s="187"/>
      <c r="K273" s="189"/>
    </row>
    <row r="274" spans="1:11" s="160" customFormat="1" ht="15" x14ac:dyDescent="0.2">
      <c r="A274" s="195" t="s">
        <v>718</v>
      </c>
      <c r="B274" s="212">
        <v>350</v>
      </c>
      <c r="C274" s="204" t="s">
        <v>130</v>
      </c>
      <c r="D274" s="204">
        <v>1200</v>
      </c>
      <c r="E274" s="205" t="s">
        <v>692</v>
      </c>
      <c r="F274" s="192"/>
      <c r="G274" s="186" t="s">
        <v>857</v>
      </c>
      <c r="H274" s="159">
        <v>71.41</v>
      </c>
      <c r="I274" s="187"/>
      <c r="J274" s="187"/>
      <c r="K274" s="189"/>
    </row>
    <row r="275" spans="1:11" s="160" customFormat="1" ht="15" x14ac:dyDescent="0.2">
      <c r="A275" s="195" t="s">
        <v>719</v>
      </c>
      <c r="B275" s="212">
        <v>200</v>
      </c>
      <c r="C275" s="204" t="s">
        <v>130</v>
      </c>
      <c r="D275" s="204">
        <v>400</v>
      </c>
      <c r="E275" s="205" t="s">
        <v>695</v>
      </c>
      <c r="F275" s="192"/>
      <c r="G275" s="186" t="s">
        <v>857</v>
      </c>
      <c r="H275" s="159">
        <v>0.38</v>
      </c>
      <c r="I275" s="187"/>
      <c r="J275" s="187"/>
      <c r="K275" s="189"/>
    </row>
    <row r="276" spans="1:11" s="160" customFormat="1" ht="15" x14ac:dyDescent="0.2">
      <c r="A276" s="195" t="s">
        <v>720</v>
      </c>
      <c r="B276" s="212">
        <v>250</v>
      </c>
      <c r="C276" s="204" t="s">
        <v>130</v>
      </c>
      <c r="D276" s="204">
        <v>450</v>
      </c>
      <c r="E276" s="205" t="s">
        <v>691</v>
      </c>
      <c r="F276" s="192"/>
      <c r="G276" s="186" t="s">
        <v>857</v>
      </c>
      <c r="H276" s="159">
        <v>0.52</v>
      </c>
      <c r="I276" s="187"/>
      <c r="J276" s="187"/>
      <c r="K276" s="189"/>
    </row>
    <row r="277" spans="1:11" s="160" customFormat="1" x14ac:dyDescent="0.2">
      <c r="A277" s="195"/>
      <c r="B277" s="212"/>
      <c r="C277" s="204"/>
      <c r="D277" s="204"/>
      <c r="E277" s="205"/>
      <c r="F277" s="192"/>
      <c r="G277" s="186"/>
      <c r="H277" s="159"/>
      <c r="I277" s="187"/>
      <c r="J277" s="187"/>
      <c r="K277" s="189"/>
    </row>
    <row r="278" spans="1:11" s="206" customFormat="1" x14ac:dyDescent="0.2">
      <c r="A278" s="211"/>
      <c r="B278" s="212"/>
      <c r="C278" s="204"/>
      <c r="D278" s="204"/>
      <c r="E278" s="205"/>
      <c r="G278" s="186"/>
      <c r="H278" s="159"/>
      <c r="I278" s="213"/>
      <c r="J278" s="213"/>
      <c r="K278" s="214"/>
    </row>
    <row r="279" spans="1:11" s="160" customFormat="1" ht="12" customHeight="1" x14ac:dyDescent="0.2">
      <c r="A279" s="195"/>
      <c r="B279" s="190"/>
      <c r="C279" s="208" t="s">
        <v>37</v>
      </c>
      <c r="D279" s="183"/>
      <c r="E279" s="209"/>
      <c r="F279" s="192"/>
      <c r="G279" s="186"/>
      <c r="H279" s="159"/>
      <c r="I279" s="187"/>
      <c r="J279" s="187"/>
      <c r="K279" s="189"/>
    </row>
    <row r="280" spans="1:11" s="160" customFormat="1" ht="12" customHeight="1" x14ac:dyDescent="0.2">
      <c r="A280" s="195" t="s">
        <v>721</v>
      </c>
      <c r="B280" s="190"/>
      <c r="C280" s="183"/>
      <c r="D280" s="183">
        <v>130</v>
      </c>
      <c r="E280" s="196" t="s">
        <v>696</v>
      </c>
      <c r="F280" s="192"/>
      <c r="G280" s="186" t="s">
        <v>857</v>
      </c>
      <c r="H280" s="159">
        <v>71.27</v>
      </c>
      <c r="I280" s="187"/>
      <c r="J280" s="187"/>
      <c r="K280" s="189"/>
    </row>
    <row r="281" spans="1:11" s="160" customFormat="1" ht="12" customHeight="1" x14ac:dyDescent="0.2">
      <c r="A281" s="195" t="s">
        <v>722</v>
      </c>
      <c r="B281" s="190"/>
      <c r="C281" s="183"/>
      <c r="D281" s="183">
        <v>150</v>
      </c>
      <c r="E281" s="196" t="s">
        <v>696</v>
      </c>
      <c r="F281" s="192"/>
      <c r="G281" s="186" t="s">
        <v>857</v>
      </c>
      <c r="H281" s="159">
        <v>1.77</v>
      </c>
      <c r="I281" s="187"/>
      <c r="J281" s="187"/>
      <c r="K281" s="189"/>
    </row>
    <row r="282" spans="1:11" s="160" customFormat="1" ht="12" customHeight="1" x14ac:dyDescent="0.2">
      <c r="A282" s="195" t="s">
        <v>723</v>
      </c>
      <c r="B282" s="190"/>
      <c r="C282" s="183"/>
      <c r="D282" s="183">
        <v>180</v>
      </c>
      <c r="E282" s="196" t="s">
        <v>696</v>
      </c>
      <c r="F282" s="192"/>
      <c r="G282" s="186" t="s">
        <v>857</v>
      </c>
      <c r="H282" s="159">
        <v>17.43</v>
      </c>
      <c r="I282" s="187"/>
      <c r="J282" s="187"/>
      <c r="K282" s="189"/>
    </row>
    <row r="283" spans="1:11" s="160" customFormat="1" ht="12" customHeight="1" x14ac:dyDescent="0.2">
      <c r="A283" s="195"/>
      <c r="B283" s="190"/>
      <c r="C283" s="183"/>
      <c r="D283" s="183"/>
      <c r="E283" s="196"/>
      <c r="F283" s="192"/>
      <c r="G283" s="186"/>
      <c r="H283" s="159"/>
      <c r="I283" s="187"/>
      <c r="J283" s="187"/>
      <c r="K283" s="189"/>
    </row>
    <row r="284" spans="1:11" s="160" customFormat="1" x14ac:dyDescent="0.2">
      <c r="A284" s="195"/>
      <c r="B284" s="190"/>
      <c r="C284" s="183"/>
      <c r="D284" s="200" t="s">
        <v>38</v>
      </c>
      <c r="E284" s="209"/>
      <c r="F284" s="192"/>
      <c r="G284" s="186"/>
      <c r="H284" s="159"/>
      <c r="I284" s="187"/>
      <c r="J284" s="187"/>
      <c r="K284" s="189"/>
    </row>
    <row r="285" spans="1:11" s="150" customFormat="1" ht="15" x14ac:dyDescent="0.2">
      <c r="A285" s="211" t="s">
        <v>842</v>
      </c>
      <c r="B285" s="212">
        <v>400</v>
      </c>
      <c r="C285" s="204" t="s">
        <v>130</v>
      </c>
      <c r="D285" s="204">
        <v>550</v>
      </c>
      <c r="E285" s="205" t="s">
        <v>131</v>
      </c>
      <c r="F285" s="206"/>
      <c r="G285" s="186" t="s">
        <v>857</v>
      </c>
      <c r="H285" s="159">
        <v>6.160000000000001</v>
      </c>
      <c r="I285" s="213"/>
      <c r="J285" s="213"/>
      <c r="K285" s="214"/>
    </row>
    <row r="286" spans="1:11" s="150" customFormat="1" ht="15" x14ac:dyDescent="0.2">
      <c r="A286" s="211" t="s">
        <v>724</v>
      </c>
      <c r="B286" s="212">
        <v>400</v>
      </c>
      <c r="C286" s="204" t="s">
        <v>130</v>
      </c>
      <c r="D286" s="204">
        <v>550</v>
      </c>
      <c r="E286" s="205" t="s">
        <v>132</v>
      </c>
      <c r="F286" s="206"/>
      <c r="G286" s="186" t="s">
        <v>857</v>
      </c>
      <c r="H286" s="159">
        <v>6.160000000000001</v>
      </c>
      <c r="I286" s="213"/>
      <c r="J286" s="213"/>
      <c r="K286" s="214"/>
    </row>
    <row r="287" spans="1:11" s="150" customFormat="1" ht="15" x14ac:dyDescent="0.2">
      <c r="A287" s="211" t="s">
        <v>725</v>
      </c>
      <c r="B287" s="212">
        <v>400</v>
      </c>
      <c r="C287" s="204" t="s">
        <v>130</v>
      </c>
      <c r="D287" s="204">
        <v>500</v>
      </c>
      <c r="E287" s="205" t="s">
        <v>317</v>
      </c>
      <c r="F287" s="206"/>
      <c r="G287" s="186" t="s">
        <v>857</v>
      </c>
      <c r="H287" s="159">
        <v>11.200000000000001</v>
      </c>
      <c r="I287" s="213"/>
      <c r="J287" s="213"/>
      <c r="K287" s="214"/>
    </row>
    <row r="288" spans="1:11" s="150" customFormat="1" ht="15" x14ac:dyDescent="0.2">
      <c r="A288" s="211" t="s">
        <v>726</v>
      </c>
      <c r="B288" s="212">
        <v>250</v>
      </c>
      <c r="C288" s="204" t="s">
        <v>130</v>
      </c>
      <c r="D288" s="204">
        <v>500</v>
      </c>
      <c r="E288" s="205" t="s">
        <v>674</v>
      </c>
      <c r="F288" s="206"/>
      <c r="G288" s="186" t="s">
        <v>857</v>
      </c>
      <c r="H288" s="159">
        <v>3.5</v>
      </c>
      <c r="I288" s="213"/>
      <c r="J288" s="213"/>
      <c r="K288" s="214"/>
    </row>
    <row r="289" spans="1:11" s="150" customFormat="1" ht="15" x14ac:dyDescent="0.2">
      <c r="A289" s="211" t="s">
        <v>727</v>
      </c>
      <c r="B289" s="212">
        <v>350</v>
      </c>
      <c r="C289" s="204" t="s">
        <v>130</v>
      </c>
      <c r="D289" s="204">
        <v>350</v>
      </c>
      <c r="E289" s="205" t="s">
        <v>676</v>
      </c>
      <c r="F289" s="206"/>
      <c r="G289" s="186" t="s">
        <v>857</v>
      </c>
      <c r="H289" s="159">
        <v>6.43</v>
      </c>
      <c r="I289" s="213"/>
      <c r="J289" s="213"/>
      <c r="K289" s="214"/>
    </row>
    <row r="290" spans="1:11" s="150" customFormat="1" ht="15" x14ac:dyDescent="0.2">
      <c r="A290" s="211" t="s">
        <v>728</v>
      </c>
      <c r="B290" s="212">
        <v>250</v>
      </c>
      <c r="C290" s="204" t="s">
        <v>130</v>
      </c>
      <c r="D290" s="204">
        <v>250</v>
      </c>
      <c r="E290" s="205" t="s">
        <v>678</v>
      </c>
      <c r="F290" s="206"/>
      <c r="G290" s="186" t="s">
        <v>857</v>
      </c>
      <c r="H290" s="159">
        <v>3.28</v>
      </c>
      <c r="I290" s="213"/>
      <c r="J290" s="213"/>
      <c r="K290" s="214"/>
    </row>
    <row r="291" spans="1:11" s="150" customFormat="1" ht="15" x14ac:dyDescent="0.2">
      <c r="A291" s="211" t="s">
        <v>729</v>
      </c>
      <c r="B291" s="212">
        <v>150</v>
      </c>
      <c r="C291" s="204" t="s">
        <v>130</v>
      </c>
      <c r="D291" s="204">
        <v>150</v>
      </c>
      <c r="E291" s="205" t="s">
        <v>679</v>
      </c>
      <c r="F291" s="206"/>
      <c r="G291" s="186" t="s">
        <v>857</v>
      </c>
      <c r="H291" s="159">
        <v>0.63</v>
      </c>
      <c r="I291" s="213"/>
      <c r="J291" s="213"/>
      <c r="K291" s="214"/>
    </row>
    <row r="292" spans="1:11" s="160" customFormat="1" ht="12" customHeight="1" x14ac:dyDescent="0.2">
      <c r="A292" s="195"/>
      <c r="B292" s="190"/>
      <c r="C292" s="183"/>
      <c r="D292" s="183"/>
      <c r="E292" s="196"/>
      <c r="F292" s="192"/>
      <c r="G292" s="186"/>
      <c r="H292" s="159"/>
      <c r="I292" s="187"/>
      <c r="J292" s="187"/>
      <c r="K292" s="189"/>
    </row>
    <row r="293" spans="1:11" s="160" customFormat="1" ht="12" customHeight="1" x14ac:dyDescent="0.2">
      <c r="A293" s="195"/>
      <c r="B293" s="190"/>
      <c r="C293" s="208" t="s">
        <v>504</v>
      </c>
      <c r="D293" s="183"/>
      <c r="E293" s="196"/>
      <c r="F293" s="192"/>
      <c r="G293" s="186"/>
      <c r="H293" s="159"/>
      <c r="I293" s="187"/>
      <c r="J293" s="187"/>
      <c r="K293" s="189"/>
    </row>
    <row r="294" spans="1:11" s="160" customFormat="1" ht="12" customHeight="1" x14ac:dyDescent="0.2">
      <c r="A294" s="195" t="s">
        <v>730</v>
      </c>
      <c r="B294" s="190"/>
      <c r="C294" s="183"/>
      <c r="D294" s="183">
        <v>100</v>
      </c>
      <c r="E294" s="196" t="s">
        <v>835</v>
      </c>
      <c r="F294" s="192"/>
      <c r="G294" s="186" t="s">
        <v>857</v>
      </c>
      <c r="H294" s="159">
        <v>0.05</v>
      </c>
      <c r="I294" s="187"/>
      <c r="J294" s="187"/>
      <c r="K294" s="189"/>
    </row>
    <row r="295" spans="1:11" s="160" customFormat="1" x14ac:dyDescent="0.2">
      <c r="A295" s="195"/>
      <c r="B295" s="190"/>
      <c r="C295" s="183"/>
      <c r="D295" s="183"/>
      <c r="E295" s="196"/>
      <c r="F295" s="192"/>
      <c r="G295" s="186"/>
      <c r="H295" s="159"/>
      <c r="I295" s="187"/>
      <c r="J295" s="187"/>
      <c r="K295" s="189"/>
    </row>
    <row r="296" spans="1:11" s="160" customFormat="1" ht="12" customHeight="1" x14ac:dyDescent="0.2">
      <c r="A296" s="197" t="s">
        <v>287</v>
      </c>
      <c r="B296" s="198" t="s">
        <v>394</v>
      </c>
      <c r="C296" s="200"/>
      <c r="D296" s="200"/>
      <c r="E296" s="201"/>
      <c r="F296" s="192"/>
      <c r="G296" s="186"/>
      <c r="H296" s="159"/>
      <c r="I296" s="187"/>
      <c r="J296" s="187"/>
      <c r="K296" s="189"/>
    </row>
    <row r="297" spans="1:11" s="160" customFormat="1" x14ac:dyDescent="0.2">
      <c r="A297" s="195"/>
      <c r="B297" s="190"/>
      <c r="C297" s="208" t="s">
        <v>133</v>
      </c>
      <c r="D297" s="200"/>
      <c r="E297" s="209"/>
      <c r="F297" s="192"/>
      <c r="G297" s="186"/>
      <c r="H297" s="159"/>
      <c r="I297" s="187"/>
      <c r="J297" s="187"/>
      <c r="K297" s="189"/>
    </row>
    <row r="298" spans="1:11" s="160" customFormat="1" ht="15" x14ac:dyDescent="0.2">
      <c r="A298" s="195" t="s">
        <v>290</v>
      </c>
      <c r="B298" s="212">
        <v>200</v>
      </c>
      <c r="C298" s="204" t="s">
        <v>130</v>
      </c>
      <c r="D298" s="204">
        <v>300</v>
      </c>
      <c r="E298" s="205" t="s">
        <v>151</v>
      </c>
      <c r="F298" s="192"/>
      <c r="G298" s="186" t="s">
        <v>857</v>
      </c>
      <c r="H298" s="159">
        <v>6.36</v>
      </c>
      <c r="I298" s="187"/>
      <c r="J298" s="187"/>
      <c r="K298" s="189"/>
    </row>
    <row r="299" spans="1:11" s="160" customFormat="1" ht="15" x14ac:dyDescent="0.2">
      <c r="A299" s="195" t="s">
        <v>731</v>
      </c>
      <c r="B299" s="212">
        <v>200</v>
      </c>
      <c r="C299" s="204" t="s">
        <v>130</v>
      </c>
      <c r="D299" s="204">
        <v>400</v>
      </c>
      <c r="E299" s="205" t="s">
        <v>436</v>
      </c>
      <c r="F299" s="192"/>
      <c r="G299" s="186" t="s">
        <v>857</v>
      </c>
      <c r="H299" s="159">
        <v>4.88</v>
      </c>
      <c r="I299" s="187"/>
      <c r="J299" s="187"/>
      <c r="K299" s="189"/>
    </row>
    <row r="300" spans="1:11" s="160" customFormat="1" ht="15" x14ac:dyDescent="0.2">
      <c r="A300" s="195" t="s">
        <v>732</v>
      </c>
      <c r="B300" s="212">
        <v>150</v>
      </c>
      <c r="C300" s="204" t="s">
        <v>130</v>
      </c>
      <c r="D300" s="204">
        <v>400</v>
      </c>
      <c r="E300" s="205" t="s">
        <v>437</v>
      </c>
      <c r="F300" s="192"/>
      <c r="G300" s="186" t="s">
        <v>857</v>
      </c>
      <c r="H300" s="159">
        <v>1</v>
      </c>
      <c r="I300" s="187"/>
      <c r="J300" s="187"/>
      <c r="K300" s="189"/>
    </row>
    <row r="301" spans="1:11" s="160" customFormat="1" ht="15" x14ac:dyDescent="0.2">
      <c r="A301" s="195" t="s">
        <v>733</v>
      </c>
      <c r="B301" s="212">
        <v>200</v>
      </c>
      <c r="C301" s="204" t="s">
        <v>130</v>
      </c>
      <c r="D301" s="204">
        <v>400</v>
      </c>
      <c r="E301" s="205" t="s">
        <v>686</v>
      </c>
      <c r="F301" s="192"/>
      <c r="G301" s="186" t="s">
        <v>857</v>
      </c>
      <c r="H301" s="159">
        <v>0.37</v>
      </c>
      <c r="I301" s="187"/>
      <c r="J301" s="187"/>
      <c r="K301" s="189"/>
    </row>
    <row r="302" spans="1:11" s="160" customFormat="1" x14ac:dyDescent="0.2">
      <c r="A302" s="195"/>
      <c r="B302" s="212"/>
      <c r="C302" s="204"/>
      <c r="D302" s="204"/>
      <c r="E302" s="205"/>
      <c r="F302" s="192"/>
      <c r="G302" s="186"/>
      <c r="H302" s="159"/>
      <c r="I302" s="187"/>
      <c r="J302" s="187"/>
      <c r="K302" s="189"/>
    </row>
    <row r="303" spans="1:11" s="160" customFormat="1" ht="12" customHeight="1" x14ac:dyDescent="0.2">
      <c r="A303" s="195"/>
      <c r="B303" s="190"/>
      <c r="C303" s="208" t="s">
        <v>37</v>
      </c>
      <c r="D303" s="183"/>
      <c r="E303" s="209"/>
      <c r="F303" s="192"/>
      <c r="G303" s="186"/>
      <c r="H303" s="159"/>
      <c r="I303" s="187"/>
      <c r="J303" s="187"/>
      <c r="K303" s="189"/>
    </row>
    <row r="304" spans="1:11" s="160" customFormat="1" ht="12" customHeight="1" x14ac:dyDescent="0.2">
      <c r="A304" s="195" t="s">
        <v>734</v>
      </c>
      <c r="B304" s="190"/>
      <c r="C304" s="183"/>
      <c r="D304" s="183">
        <v>130</v>
      </c>
      <c r="E304" s="196" t="s">
        <v>438</v>
      </c>
      <c r="F304" s="192"/>
      <c r="G304" s="186" t="s">
        <v>857</v>
      </c>
      <c r="H304" s="159">
        <v>10.46</v>
      </c>
      <c r="I304" s="187"/>
      <c r="J304" s="187"/>
      <c r="K304" s="189"/>
    </row>
    <row r="305" spans="1:11" s="160" customFormat="1" x14ac:dyDescent="0.2">
      <c r="A305" s="195"/>
      <c r="B305" s="212"/>
      <c r="C305" s="204"/>
      <c r="D305" s="204"/>
      <c r="E305" s="205"/>
      <c r="F305" s="192"/>
      <c r="G305" s="186"/>
      <c r="H305" s="159"/>
      <c r="I305" s="187"/>
      <c r="J305" s="187"/>
      <c r="K305" s="189"/>
    </row>
    <row r="306" spans="1:11" s="160" customFormat="1" ht="12" customHeight="1" x14ac:dyDescent="0.2">
      <c r="A306" s="197" t="s">
        <v>291</v>
      </c>
      <c r="B306" s="198" t="s">
        <v>395</v>
      </c>
      <c r="C306" s="200"/>
      <c r="D306" s="200"/>
      <c r="E306" s="201"/>
      <c r="F306" s="192"/>
      <c r="G306" s="186"/>
      <c r="H306" s="159"/>
      <c r="I306" s="187"/>
      <c r="J306" s="187"/>
      <c r="K306" s="189"/>
    </row>
    <row r="307" spans="1:11" s="160" customFormat="1" x14ac:dyDescent="0.2">
      <c r="A307" s="195"/>
      <c r="B307" s="190"/>
      <c r="C307" s="208" t="s">
        <v>133</v>
      </c>
      <c r="D307" s="200"/>
      <c r="E307" s="209"/>
      <c r="F307" s="192"/>
      <c r="G307" s="186"/>
      <c r="H307" s="159"/>
      <c r="I307" s="187"/>
      <c r="J307" s="187"/>
      <c r="K307" s="189"/>
    </row>
    <row r="308" spans="1:11" s="160" customFormat="1" ht="15" x14ac:dyDescent="0.2">
      <c r="A308" s="195" t="s">
        <v>342</v>
      </c>
      <c r="B308" s="212">
        <v>200</v>
      </c>
      <c r="C308" s="204" t="s">
        <v>130</v>
      </c>
      <c r="D308" s="204">
        <v>300</v>
      </c>
      <c r="E308" s="205" t="s">
        <v>151</v>
      </c>
      <c r="F308" s="192"/>
      <c r="G308" s="186" t="s">
        <v>857</v>
      </c>
      <c r="H308" s="159">
        <v>6.02</v>
      </c>
      <c r="I308" s="187"/>
      <c r="J308" s="187"/>
      <c r="K308" s="189"/>
    </row>
    <row r="309" spans="1:11" s="160" customFormat="1" ht="15" x14ac:dyDescent="0.2">
      <c r="A309" s="195" t="s">
        <v>441</v>
      </c>
      <c r="B309" s="212">
        <v>200</v>
      </c>
      <c r="C309" s="204" t="s">
        <v>130</v>
      </c>
      <c r="D309" s="204">
        <v>400</v>
      </c>
      <c r="E309" s="205" t="s">
        <v>436</v>
      </c>
      <c r="F309" s="192"/>
      <c r="G309" s="186" t="s">
        <v>857</v>
      </c>
      <c r="H309" s="159">
        <v>2.17</v>
      </c>
      <c r="I309" s="187"/>
      <c r="J309" s="187"/>
      <c r="K309" s="189"/>
    </row>
    <row r="310" spans="1:11" s="160" customFormat="1" x14ac:dyDescent="0.2">
      <c r="A310" s="195"/>
      <c r="B310" s="212"/>
      <c r="C310" s="204"/>
      <c r="D310" s="204"/>
      <c r="E310" s="205"/>
      <c r="F310" s="192"/>
      <c r="G310" s="186"/>
      <c r="H310" s="159"/>
      <c r="I310" s="187"/>
      <c r="J310" s="187"/>
      <c r="K310" s="189"/>
    </row>
    <row r="311" spans="1:11" s="160" customFormat="1" ht="12" customHeight="1" x14ac:dyDescent="0.2">
      <c r="A311" s="197" t="s">
        <v>349</v>
      </c>
      <c r="B311" s="198" t="s">
        <v>288</v>
      </c>
      <c r="C311" s="200"/>
      <c r="D311" s="200"/>
      <c r="E311" s="201"/>
      <c r="F311" s="192"/>
      <c r="G311" s="186"/>
      <c r="H311" s="159"/>
      <c r="I311" s="187"/>
      <c r="J311" s="187"/>
      <c r="K311" s="189"/>
    </row>
    <row r="312" spans="1:11" s="160" customFormat="1" x14ac:dyDescent="0.2">
      <c r="A312" s="195"/>
      <c r="B312" s="190"/>
      <c r="C312" s="208" t="s">
        <v>289</v>
      </c>
      <c r="D312" s="200"/>
      <c r="E312" s="209"/>
      <c r="F312" s="192"/>
      <c r="G312" s="186"/>
      <c r="H312" s="159"/>
      <c r="I312" s="187"/>
      <c r="J312" s="187"/>
      <c r="K312" s="189"/>
    </row>
    <row r="313" spans="1:11" s="160" customFormat="1" x14ac:dyDescent="0.2">
      <c r="A313" s="195" t="s">
        <v>735</v>
      </c>
      <c r="B313" s="212">
        <v>150</v>
      </c>
      <c r="C313" s="204" t="s">
        <v>130</v>
      </c>
      <c r="D313" s="204">
        <v>150</v>
      </c>
      <c r="E313" s="205" t="s">
        <v>741</v>
      </c>
      <c r="F313" s="192"/>
      <c r="G313" s="186" t="s">
        <v>5</v>
      </c>
      <c r="H313" s="159">
        <v>1</v>
      </c>
      <c r="I313" s="187"/>
      <c r="J313" s="187"/>
      <c r="K313" s="189"/>
    </row>
    <row r="314" spans="1:11" s="160" customFormat="1" x14ac:dyDescent="0.2">
      <c r="A314" s="195" t="s">
        <v>736</v>
      </c>
      <c r="B314" s="212">
        <v>300</v>
      </c>
      <c r="C314" s="204" t="s">
        <v>130</v>
      </c>
      <c r="D314" s="204">
        <v>150</v>
      </c>
      <c r="E314" s="205" t="s">
        <v>396</v>
      </c>
      <c r="F314" s="192"/>
      <c r="G314" s="186" t="s">
        <v>5</v>
      </c>
      <c r="H314" s="159">
        <v>1</v>
      </c>
      <c r="I314" s="187"/>
      <c r="J314" s="187"/>
      <c r="K314" s="189"/>
    </row>
    <row r="315" spans="1:11" s="160" customFormat="1" x14ac:dyDescent="0.2">
      <c r="A315" s="195"/>
      <c r="B315" s="212"/>
      <c r="C315" s="204"/>
      <c r="D315" s="204"/>
      <c r="E315" s="205"/>
      <c r="F315" s="192"/>
      <c r="G315" s="186"/>
      <c r="H315" s="159"/>
      <c r="I315" s="187"/>
      <c r="J315" s="187"/>
      <c r="K315" s="189"/>
    </row>
    <row r="316" spans="1:11" s="160" customFormat="1" x14ac:dyDescent="0.2">
      <c r="A316" s="195"/>
      <c r="B316" s="190"/>
      <c r="C316" s="208" t="s">
        <v>387</v>
      </c>
      <c r="D316" s="183"/>
      <c r="E316" s="209"/>
      <c r="F316" s="194"/>
      <c r="G316" s="186"/>
      <c r="H316" s="159"/>
      <c r="I316" s="187"/>
      <c r="J316" s="187"/>
      <c r="K316" s="189"/>
    </row>
    <row r="317" spans="1:11" s="160" customFormat="1" ht="15" x14ac:dyDescent="0.2">
      <c r="A317" s="195" t="s">
        <v>737</v>
      </c>
      <c r="B317" s="190">
        <v>100</v>
      </c>
      <c r="C317" s="183" t="s">
        <v>388</v>
      </c>
      <c r="D317" s="183">
        <v>150</v>
      </c>
      <c r="E317" s="196" t="s">
        <v>739</v>
      </c>
      <c r="F317" s="194"/>
      <c r="G317" s="186" t="s">
        <v>857</v>
      </c>
      <c r="H317" s="159">
        <v>0.94</v>
      </c>
      <c r="I317" s="187"/>
      <c r="J317" s="187"/>
      <c r="K317" s="189"/>
    </row>
    <row r="318" spans="1:11" s="160" customFormat="1" ht="15" x14ac:dyDescent="0.2">
      <c r="A318" s="195" t="s">
        <v>738</v>
      </c>
      <c r="B318" s="190">
        <v>62</v>
      </c>
      <c r="C318" s="183" t="s">
        <v>388</v>
      </c>
      <c r="D318" s="183">
        <v>150</v>
      </c>
      <c r="E318" s="196" t="s">
        <v>740</v>
      </c>
      <c r="F318" s="194"/>
      <c r="G318" s="186" t="s">
        <v>857</v>
      </c>
      <c r="H318" s="159">
        <v>0.37</v>
      </c>
      <c r="I318" s="187"/>
      <c r="J318" s="187"/>
      <c r="K318" s="189"/>
    </row>
    <row r="319" spans="1:11" s="160" customFormat="1" x14ac:dyDescent="0.2">
      <c r="A319" s="195"/>
      <c r="B319" s="190"/>
      <c r="C319" s="183"/>
      <c r="D319" s="183"/>
      <c r="E319" s="196"/>
      <c r="F319" s="194"/>
      <c r="G319" s="186"/>
      <c r="H319" s="215"/>
      <c r="I319" s="187"/>
      <c r="J319" s="187"/>
      <c r="K319" s="189"/>
    </row>
    <row r="320" spans="1:11" s="194" customFormat="1" x14ac:dyDescent="0.2">
      <c r="A320" s="195"/>
      <c r="B320" s="190"/>
      <c r="C320" s="208" t="s">
        <v>439</v>
      </c>
      <c r="D320" s="200"/>
      <c r="E320" s="209"/>
      <c r="G320" s="186"/>
      <c r="H320" s="159"/>
      <c r="I320" s="187"/>
      <c r="J320" s="187"/>
      <c r="K320" s="189"/>
    </row>
    <row r="321" spans="1:11" s="194" customFormat="1" ht="12" customHeight="1" x14ac:dyDescent="0.2">
      <c r="A321" s="195" t="s">
        <v>782</v>
      </c>
      <c r="B321" s="190"/>
      <c r="C321" s="183"/>
      <c r="D321" s="183">
        <v>75</v>
      </c>
      <c r="E321" s="196" t="s">
        <v>440</v>
      </c>
      <c r="G321" s="186" t="s">
        <v>5</v>
      </c>
      <c r="H321" s="159">
        <v>1</v>
      </c>
      <c r="I321" s="187"/>
      <c r="J321" s="187"/>
      <c r="K321" s="189"/>
    </row>
    <row r="322" spans="1:11" s="160" customFormat="1" x14ac:dyDescent="0.2">
      <c r="A322" s="195"/>
      <c r="B322" s="212"/>
      <c r="C322" s="204"/>
      <c r="D322" s="204"/>
      <c r="E322" s="205"/>
      <c r="F322" s="192"/>
      <c r="G322" s="186"/>
      <c r="H322" s="215"/>
      <c r="I322" s="187"/>
      <c r="J322" s="187"/>
      <c r="K322" s="189"/>
    </row>
    <row r="323" spans="1:11" s="194" customFormat="1" x14ac:dyDescent="0.2">
      <c r="A323" s="195"/>
      <c r="B323" s="212"/>
      <c r="C323" s="216" t="s">
        <v>401</v>
      </c>
      <c r="D323" s="204"/>
      <c r="E323" s="205"/>
      <c r="G323" s="186"/>
      <c r="H323" s="215"/>
      <c r="I323" s="187"/>
      <c r="J323" s="187"/>
      <c r="K323" s="189"/>
    </row>
    <row r="324" spans="1:11" s="194" customFormat="1" x14ac:dyDescent="0.2">
      <c r="A324" s="195" t="s">
        <v>783</v>
      </c>
      <c r="B324" s="212"/>
      <c r="C324" s="204"/>
      <c r="D324" s="217" t="s">
        <v>478</v>
      </c>
      <c r="E324" s="205"/>
      <c r="G324" s="186" t="s">
        <v>5</v>
      </c>
      <c r="H324" s="215">
        <v>1</v>
      </c>
      <c r="I324" s="187"/>
      <c r="J324" s="187"/>
      <c r="K324" s="189"/>
    </row>
    <row r="325" spans="1:11" s="194" customFormat="1" x14ac:dyDescent="0.2">
      <c r="A325" s="195"/>
      <c r="B325" s="212"/>
      <c r="C325" s="204"/>
      <c r="D325" s="217"/>
      <c r="E325" s="205"/>
      <c r="G325" s="186"/>
      <c r="H325" s="215"/>
      <c r="I325" s="187"/>
      <c r="J325" s="187"/>
      <c r="K325" s="189"/>
    </row>
    <row r="326" spans="1:11" s="194" customFormat="1" ht="12" customHeight="1" x14ac:dyDescent="0.2">
      <c r="A326" s="195"/>
      <c r="B326" s="190"/>
      <c r="C326" s="208" t="s">
        <v>846</v>
      </c>
      <c r="D326" s="183"/>
      <c r="E326" s="209"/>
      <c r="G326" s="186"/>
      <c r="H326" s="159"/>
      <c r="I326" s="187"/>
      <c r="J326" s="187"/>
      <c r="K326" s="189"/>
    </row>
    <row r="327" spans="1:11" s="194" customFormat="1" ht="12" customHeight="1" x14ac:dyDescent="0.2">
      <c r="A327" s="195" t="s">
        <v>847</v>
      </c>
      <c r="B327" s="190"/>
      <c r="C327" s="183"/>
      <c r="D327" s="183">
        <v>150</v>
      </c>
      <c r="E327" s="196" t="s">
        <v>848</v>
      </c>
      <c r="G327" s="186" t="s">
        <v>5</v>
      </c>
      <c r="H327" s="159">
        <v>1</v>
      </c>
      <c r="I327" s="187"/>
      <c r="J327" s="187"/>
      <c r="K327" s="189"/>
    </row>
    <row r="328" spans="1:11" s="194" customFormat="1" x14ac:dyDescent="0.2">
      <c r="A328" s="195"/>
      <c r="B328" s="212"/>
      <c r="C328" s="204"/>
      <c r="D328" s="217"/>
      <c r="E328" s="205"/>
      <c r="G328" s="186"/>
      <c r="H328" s="215"/>
      <c r="I328" s="187"/>
      <c r="J328" s="187"/>
      <c r="K328" s="189"/>
    </row>
    <row r="329" spans="1:11" s="194" customFormat="1" x14ac:dyDescent="0.2">
      <c r="A329" s="195"/>
      <c r="B329" s="212"/>
      <c r="C329" s="204"/>
      <c r="D329" s="217"/>
      <c r="E329" s="205"/>
      <c r="G329" s="186"/>
      <c r="H329" s="215"/>
      <c r="I329" s="187"/>
      <c r="J329" s="187"/>
      <c r="K329" s="189"/>
    </row>
    <row r="330" spans="1:11" s="160" customFormat="1" ht="11.25" customHeight="1" x14ac:dyDescent="0.2">
      <c r="A330" s="195"/>
      <c r="B330" s="212"/>
      <c r="C330" s="204"/>
      <c r="D330" s="204"/>
      <c r="E330" s="205"/>
      <c r="F330" s="192"/>
      <c r="G330" s="186"/>
      <c r="H330" s="159"/>
      <c r="I330" s="187"/>
      <c r="J330" s="187"/>
      <c r="K330" s="189"/>
    </row>
    <row r="331" spans="1:11" s="218" customFormat="1" x14ac:dyDescent="0.2">
      <c r="A331" s="72" t="s">
        <v>784</v>
      </c>
      <c r="B331" s="73"/>
      <c r="C331" s="74"/>
      <c r="D331" s="74"/>
      <c r="E331" s="75" t="s">
        <v>110</v>
      </c>
      <c r="F331" s="76"/>
      <c r="G331" s="77"/>
      <c r="H331" s="78"/>
      <c r="I331" s="79"/>
      <c r="J331" s="79"/>
      <c r="K331" s="107"/>
    </row>
    <row r="332" spans="1:11" s="81" customFormat="1" x14ac:dyDescent="0.2">
      <c r="A332" s="72" t="s">
        <v>36</v>
      </c>
      <c r="B332" s="73"/>
      <c r="C332" s="74"/>
      <c r="D332" s="74"/>
      <c r="E332" s="75" t="s">
        <v>190</v>
      </c>
      <c r="F332" s="76"/>
      <c r="G332" s="77"/>
      <c r="H332" s="78"/>
      <c r="I332" s="79"/>
      <c r="J332" s="79"/>
      <c r="K332" s="80"/>
    </row>
    <row r="333" spans="1:11" s="227" customFormat="1" ht="12" customHeight="1" x14ac:dyDescent="0.2">
      <c r="A333" s="219"/>
      <c r="B333" s="220"/>
      <c r="C333" s="221"/>
      <c r="D333" s="221"/>
      <c r="E333" s="222"/>
      <c r="F333" s="112"/>
      <c r="G333" s="223"/>
      <c r="H333" s="224"/>
      <c r="I333" s="225"/>
      <c r="J333" s="225"/>
      <c r="K333" s="226"/>
    </row>
    <row r="334" spans="1:11" s="230" customFormat="1" ht="12" customHeight="1" x14ac:dyDescent="0.2">
      <c r="A334" s="118" t="s">
        <v>35</v>
      </c>
      <c r="B334" s="119" t="s">
        <v>10</v>
      </c>
      <c r="C334" s="120"/>
      <c r="D334" s="120"/>
      <c r="E334" s="228"/>
      <c r="F334" s="229"/>
      <c r="G334" s="123"/>
      <c r="H334" s="124"/>
      <c r="I334" s="125"/>
      <c r="J334" s="125"/>
      <c r="K334" s="126"/>
    </row>
    <row r="335" spans="1:11" s="233" customFormat="1" ht="133.5" customHeight="1" x14ac:dyDescent="0.2">
      <c r="A335" s="152"/>
      <c r="B335" s="128"/>
      <c r="C335" s="129"/>
      <c r="D335" s="130" t="s">
        <v>154</v>
      </c>
      <c r="E335" s="231" t="s">
        <v>158</v>
      </c>
      <c r="F335" s="232"/>
      <c r="G335" s="133"/>
      <c r="H335" s="134"/>
      <c r="I335" s="135"/>
      <c r="J335" s="135"/>
      <c r="K335" s="126"/>
    </row>
    <row r="336" spans="1:11" s="233" customFormat="1" ht="9" customHeight="1" x14ac:dyDescent="0.2">
      <c r="A336" s="152"/>
      <c r="B336" s="136"/>
      <c r="C336" s="129"/>
      <c r="D336" s="129"/>
      <c r="E336" s="234"/>
      <c r="F336" s="137"/>
      <c r="G336" s="133"/>
      <c r="H336" s="134"/>
      <c r="I336" s="135"/>
      <c r="J336" s="135"/>
      <c r="K336" s="126"/>
    </row>
    <row r="337" spans="1:11" s="244" customFormat="1" x14ac:dyDescent="0.2">
      <c r="A337" s="235"/>
      <c r="B337" s="236"/>
      <c r="C337" s="237"/>
      <c r="D337" s="237"/>
      <c r="E337" s="238"/>
      <c r="F337" s="239"/>
      <c r="G337" s="240"/>
      <c r="H337" s="241"/>
      <c r="I337" s="242"/>
      <c r="J337" s="242"/>
      <c r="K337" s="243"/>
    </row>
    <row r="338" spans="1:11" s="230" customFormat="1" ht="12" customHeight="1" x14ac:dyDescent="0.2">
      <c r="A338" s="118" t="s">
        <v>785</v>
      </c>
      <c r="B338" s="119" t="s">
        <v>261</v>
      </c>
      <c r="C338" s="120"/>
      <c r="D338" s="120"/>
      <c r="E338" s="228"/>
      <c r="F338" s="229"/>
      <c r="G338" s="123"/>
      <c r="H338" s="124"/>
      <c r="I338" s="125"/>
      <c r="J338" s="125"/>
      <c r="K338" s="126"/>
    </row>
    <row r="339" spans="1:11" s="254" customFormat="1" ht="25.5" x14ac:dyDescent="0.2">
      <c r="A339" s="245"/>
      <c r="B339" s="246"/>
      <c r="C339" s="247"/>
      <c r="D339" s="247"/>
      <c r="E339" s="248" t="s">
        <v>199</v>
      </c>
      <c r="F339" s="249"/>
      <c r="G339" s="250"/>
      <c r="H339" s="251"/>
      <c r="I339" s="252"/>
      <c r="J339" s="252"/>
      <c r="K339" s="253"/>
    </row>
    <row r="340" spans="1:11" s="244" customFormat="1" x14ac:dyDescent="0.2">
      <c r="A340" s="255"/>
      <c r="B340" s="256"/>
      <c r="C340" s="257"/>
      <c r="D340" s="257">
        <v>150</v>
      </c>
      <c r="E340" s="248" t="s">
        <v>200</v>
      </c>
      <c r="F340" s="258"/>
      <c r="G340" s="259"/>
      <c r="H340" s="260"/>
      <c r="I340" s="261"/>
      <c r="J340" s="261"/>
      <c r="K340" s="253"/>
    </row>
    <row r="341" spans="1:11" s="194" customFormat="1" ht="15" x14ac:dyDescent="0.2">
      <c r="A341" s="195" t="s">
        <v>34</v>
      </c>
      <c r="B341" s="190"/>
      <c r="C341" s="183"/>
      <c r="D341" s="183"/>
      <c r="E341" s="196" t="s">
        <v>6</v>
      </c>
      <c r="G341" s="186" t="s">
        <v>856</v>
      </c>
      <c r="H341" s="159">
        <v>206.88</v>
      </c>
      <c r="I341" s="187"/>
      <c r="J341" s="187"/>
      <c r="K341" s="189"/>
    </row>
    <row r="342" spans="1:11" s="194" customFormat="1" ht="15" x14ac:dyDescent="0.2">
      <c r="A342" s="195" t="s">
        <v>442</v>
      </c>
      <c r="B342" s="190"/>
      <c r="C342" s="183"/>
      <c r="D342" s="183"/>
      <c r="E342" s="196" t="s">
        <v>97</v>
      </c>
      <c r="G342" s="186" t="s">
        <v>856</v>
      </c>
      <c r="H342" s="159">
        <v>226.88</v>
      </c>
      <c r="I342" s="187"/>
      <c r="J342" s="187"/>
      <c r="K342" s="189"/>
    </row>
    <row r="343" spans="1:11" s="194" customFormat="1" ht="15" x14ac:dyDescent="0.2">
      <c r="A343" s="195" t="s">
        <v>443</v>
      </c>
      <c r="B343" s="190"/>
      <c r="C343" s="183"/>
      <c r="D343" s="183"/>
      <c r="E343" s="196" t="s">
        <v>688</v>
      </c>
      <c r="G343" s="186" t="s">
        <v>856</v>
      </c>
      <c r="H343" s="159">
        <v>227.94</v>
      </c>
      <c r="I343" s="187"/>
      <c r="J343" s="187"/>
      <c r="K343" s="189"/>
    </row>
    <row r="344" spans="1:11" s="194" customFormat="1" x14ac:dyDescent="0.2">
      <c r="A344" s="195"/>
      <c r="B344" s="190"/>
      <c r="C344" s="183"/>
      <c r="D344" s="183"/>
      <c r="E344" s="262"/>
      <c r="G344" s="186"/>
      <c r="H344" s="159"/>
      <c r="I344" s="187"/>
      <c r="J344" s="187"/>
      <c r="K344" s="189"/>
    </row>
    <row r="345" spans="1:11" s="244" customFormat="1" x14ac:dyDescent="0.2">
      <c r="A345" s="255"/>
      <c r="B345" s="256"/>
      <c r="C345" s="257"/>
      <c r="D345" s="257">
        <v>150</v>
      </c>
      <c r="E345" s="248" t="s">
        <v>519</v>
      </c>
      <c r="F345" s="258"/>
      <c r="G345" s="259"/>
      <c r="H345" s="260"/>
      <c r="I345" s="261"/>
      <c r="J345" s="261"/>
      <c r="K345" s="253"/>
    </row>
    <row r="346" spans="1:11" s="194" customFormat="1" ht="15" x14ac:dyDescent="0.2">
      <c r="A346" s="195" t="s">
        <v>444</v>
      </c>
      <c r="B346" s="190"/>
      <c r="C346" s="183"/>
      <c r="D346" s="183"/>
      <c r="E346" s="196" t="s">
        <v>97</v>
      </c>
      <c r="G346" s="186" t="s">
        <v>856</v>
      </c>
      <c r="H346" s="159">
        <v>59.22</v>
      </c>
      <c r="I346" s="187"/>
      <c r="J346" s="187"/>
      <c r="K346" s="189"/>
    </row>
    <row r="347" spans="1:11" s="194" customFormat="1" x14ac:dyDescent="0.2">
      <c r="A347" s="195"/>
      <c r="B347" s="190"/>
      <c r="C347" s="183"/>
      <c r="D347" s="183"/>
      <c r="E347" s="262"/>
      <c r="G347" s="186"/>
      <c r="H347" s="159"/>
      <c r="I347" s="187"/>
      <c r="J347" s="187"/>
      <c r="K347" s="189"/>
    </row>
    <row r="348" spans="1:11" s="254" customFormat="1" ht="25.5" x14ac:dyDescent="0.2">
      <c r="A348" s="245"/>
      <c r="B348" s="246"/>
      <c r="C348" s="247"/>
      <c r="D348" s="247"/>
      <c r="E348" s="263" t="s">
        <v>201</v>
      </c>
      <c r="F348" s="249"/>
      <c r="G348" s="250"/>
      <c r="H348" s="251"/>
      <c r="I348" s="252"/>
      <c r="J348" s="252"/>
      <c r="K348" s="253"/>
    </row>
    <row r="349" spans="1:11" s="150" customFormat="1" x14ac:dyDescent="0.2">
      <c r="A349" s="195"/>
      <c r="B349" s="182"/>
      <c r="C349" s="183"/>
      <c r="D349" s="183">
        <v>150</v>
      </c>
      <c r="E349" s="248" t="s">
        <v>200</v>
      </c>
      <c r="G349" s="186"/>
      <c r="H349" s="159"/>
      <c r="I349" s="187"/>
      <c r="J349" s="187"/>
      <c r="K349" s="189"/>
    </row>
    <row r="350" spans="1:11" s="194" customFormat="1" ht="15" x14ac:dyDescent="0.2">
      <c r="A350" s="195" t="s">
        <v>445</v>
      </c>
      <c r="B350" s="190"/>
      <c r="C350" s="183"/>
      <c r="D350" s="183"/>
      <c r="E350" s="196" t="s">
        <v>6</v>
      </c>
      <c r="G350" s="186" t="s">
        <v>856</v>
      </c>
      <c r="H350" s="159">
        <v>168.53</v>
      </c>
      <c r="I350" s="187"/>
      <c r="J350" s="187"/>
      <c r="K350" s="189"/>
    </row>
    <row r="351" spans="1:11" s="194" customFormat="1" ht="15" x14ac:dyDescent="0.2">
      <c r="A351" s="195" t="s">
        <v>446</v>
      </c>
      <c r="B351" s="190"/>
      <c r="C351" s="183"/>
      <c r="D351" s="183"/>
      <c r="E351" s="196" t="s">
        <v>97</v>
      </c>
      <c r="G351" s="186" t="s">
        <v>856</v>
      </c>
      <c r="H351" s="159">
        <v>70.69</v>
      </c>
      <c r="I351" s="187"/>
      <c r="J351" s="187"/>
      <c r="K351" s="189"/>
    </row>
    <row r="352" spans="1:11" s="194" customFormat="1" ht="15" x14ac:dyDescent="0.2">
      <c r="A352" s="195" t="s">
        <v>447</v>
      </c>
      <c r="B352" s="190"/>
      <c r="C352" s="183"/>
      <c r="D352" s="183"/>
      <c r="E352" s="196" t="s">
        <v>688</v>
      </c>
      <c r="G352" s="186" t="s">
        <v>856</v>
      </c>
      <c r="H352" s="159">
        <v>371.94</v>
      </c>
      <c r="I352" s="187"/>
      <c r="J352" s="187"/>
      <c r="K352" s="189"/>
    </row>
    <row r="353" spans="1:11" s="194" customFormat="1" x14ac:dyDescent="0.2">
      <c r="A353" s="195"/>
      <c r="B353" s="190"/>
      <c r="C353" s="183"/>
      <c r="D353" s="183"/>
      <c r="E353" s="262"/>
      <c r="G353" s="186"/>
      <c r="H353" s="159"/>
      <c r="I353" s="187"/>
      <c r="J353" s="187"/>
      <c r="K353" s="189"/>
    </row>
    <row r="354" spans="1:11" s="150" customFormat="1" x14ac:dyDescent="0.2">
      <c r="A354" s="195"/>
      <c r="B354" s="182"/>
      <c r="C354" s="183"/>
      <c r="D354" s="183">
        <v>100</v>
      </c>
      <c r="E354" s="248" t="s">
        <v>200</v>
      </c>
      <c r="G354" s="186"/>
      <c r="H354" s="159"/>
      <c r="I354" s="187"/>
      <c r="J354" s="187"/>
      <c r="K354" s="189"/>
    </row>
    <row r="355" spans="1:11" s="194" customFormat="1" ht="15" x14ac:dyDescent="0.2">
      <c r="A355" s="195" t="s">
        <v>449</v>
      </c>
      <c r="B355" s="190"/>
      <c r="C355" s="183"/>
      <c r="D355" s="183"/>
      <c r="E355" s="196" t="s">
        <v>6</v>
      </c>
      <c r="G355" s="186" t="s">
        <v>856</v>
      </c>
      <c r="H355" s="159">
        <v>6.8200000000000012</v>
      </c>
      <c r="I355" s="187"/>
      <c r="J355" s="187"/>
      <c r="K355" s="189"/>
    </row>
    <row r="356" spans="1:11" s="194" customFormat="1" ht="15" x14ac:dyDescent="0.2">
      <c r="A356" s="195" t="s">
        <v>450</v>
      </c>
      <c r="B356" s="190"/>
      <c r="C356" s="183"/>
      <c r="D356" s="183"/>
      <c r="E356" s="196" t="s">
        <v>97</v>
      </c>
      <c r="G356" s="186" t="s">
        <v>856</v>
      </c>
      <c r="H356" s="159">
        <v>9.44</v>
      </c>
      <c r="I356" s="187"/>
      <c r="J356" s="187"/>
      <c r="K356" s="189"/>
    </row>
    <row r="357" spans="1:11" s="194" customFormat="1" ht="15" x14ac:dyDescent="0.2">
      <c r="A357" s="195" t="s">
        <v>520</v>
      </c>
      <c r="B357" s="190"/>
      <c r="C357" s="183"/>
      <c r="D357" s="183"/>
      <c r="E357" s="196" t="s">
        <v>688</v>
      </c>
      <c r="G357" s="186" t="s">
        <v>856</v>
      </c>
      <c r="H357" s="159">
        <v>12.08</v>
      </c>
      <c r="I357" s="187"/>
      <c r="J357" s="187"/>
      <c r="K357" s="189"/>
    </row>
    <row r="358" spans="1:11" s="194" customFormat="1" x14ac:dyDescent="0.2">
      <c r="A358" s="195"/>
      <c r="B358" s="190"/>
      <c r="C358" s="183"/>
      <c r="D358" s="183"/>
      <c r="E358" s="262"/>
      <c r="G358" s="186"/>
      <c r="H358" s="159"/>
      <c r="I358" s="187"/>
      <c r="J358" s="187"/>
      <c r="K358" s="189"/>
    </row>
    <row r="359" spans="1:11" s="194" customFormat="1" x14ac:dyDescent="0.2">
      <c r="A359" s="195"/>
      <c r="B359" s="190"/>
      <c r="C359" s="183"/>
      <c r="D359" s="183"/>
      <c r="E359" s="262"/>
      <c r="G359" s="186"/>
      <c r="H359" s="159"/>
      <c r="I359" s="187"/>
      <c r="J359" s="187"/>
      <c r="K359" s="189"/>
    </row>
    <row r="360" spans="1:11" s="244" customFormat="1" x14ac:dyDescent="0.2">
      <c r="A360" s="255"/>
      <c r="B360" s="256"/>
      <c r="C360" s="257"/>
      <c r="D360" s="257">
        <v>150</v>
      </c>
      <c r="E360" s="248" t="s">
        <v>754</v>
      </c>
      <c r="F360" s="258"/>
      <c r="G360" s="259"/>
      <c r="H360" s="260"/>
      <c r="I360" s="261"/>
      <c r="J360" s="261"/>
      <c r="K360" s="253"/>
    </row>
    <row r="361" spans="1:11" s="194" customFormat="1" ht="15" x14ac:dyDescent="0.2">
      <c r="A361" s="195" t="s">
        <v>521</v>
      </c>
      <c r="B361" s="190"/>
      <c r="C361" s="183"/>
      <c r="D361" s="183"/>
      <c r="E361" s="196" t="s">
        <v>448</v>
      </c>
      <c r="G361" s="186" t="s">
        <v>856</v>
      </c>
      <c r="H361" s="159">
        <v>35.369999999999997</v>
      </c>
      <c r="I361" s="187"/>
      <c r="J361" s="187"/>
      <c r="K361" s="189"/>
    </row>
    <row r="362" spans="1:11" s="194" customFormat="1" x14ac:dyDescent="0.2">
      <c r="A362" s="195"/>
      <c r="B362" s="190"/>
      <c r="C362" s="183"/>
      <c r="D362" s="183"/>
      <c r="E362" s="262"/>
      <c r="G362" s="186"/>
      <c r="H362" s="159"/>
      <c r="I362" s="187"/>
      <c r="J362" s="187"/>
      <c r="K362" s="189"/>
    </row>
    <row r="363" spans="1:11" s="150" customFormat="1" x14ac:dyDescent="0.2">
      <c r="A363" s="195"/>
      <c r="B363" s="182"/>
      <c r="C363" s="183"/>
      <c r="D363" s="183">
        <v>100</v>
      </c>
      <c r="E363" s="248" t="s">
        <v>810</v>
      </c>
      <c r="G363" s="186"/>
      <c r="H363" s="159"/>
      <c r="I363" s="187"/>
      <c r="J363" s="187"/>
      <c r="K363" s="189"/>
    </row>
    <row r="364" spans="1:11" s="194" customFormat="1" ht="15" x14ac:dyDescent="0.2">
      <c r="A364" s="195" t="s">
        <v>786</v>
      </c>
      <c r="B364" s="190"/>
      <c r="C364" s="183"/>
      <c r="D364" s="183"/>
      <c r="E364" s="196" t="s">
        <v>6</v>
      </c>
      <c r="G364" s="186" t="s">
        <v>856</v>
      </c>
      <c r="H364" s="159">
        <v>15.270000000000003</v>
      </c>
      <c r="I364" s="187"/>
      <c r="J364" s="187"/>
      <c r="K364" s="189"/>
    </row>
    <row r="365" spans="1:11" s="194" customFormat="1" ht="15" x14ac:dyDescent="0.2">
      <c r="A365" s="195" t="s">
        <v>787</v>
      </c>
      <c r="B365" s="190"/>
      <c r="C365" s="183"/>
      <c r="D365" s="183"/>
      <c r="E365" s="196" t="s">
        <v>688</v>
      </c>
      <c r="G365" s="186" t="s">
        <v>856</v>
      </c>
      <c r="H365" s="159">
        <v>37.08</v>
      </c>
      <c r="I365" s="187"/>
      <c r="J365" s="187"/>
      <c r="K365" s="189"/>
    </row>
    <row r="366" spans="1:11" s="273" customFormat="1" ht="12" customHeight="1" x14ac:dyDescent="0.2">
      <c r="A366" s="264"/>
      <c r="B366" s="265"/>
      <c r="C366" s="266"/>
      <c r="D366" s="266"/>
      <c r="E366" s="267"/>
      <c r="F366" s="268"/>
      <c r="G366" s="269"/>
      <c r="H366" s="270"/>
      <c r="I366" s="271"/>
      <c r="J366" s="271"/>
      <c r="K366" s="272"/>
    </row>
    <row r="367" spans="1:11" s="150" customFormat="1" x14ac:dyDescent="0.2">
      <c r="A367" s="195"/>
      <c r="B367" s="182"/>
      <c r="C367" s="183"/>
      <c r="D367" s="183">
        <v>100</v>
      </c>
      <c r="E367" s="248" t="s">
        <v>789</v>
      </c>
      <c r="G367" s="186"/>
      <c r="H367" s="159"/>
      <c r="I367" s="187"/>
      <c r="J367" s="187"/>
      <c r="K367" s="189"/>
    </row>
    <row r="368" spans="1:11" s="194" customFormat="1" ht="15" x14ac:dyDescent="0.2">
      <c r="A368" s="195" t="s">
        <v>788</v>
      </c>
      <c r="B368" s="190"/>
      <c r="C368" s="183"/>
      <c r="D368" s="183"/>
      <c r="E368" s="196" t="s">
        <v>6</v>
      </c>
      <c r="G368" s="186" t="s">
        <v>856</v>
      </c>
      <c r="H368" s="159">
        <v>11.38</v>
      </c>
      <c r="I368" s="187"/>
      <c r="J368" s="187"/>
      <c r="K368" s="189"/>
    </row>
    <row r="369" spans="1:11" s="194" customFormat="1" x14ac:dyDescent="0.2">
      <c r="A369" s="195"/>
      <c r="B369" s="190"/>
      <c r="C369" s="183"/>
      <c r="D369" s="183"/>
      <c r="E369" s="196"/>
      <c r="G369" s="186"/>
      <c r="H369" s="159"/>
      <c r="I369" s="187"/>
      <c r="J369" s="187"/>
      <c r="K369" s="189"/>
    </row>
    <row r="370" spans="1:11" s="160" customFormat="1" x14ac:dyDescent="0.2">
      <c r="A370" s="195"/>
      <c r="B370" s="190"/>
      <c r="C370" s="183"/>
      <c r="D370" s="183"/>
      <c r="E370" s="196"/>
      <c r="F370" s="192"/>
      <c r="G370" s="186"/>
      <c r="H370" s="159"/>
      <c r="I370" s="187"/>
      <c r="J370" s="187"/>
      <c r="K370" s="189"/>
    </row>
    <row r="371" spans="1:11" s="160" customFormat="1" x14ac:dyDescent="0.2">
      <c r="A371" s="195"/>
      <c r="B371" s="190"/>
      <c r="C371" s="183"/>
      <c r="D371" s="183"/>
      <c r="E371" s="196"/>
      <c r="F371" s="192"/>
      <c r="G371" s="186"/>
      <c r="H371" s="159"/>
      <c r="I371" s="187"/>
      <c r="J371" s="187"/>
      <c r="K371" s="189"/>
    </row>
    <row r="372" spans="1:11" s="160" customFormat="1" x14ac:dyDescent="0.2">
      <c r="A372" s="195"/>
      <c r="B372" s="190"/>
      <c r="C372" s="183"/>
      <c r="D372" s="183"/>
      <c r="E372" s="196"/>
      <c r="F372" s="192"/>
      <c r="G372" s="186"/>
      <c r="H372" s="159"/>
      <c r="I372" s="187"/>
      <c r="J372" s="187"/>
      <c r="K372" s="189"/>
    </row>
    <row r="373" spans="1:11" s="160" customFormat="1" x14ac:dyDescent="0.2">
      <c r="A373" s="195"/>
      <c r="B373" s="190"/>
      <c r="C373" s="183"/>
      <c r="D373" s="183"/>
      <c r="E373" s="196"/>
      <c r="F373" s="192"/>
      <c r="G373" s="186"/>
      <c r="H373" s="159"/>
      <c r="I373" s="187"/>
      <c r="J373" s="187"/>
      <c r="K373" s="189"/>
    </row>
    <row r="374" spans="1:11" s="160" customFormat="1" x14ac:dyDescent="0.2">
      <c r="A374" s="195"/>
      <c r="B374" s="190"/>
      <c r="C374" s="183"/>
      <c r="D374" s="183"/>
      <c r="E374" s="196"/>
      <c r="F374" s="192"/>
      <c r="G374" s="186"/>
      <c r="H374" s="159"/>
      <c r="I374" s="187"/>
      <c r="J374" s="187"/>
      <c r="K374" s="189"/>
    </row>
    <row r="375" spans="1:11" s="160" customFormat="1" x14ac:dyDescent="0.2">
      <c r="A375" s="195"/>
      <c r="B375" s="190"/>
      <c r="C375" s="183"/>
      <c r="D375" s="183"/>
      <c r="E375" s="196"/>
      <c r="F375" s="192"/>
      <c r="G375" s="186"/>
      <c r="H375" s="159"/>
      <c r="I375" s="187"/>
      <c r="J375" s="187"/>
      <c r="K375" s="189"/>
    </row>
    <row r="376" spans="1:11" s="160" customFormat="1" x14ac:dyDescent="0.2">
      <c r="A376" s="195"/>
      <c r="B376" s="190"/>
      <c r="C376" s="183"/>
      <c r="D376" s="183"/>
      <c r="E376" s="196"/>
      <c r="F376" s="192"/>
      <c r="G376" s="186"/>
      <c r="H376" s="159"/>
      <c r="I376" s="187"/>
      <c r="J376" s="187"/>
      <c r="K376" s="189"/>
    </row>
    <row r="377" spans="1:11" s="160" customFormat="1" x14ac:dyDescent="0.2">
      <c r="A377" s="195"/>
      <c r="B377" s="190"/>
      <c r="C377" s="183"/>
      <c r="D377" s="183"/>
      <c r="E377" s="196"/>
      <c r="F377" s="192"/>
      <c r="G377" s="186"/>
      <c r="H377" s="159"/>
      <c r="I377" s="187"/>
      <c r="J377" s="187"/>
      <c r="K377" s="189"/>
    </row>
    <row r="378" spans="1:11" s="160" customFormat="1" x14ac:dyDescent="0.2">
      <c r="A378" s="195"/>
      <c r="B378" s="190"/>
      <c r="C378" s="183"/>
      <c r="D378" s="183"/>
      <c r="E378" s="196"/>
      <c r="F378" s="192"/>
      <c r="G378" s="186"/>
      <c r="H378" s="159"/>
      <c r="I378" s="187"/>
      <c r="J378" s="187"/>
      <c r="K378" s="189"/>
    </row>
    <row r="379" spans="1:11" s="160" customFormat="1" x14ac:dyDescent="0.2">
      <c r="A379" s="195"/>
      <c r="B379" s="190"/>
      <c r="C379" s="183"/>
      <c r="D379" s="183"/>
      <c r="E379" s="196"/>
      <c r="F379" s="192"/>
      <c r="G379" s="186"/>
      <c r="H379" s="159"/>
      <c r="I379" s="187"/>
      <c r="J379" s="187"/>
      <c r="K379" s="189"/>
    </row>
    <row r="380" spans="1:11" s="160" customFormat="1" x14ac:dyDescent="0.2">
      <c r="A380" s="195"/>
      <c r="B380" s="190"/>
      <c r="C380" s="183"/>
      <c r="D380" s="183"/>
      <c r="E380" s="196"/>
      <c r="F380" s="192"/>
      <c r="G380" s="186"/>
      <c r="H380" s="159"/>
      <c r="I380" s="187"/>
      <c r="J380" s="187"/>
      <c r="K380" s="189"/>
    </row>
    <row r="381" spans="1:11" s="160" customFormat="1" x14ac:dyDescent="0.2">
      <c r="A381" s="195"/>
      <c r="B381" s="190"/>
      <c r="C381" s="183"/>
      <c r="D381" s="183"/>
      <c r="E381" s="196"/>
      <c r="F381" s="192"/>
      <c r="G381" s="186"/>
      <c r="H381" s="159"/>
      <c r="I381" s="187"/>
      <c r="J381" s="187"/>
      <c r="K381" s="189"/>
    </row>
    <row r="382" spans="1:11" s="160" customFormat="1" x14ac:dyDescent="0.2">
      <c r="A382" s="195"/>
      <c r="B382" s="190"/>
      <c r="C382" s="183"/>
      <c r="D382" s="183"/>
      <c r="E382" s="196"/>
      <c r="F382" s="192"/>
      <c r="G382" s="186"/>
      <c r="H382" s="159"/>
      <c r="I382" s="187"/>
      <c r="J382" s="187"/>
      <c r="K382" s="189"/>
    </row>
    <row r="383" spans="1:11" s="160" customFormat="1" x14ac:dyDescent="0.2">
      <c r="A383" s="195"/>
      <c r="B383" s="190"/>
      <c r="C383" s="183"/>
      <c r="D383" s="183"/>
      <c r="E383" s="196"/>
      <c r="F383" s="192"/>
      <c r="G383" s="186"/>
      <c r="H383" s="159"/>
      <c r="I383" s="187"/>
      <c r="J383" s="187"/>
      <c r="K383" s="189"/>
    </row>
    <row r="384" spans="1:11" s="160" customFormat="1" x14ac:dyDescent="0.2">
      <c r="A384" s="195"/>
      <c r="B384" s="190"/>
      <c r="C384" s="183"/>
      <c r="D384" s="183"/>
      <c r="E384" s="196"/>
      <c r="F384" s="192"/>
      <c r="G384" s="186"/>
      <c r="H384" s="159"/>
      <c r="I384" s="187"/>
      <c r="J384" s="187"/>
      <c r="K384" s="189"/>
    </row>
    <row r="385" spans="1:11" s="160" customFormat="1" x14ac:dyDescent="0.2">
      <c r="A385" s="195"/>
      <c r="B385" s="190"/>
      <c r="C385" s="183"/>
      <c r="D385" s="183"/>
      <c r="E385" s="196"/>
      <c r="F385" s="192"/>
      <c r="G385" s="186"/>
      <c r="H385" s="159"/>
      <c r="I385" s="187"/>
      <c r="J385" s="187"/>
      <c r="K385" s="189"/>
    </row>
    <row r="386" spans="1:11" s="160" customFormat="1" x14ac:dyDescent="0.2">
      <c r="A386" s="195"/>
      <c r="B386" s="190"/>
      <c r="C386" s="183"/>
      <c r="D386" s="183"/>
      <c r="E386" s="196"/>
      <c r="F386" s="192"/>
      <c r="G386" s="186"/>
      <c r="H386" s="159"/>
      <c r="I386" s="187"/>
      <c r="J386" s="187"/>
      <c r="K386" s="189"/>
    </row>
    <row r="387" spans="1:11" s="160" customFormat="1" x14ac:dyDescent="0.2">
      <c r="A387" s="195"/>
      <c r="B387" s="190"/>
      <c r="C387" s="183"/>
      <c r="D387" s="183"/>
      <c r="E387" s="196"/>
      <c r="F387" s="192"/>
      <c r="G387" s="186"/>
      <c r="H387" s="159"/>
      <c r="I387" s="187"/>
      <c r="J387" s="187"/>
      <c r="K387" s="189"/>
    </row>
    <row r="388" spans="1:11" ht="12" customHeight="1" x14ac:dyDescent="0.2">
      <c r="A388" s="152"/>
      <c r="B388" s="136"/>
      <c r="C388" s="129"/>
      <c r="D388" s="129"/>
      <c r="E388" s="163"/>
      <c r="F388" s="138"/>
      <c r="G388" s="133"/>
      <c r="H388" s="134"/>
      <c r="I388" s="135"/>
      <c r="J388" s="135"/>
      <c r="K388" s="151"/>
    </row>
    <row r="389" spans="1:11" ht="12" customHeight="1" x14ac:dyDescent="0.2">
      <c r="A389" s="167"/>
      <c r="B389" s="168"/>
      <c r="C389" s="169"/>
      <c r="D389" s="169"/>
      <c r="E389" s="274"/>
      <c r="F389" s="171"/>
      <c r="G389" s="172"/>
      <c r="H389" s="173"/>
      <c r="I389" s="174"/>
      <c r="J389" s="174"/>
      <c r="K389" s="275"/>
    </row>
    <row r="390" spans="1:11" s="218" customFormat="1" x14ac:dyDescent="0.2">
      <c r="A390" s="72" t="s">
        <v>33</v>
      </c>
      <c r="B390" s="73"/>
      <c r="C390" s="74"/>
      <c r="D390" s="74"/>
      <c r="E390" s="75" t="s">
        <v>111</v>
      </c>
      <c r="F390" s="76"/>
      <c r="G390" s="77"/>
      <c r="H390" s="78"/>
      <c r="I390" s="79"/>
      <c r="J390" s="79"/>
      <c r="K390" s="106"/>
    </row>
    <row r="391" spans="1:11" ht="12" customHeight="1" x14ac:dyDescent="0.2">
      <c r="A391" s="72" t="s">
        <v>30</v>
      </c>
      <c r="B391" s="73"/>
      <c r="C391" s="74"/>
      <c r="D391" s="74"/>
      <c r="E391" s="75" t="s">
        <v>262</v>
      </c>
      <c r="F391" s="76"/>
      <c r="G391" s="77"/>
      <c r="H391" s="78"/>
      <c r="I391" s="79"/>
      <c r="J391" s="79"/>
      <c r="K391" s="80"/>
    </row>
    <row r="392" spans="1:11" ht="12" customHeight="1" x14ac:dyDescent="0.2">
      <c r="A392" s="88"/>
      <c r="B392" s="46"/>
      <c r="C392" s="47"/>
      <c r="D392" s="47"/>
      <c r="E392" s="90"/>
      <c r="G392" s="85"/>
      <c r="H392" s="86"/>
      <c r="I392" s="476"/>
      <c r="J392" s="476"/>
      <c r="K392" s="101"/>
    </row>
    <row r="393" spans="1:11" ht="12" customHeight="1" x14ac:dyDescent="0.2">
      <c r="A393" s="88" t="s">
        <v>29</v>
      </c>
      <c r="B393" s="89" t="s">
        <v>10</v>
      </c>
      <c r="C393" s="47"/>
      <c r="D393" s="47"/>
      <c r="E393" s="276"/>
      <c r="G393" s="85"/>
      <c r="H393" s="86"/>
      <c r="I393" s="476"/>
      <c r="J393" s="476"/>
      <c r="K393" s="101"/>
    </row>
    <row r="394" spans="1:11" ht="51" x14ac:dyDescent="0.2">
      <c r="A394" s="277"/>
      <c r="B394" s="98"/>
      <c r="D394" s="178" t="s">
        <v>154</v>
      </c>
      <c r="E394" s="231" t="s">
        <v>456</v>
      </c>
      <c r="G394" s="85"/>
      <c r="I394" s="476"/>
      <c r="J394" s="476"/>
      <c r="K394" s="93"/>
    </row>
    <row r="395" spans="1:11" ht="25.5" x14ac:dyDescent="0.2">
      <c r="A395" s="277"/>
      <c r="B395" s="98"/>
      <c r="D395" s="178" t="s">
        <v>156</v>
      </c>
      <c r="E395" s="231" t="s">
        <v>161</v>
      </c>
      <c r="G395" s="85"/>
      <c r="I395" s="476"/>
      <c r="J395" s="476"/>
      <c r="K395" s="101"/>
    </row>
    <row r="396" spans="1:11" ht="56.25" customHeight="1" x14ac:dyDescent="0.2">
      <c r="A396" s="277"/>
      <c r="B396" s="98"/>
      <c r="D396" s="178" t="s">
        <v>157</v>
      </c>
      <c r="E396" s="231" t="s">
        <v>196</v>
      </c>
      <c r="G396" s="85"/>
      <c r="I396" s="476"/>
      <c r="J396" s="476"/>
      <c r="K396" s="101"/>
    </row>
    <row r="397" spans="1:11" ht="25.5" x14ac:dyDescent="0.2">
      <c r="A397" s="277"/>
      <c r="B397" s="98"/>
      <c r="D397" s="178" t="s">
        <v>164</v>
      </c>
      <c r="E397" s="231" t="s">
        <v>507</v>
      </c>
      <c r="G397" s="85"/>
      <c r="I397" s="476"/>
      <c r="J397" s="476"/>
      <c r="K397" s="101"/>
    </row>
    <row r="398" spans="1:11" ht="32.25" customHeight="1" x14ac:dyDescent="0.2">
      <c r="A398" s="277"/>
      <c r="B398" s="98"/>
      <c r="D398" s="178" t="s">
        <v>165</v>
      </c>
      <c r="E398" s="231" t="s">
        <v>197</v>
      </c>
      <c r="G398" s="85"/>
      <c r="I398" s="476"/>
      <c r="J398" s="476"/>
      <c r="K398" s="101"/>
    </row>
    <row r="399" spans="1:11" ht="195" customHeight="1" x14ac:dyDescent="0.2">
      <c r="A399" s="277"/>
      <c r="B399" s="98"/>
      <c r="D399" s="178" t="s">
        <v>166</v>
      </c>
      <c r="E399" s="231" t="s">
        <v>198</v>
      </c>
      <c r="G399" s="85"/>
      <c r="I399" s="476"/>
      <c r="J399" s="476"/>
      <c r="K399" s="101"/>
    </row>
    <row r="400" spans="1:11" x14ac:dyDescent="0.2">
      <c r="A400" s="277"/>
      <c r="B400" s="98"/>
      <c r="D400" s="178"/>
      <c r="E400" s="27"/>
      <c r="G400" s="85"/>
      <c r="I400" s="476"/>
      <c r="J400" s="476"/>
      <c r="K400" s="101"/>
    </row>
    <row r="401" spans="1:11" x14ac:dyDescent="0.2">
      <c r="A401" s="277"/>
      <c r="B401" s="98"/>
      <c r="E401" s="27"/>
      <c r="G401" s="85"/>
      <c r="I401" s="476"/>
      <c r="J401" s="476"/>
      <c r="K401" s="101"/>
    </row>
    <row r="402" spans="1:11" s="160" customFormat="1" x14ac:dyDescent="0.2">
      <c r="A402" s="197" t="s">
        <v>100</v>
      </c>
      <c r="B402" s="198" t="s">
        <v>202</v>
      </c>
      <c r="C402" s="200"/>
      <c r="D402" s="200"/>
      <c r="E402" s="278"/>
      <c r="F402" s="279"/>
      <c r="G402" s="186"/>
      <c r="H402" s="280"/>
      <c r="I402" s="187"/>
      <c r="J402" s="187"/>
      <c r="K402" s="189"/>
    </row>
    <row r="403" spans="1:11" s="160" customFormat="1" x14ac:dyDescent="0.2">
      <c r="A403" s="197"/>
      <c r="B403" s="198"/>
      <c r="C403" s="200"/>
      <c r="D403" s="200"/>
      <c r="E403" s="278"/>
      <c r="F403" s="279"/>
      <c r="G403" s="186"/>
      <c r="H403" s="280"/>
      <c r="I403" s="187"/>
      <c r="J403" s="187"/>
      <c r="K403" s="189"/>
    </row>
    <row r="404" spans="1:11" s="160" customFormat="1" x14ac:dyDescent="0.2">
      <c r="A404" s="197"/>
      <c r="B404" s="198"/>
      <c r="C404" s="200"/>
      <c r="D404" s="208" t="s">
        <v>203</v>
      </c>
      <c r="E404" s="278"/>
      <c r="F404" s="279"/>
      <c r="G404" s="186"/>
      <c r="H404" s="280"/>
      <c r="I404" s="187"/>
      <c r="J404" s="187"/>
      <c r="K404" s="189"/>
    </row>
    <row r="405" spans="1:11" s="160" customFormat="1" ht="39.75" customHeight="1" x14ac:dyDescent="0.2">
      <c r="A405" s="195" t="s">
        <v>101</v>
      </c>
      <c r="B405" s="182"/>
      <c r="C405" s="183"/>
      <c r="D405" s="281"/>
      <c r="E405" s="31" t="s">
        <v>744</v>
      </c>
      <c r="F405" s="279"/>
      <c r="G405" s="186" t="s">
        <v>152</v>
      </c>
      <c r="H405" s="159">
        <v>4</v>
      </c>
      <c r="I405" s="187"/>
      <c r="J405" s="187"/>
      <c r="K405" s="189"/>
    </row>
    <row r="406" spans="1:11" s="160" customFormat="1" x14ac:dyDescent="0.2">
      <c r="A406" s="197"/>
      <c r="B406" s="198"/>
      <c r="C406" s="200"/>
      <c r="D406" s="208" t="s">
        <v>451</v>
      </c>
      <c r="E406" s="278"/>
      <c r="F406" s="279"/>
      <c r="G406" s="186"/>
      <c r="H406" s="280"/>
      <c r="I406" s="187"/>
      <c r="J406" s="187"/>
      <c r="K406" s="189"/>
    </row>
    <row r="407" spans="1:11" s="160" customFormat="1" ht="39.75" customHeight="1" x14ac:dyDescent="0.2">
      <c r="A407" s="195" t="s">
        <v>263</v>
      </c>
      <c r="B407" s="182"/>
      <c r="C407" s="183"/>
      <c r="D407" s="281"/>
      <c r="E407" s="31" t="s">
        <v>745</v>
      </c>
      <c r="F407" s="279"/>
      <c r="G407" s="186" t="s">
        <v>152</v>
      </c>
      <c r="H407" s="159">
        <v>4</v>
      </c>
      <c r="I407" s="187"/>
      <c r="J407" s="187"/>
      <c r="K407" s="189"/>
    </row>
    <row r="408" spans="1:11" s="160" customFormat="1" x14ac:dyDescent="0.2">
      <c r="A408" s="197"/>
      <c r="B408" s="198"/>
      <c r="C408" s="200"/>
      <c r="D408" s="208" t="s">
        <v>452</v>
      </c>
      <c r="E408" s="278"/>
      <c r="F408" s="279"/>
      <c r="G408" s="186"/>
      <c r="H408" s="280"/>
      <c r="I408" s="187"/>
      <c r="J408" s="187"/>
      <c r="K408" s="189"/>
    </row>
    <row r="409" spans="1:11" s="160" customFormat="1" ht="39.75" customHeight="1" x14ac:dyDescent="0.2">
      <c r="A409" s="195" t="s">
        <v>264</v>
      </c>
      <c r="B409" s="182"/>
      <c r="C409" s="183"/>
      <c r="D409" s="281"/>
      <c r="E409" s="31" t="s">
        <v>746</v>
      </c>
      <c r="F409" s="279"/>
      <c r="G409" s="186" t="s">
        <v>152</v>
      </c>
      <c r="H409" s="159">
        <v>2</v>
      </c>
      <c r="I409" s="187"/>
      <c r="J409" s="187"/>
      <c r="K409" s="189"/>
    </row>
    <row r="410" spans="1:11" s="160" customFormat="1" x14ac:dyDescent="0.2">
      <c r="A410" s="197"/>
      <c r="B410" s="198"/>
      <c r="C410" s="200"/>
      <c r="D410" s="208" t="s">
        <v>453</v>
      </c>
      <c r="E410" s="278"/>
      <c r="F410" s="279"/>
      <c r="G410" s="186"/>
      <c r="H410" s="280"/>
      <c r="I410" s="187"/>
      <c r="J410" s="187"/>
      <c r="K410" s="189"/>
    </row>
    <row r="411" spans="1:11" s="160" customFormat="1" ht="39.75" customHeight="1" x14ac:dyDescent="0.2">
      <c r="A411" s="195" t="s">
        <v>462</v>
      </c>
      <c r="B411" s="182"/>
      <c r="C411" s="183"/>
      <c r="D411" s="281"/>
      <c r="E411" s="31" t="s">
        <v>747</v>
      </c>
      <c r="F411" s="279"/>
      <c r="G411" s="186" t="s">
        <v>152</v>
      </c>
      <c r="H411" s="159">
        <v>4</v>
      </c>
      <c r="I411" s="187"/>
      <c r="J411" s="187"/>
      <c r="K411" s="189"/>
    </row>
    <row r="412" spans="1:11" s="160" customFormat="1" x14ac:dyDescent="0.2">
      <c r="A412" s="197"/>
      <c r="B412" s="198"/>
      <c r="C412" s="200"/>
      <c r="D412" s="208" t="s">
        <v>454</v>
      </c>
      <c r="E412" s="278"/>
      <c r="F412" s="279"/>
      <c r="G412" s="186"/>
      <c r="H412" s="280"/>
      <c r="I412" s="187"/>
      <c r="J412" s="187"/>
      <c r="K412" s="189"/>
    </row>
    <row r="413" spans="1:11" s="160" customFormat="1" ht="39.75" customHeight="1" x14ac:dyDescent="0.2">
      <c r="A413" s="195" t="s">
        <v>463</v>
      </c>
      <c r="B413" s="182"/>
      <c r="C413" s="183"/>
      <c r="D413" s="281"/>
      <c r="E413" s="31" t="s">
        <v>748</v>
      </c>
      <c r="F413" s="279"/>
      <c r="G413" s="186" t="s">
        <v>152</v>
      </c>
      <c r="H413" s="159">
        <v>4</v>
      </c>
      <c r="I413" s="187"/>
      <c r="J413" s="187"/>
      <c r="K413" s="189"/>
    </row>
    <row r="414" spans="1:11" s="160" customFormat="1" x14ac:dyDescent="0.2">
      <c r="A414" s="197"/>
      <c r="B414" s="198"/>
      <c r="C414" s="200"/>
      <c r="D414" s="208" t="s">
        <v>455</v>
      </c>
      <c r="E414" s="278"/>
      <c r="F414" s="279"/>
      <c r="G414" s="186"/>
      <c r="H414" s="280"/>
      <c r="I414" s="187"/>
      <c r="J414" s="187"/>
      <c r="K414" s="189"/>
    </row>
    <row r="415" spans="1:11" s="160" customFormat="1" ht="27.75" customHeight="1" x14ac:dyDescent="0.2">
      <c r="A415" s="195" t="s">
        <v>464</v>
      </c>
      <c r="B415" s="182"/>
      <c r="C415" s="183"/>
      <c r="D415" s="281"/>
      <c r="E415" s="31" t="s">
        <v>749</v>
      </c>
      <c r="F415" s="279"/>
      <c r="G415" s="186" t="s">
        <v>152</v>
      </c>
      <c r="H415" s="159">
        <v>4</v>
      </c>
      <c r="I415" s="187"/>
      <c r="J415" s="187"/>
      <c r="K415" s="189"/>
    </row>
    <row r="416" spans="1:11" s="160" customFormat="1" ht="27.75" customHeight="1" x14ac:dyDescent="0.2">
      <c r="A416" s="195"/>
      <c r="B416" s="182"/>
      <c r="C416" s="183"/>
      <c r="D416" s="208" t="s">
        <v>750</v>
      </c>
      <c r="E416" s="31"/>
      <c r="F416" s="279"/>
      <c r="G416" s="186"/>
      <c r="H416" s="159"/>
      <c r="I416" s="187"/>
      <c r="J416" s="187"/>
      <c r="K416" s="189"/>
    </row>
    <row r="417" spans="1:11" s="160" customFormat="1" ht="27.75" customHeight="1" x14ac:dyDescent="0.2">
      <c r="A417" s="195" t="s">
        <v>465</v>
      </c>
      <c r="B417" s="182"/>
      <c r="C417" s="183"/>
      <c r="D417" s="281"/>
      <c r="E417" s="31" t="s">
        <v>751</v>
      </c>
      <c r="F417" s="279"/>
      <c r="G417" s="186" t="s">
        <v>152</v>
      </c>
      <c r="H417" s="159">
        <v>4</v>
      </c>
      <c r="I417" s="187"/>
      <c r="J417" s="187"/>
      <c r="K417" s="189"/>
    </row>
    <row r="418" spans="1:11" x14ac:dyDescent="0.2">
      <c r="A418" s="195"/>
      <c r="B418" s="98"/>
      <c r="D418" s="282"/>
      <c r="E418" s="27"/>
      <c r="F418" s="283"/>
      <c r="G418" s="85"/>
      <c r="H418" s="159"/>
      <c r="I418" s="476"/>
      <c r="J418" s="476"/>
      <c r="K418" s="101"/>
    </row>
    <row r="419" spans="1:11" x14ac:dyDescent="0.2">
      <c r="A419" s="195"/>
      <c r="B419" s="98"/>
      <c r="D419" s="282"/>
      <c r="E419" s="27"/>
      <c r="F419" s="283"/>
      <c r="G419" s="85"/>
      <c r="I419" s="476"/>
      <c r="J419" s="476"/>
      <c r="K419" s="101"/>
    </row>
    <row r="420" spans="1:11" s="160" customFormat="1" x14ac:dyDescent="0.2">
      <c r="A420" s="195"/>
      <c r="B420" s="198"/>
      <c r="C420" s="200"/>
      <c r="D420" s="208" t="s">
        <v>499</v>
      </c>
      <c r="E420" s="278"/>
      <c r="F420" s="279"/>
      <c r="G420" s="186"/>
      <c r="H420" s="159"/>
      <c r="I420" s="187"/>
      <c r="J420" s="187"/>
      <c r="K420" s="189"/>
    </row>
    <row r="421" spans="1:11" s="160" customFormat="1" x14ac:dyDescent="0.2">
      <c r="A421" s="195" t="s">
        <v>501</v>
      </c>
      <c r="B421" s="182">
        <v>50</v>
      </c>
      <c r="C421" s="183" t="s">
        <v>130</v>
      </c>
      <c r="D421" s="284">
        <v>100</v>
      </c>
      <c r="E421" s="31" t="s">
        <v>276</v>
      </c>
      <c r="F421" s="279"/>
      <c r="G421" s="186" t="s">
        <v>1</v>
      </c>
      <c r="H421" s="159">
        <v>622.22</v>
      </c>
      <c r="I421" s="187"/>
      <c r="J421" s="187"/>
      <c r="K421" s="189"/>
    </row>
    <row r="422" spans="1:11" ht="14.25" customHeight="1" x14ac:dyDescent="0.2">
      <c r="A422" s="285"/>
      <c r="B422" s="98"/>
      <c r="D422" s="36">
        <v>60.3</v>
      </c>
      <c r="E422" s="37" t="s">
        <v>752</v>
      </c>
      <c r="G422" s="186" t="s">
        <v>1</v>
      </c>
      <c r="H422" s="86">
        <v>11.17</v>
      </c>
      <c r="I422" s="476"/>
      <c r="J422" s="286"/>
      <c r="K422" s="93"/>
    </row>
    <row r="423" spans="1:11" ht="12" customHeight="1" x14ac:dyDescent="0.2">
      <c r="A423" s="285"/>
      <c r="B423" s="98"/>
      <c r="G423" s="85"/>
      <c r="H423" s="86"/>
      <c r="I423" s="476"/>
      <c r="J423" s="286"/>
      <c r="K423" s="93"/>
    </row>
    <row r="424" spans="1:11" ht="12" customHeight="1" x14ac:dyDescent="0.2">
      <c r="A424" s="285"/>
      <c r="B424" s="98"/>
      <c r="G424" s="85"/>
      <c r="H424" s="86"/>
      <c r="I424" s="476"/>
      <c r="J424" s="286"/>
      <c r="K424" s="93"/>
    </row>
    <row r="425" spans="1:11" s="444" customFormat="1" ht="12" customHeight="1" x14ac:dyDescent="0.2">
      <c r="A425" s="285"/>
      <c r="B425" s="98"/>
      <c r="C425" s="36"/>
      <c r="D425" s="477" t="s">
        <v>498</v>
      </c>
      <c r="E425" s="37"/>
      <c r="F425" s="38"/>
      <c r="G425" s="85"/>
      <c r="H425" s="86"/>
      <c r="I425" s="476"/>
      <c r="J425" s="286"/>
      <c r="K425" s="93"/>
    </row>
    <row r="426" spans="1:11" s="444" customFormat="1" ht="12" customHeight="1" x14ac:dyDescent="0.2">
      <c r="A426" s="285" t="s">
        <v>790</v>
      </c>
      <c r="B426" s="98">
        <v>75</v>
      </c>
      <c r="C426" s="36" t="s">
        <v>130</v>
      </c>
      <c r="D426" s="36">
        <v>150</v>
      </c>
      <c r="E426" s="37" t="s">
        <v>500</v>
      </c>
      <c r="F426" s="38"/>
      <c r="G426" s="186" t="s">
        <v>1</v>
      </c>
      <c r="H426" s="86">
        <v>232.28999999999996</v>
      </c>
      <c r="I426" s="476"/>
      <c r="J426" s="286"/>
      <c r="K426" s="93"/>
    </row>
    <row r="427" spans="1:11" s="444" customFormat="1" ht="12" customHeight="1" x14ac:dyDescent="0.2">
      <c r="A427" s="285"/>
      <c r="B427" s="98"/>
      <c r="C427" s="36"/>
      <c r="D427" s="36"/>
      <c r="E427" s="37"/>
      <c r="F427" s="38"/>
      <c r="G427" s="85"/>
      <c r="H427" s="86"/>
      <c r="I427" s="476"/>
      <c r="J427" s="286"/>
      <c r="K427" s="93"/>
    </row>
    <row r="428" spans="1:11" s="444" customFormat="1" ht="12" customHeight="1" x14ac:dyDescent="0.2">
      <c r="A428" s="332" t="s">
        <v>265</v>
      </c>
      <c r="B428" s="361" t="s">
        <v>870</v>
      </c>
      <c r="C428" s="334"/>
      <c r="D428" s="334"/>
      <c r="E428" s="276"/>
      <c r="F428" s="362"/>
      <c r="G428" s="343"/>
      <c r="H428" s="363"/>
      <c r="I428" s="476"/>
      <c r="J428" s="286"/>
      <c r="K428" s="93"/>
    </row>
    <row r="429" spans="1:11" s="444" customFormat="1" ht="12" customHeight="1" x14ac:dyDescent="0.2">
      <c r="A429" s="285"/>
      <c r="B429" s="357"/>
      <c r="C429" s="349"/>
      <c r="D429" s="349"/>
      <c r="E429" s="27" t="s">
        <v>871</v>
      </c>
      <c r="F429" s="362"/>
      <c r="G429" s="343"/>
      <c r="H429" s="363"/>
      <c r="I429" s="476"/>
      <c r="J429" s="286"/>
      <c r="K429" s="93"/>
    </row>
    <row r="430" spans="1:11" s="444" customFormat="1" ht="12" customHeight="1" x14ac:dyDescent="0.2">
      <c r="A430" s="285" t="s">
        <v>898</v>
      </c>
      <c r="B430" s="357"/>
      <c r="C430" s="349"/>
      <c r="D430" s="349"/>
      <c r="E430" s="196" t="s">
        <v>6</v>
      </c>
      <c r="F430" s="362"/>
      <c r="G430" s="343" t="s">
        <v>872</v>
      </c>
      <c r="H430" s="363">
        <v>1</v>
      </c>
      <c r="I430" s="476"/>
      <c r="J430" s="286"/>
      <c r="K430" s="93"/>
    </row>
    <row r="431" spans="1:11" s="444" customFormat="1" ht="12" customHeight="1" x14ac:dyDescent="0.2">
      <c r="A431" s="285"/>
      <c r="B431" s="98"/>
      <c r="C431" s="36"/>
      <c r="D431" s="36"/>
      <c r="E431" s="37"/>
      <c r="F431" s="38"/>
      <c r="G431" s="85"/>
      <c r="H431" s="86"/>
      <c r="I431" s="476"/>
      <c r="J431" s="286"/>
      <c r="K431" s="93"/>
    </row>
    <row r="432" spans="1:11" ht="12" customHeight="1" x14ac:dyDescent="0.2">
      <c r="A432" s="285"/>
      <c r="B432" s="98"/>
      <c r="G432" s="85"/>
      <c r="H432" s="86"/>
      <c r="I432" s="476"/>
      <c r="J432" s="286"/>
      <c r="K432" s="93"/>
    </row>
    <row r="433" spans="1:11" ht="12" customHeight="1" x14ac:dyDescent="0.2">
      <c r="A433" s="285"/>
      <c r="B433" s="98"/>
      <c r="G433" s="85"/>
      <c r="H433" s="86"/>
      <c r="I433" s="476"/>
      <c r="J433" s="286"/>
      <c r="K433" s="93"/>
    </row>
    <row r="434" spans="1:11" ht="12" customHeight="1" x14ac:dyDescent="0.2">
      <c r="A434" s="285"/>
      <c r="B434" s="98"/>
      <c r="G434" s="85"/>
      <c r="H434" s="86"/>
      <c r="I434" s="476"/>
      <c r="J434" s="286"/>
      <c r="K434" s="93"/>
    </row>
    <row r="435" spans="1:11" ht="12" customHeight="1" x14ac:dyDescent="0.2">
      <c r="A435" s="285"/>
      <c r="B435" s="98"/>
      <c r="G435" s="85"/>
      <c r="H435" s="86"/>
      <c r="I435" s="476"/>
      <c r="J435" s="286"/>
      <c r="K435" s="93"/>
    </row>
    <row r="436" spans="1:11" s="81" customFormat="1" x14ac:dyDescent="0.2">
      <c r="A436" s="72" t="s">
        <v>265</v>
      </c>
      <c r="B436" s="73"/>
      <c r="C436" s="74"/>
      <c r="D436" s="74"/>
      <c r="E436" s="75" t="s">
        <v>112</v>
      </c>
      <c r="F436" s="76"/>
      <c r="G436" s="77"/>
      <c r="H436" s="78"/>
      <c r="I436" s="79"/>
      <c r="J436" s="79"/>
      <c r="K436" s="106"/>
    </row>
    <row r="437" spans="1:11" ht="12" customHeight="1" x14ac:dyDescent="0.2">
      <c r="A437" s="72" t="s">
        <v>28</v>
      </c>
      <c r="B437" s="73"/>
      <c r="C437" s="74"/>
      <c r="D437" s="74"/>
      <c r="E437" s="75" t="s">
        <v>525</v>
      </c>
      <c r="F437" s="76"/>
      <c r="G437" s="77"/>
      <c r="H437" s="78"/>
      <c r="I437" s="79"/>
      <c r="J437" s="79"/>
      <c r="K437" s="80"/>
    </row>
    <row r="438" spans="1:11" ht="12" customHeight="1" x14ac:dyDescent="0.2">
      <c r="A438" s="88"/>
      <c r="B438" s="46"/>
      <c r="C438" s="47"/>
      <c r="D438" s="47"/>
      <c r="E438" s="287"/>
      <c r="F438" s="100"/>
      <c r="G438" s="85"/>
      <c r="H438" s="86"/>
      <c r="I438" s="476"/>
      <c r="J438" s="476"/>
      <c r="K438" s="101"/>
    </row>
    <row r="439" spans="1:11" ht="12" customHeight="1" x14ac:dyDescent="0.2">
      <c r="A439" s="88" t="s">
        <v>292</v>
      </c>
      <c r="B439" s="89" t="s">
        <v>10</v>
      </c>
      <c r="C439" s="47"/>
      <c r="D439" s="47"/>
      <c r="E439" s="90"/>
      <c r="F439" s="44"/>
      <c r="G439" s="91"/>
      <c r="H439" s="92"/>
      <c r="I439" s="93"/>
      <c r="J439" s="93"/>
      <c r="K439" s="87"/>
    </row>
    <row r="440" spans="1:11" ht="51.75" customHeight="1" x14ac:dyDescent="0.2">
      <c r="A440" s="88"/>
      <c r="B440" s="288"/>
      <c r="C440" s="47"/>
      <c r="D440" s="178" t="s">
        <v>154</v>
      </c>
      <c r="E440" s="289" t="s">
        <v>914</v>
      </c>
      <c r="F440" s="290"/>
      <c r="G440" s="85"/>
      <c r="H440" s="86"/>
      <c r="I440" s="476"/>
      <c r="J440" s="476"/>
      <c r="K440" s="101"/>
    </row>
    <row r="441" spans="1:11" x14ac:dyDescent="0.2">
      <c r="A441" s="88"/>
      <c r="B441" s="46"/>
      <c r="C441" s="47"/>
      <c r="D441" s="47"/>
      <c r="E441" s="291"/>
      <c r="F441" s="290"/>
      <c r="G441" s="85"/>
      <c r="H441" s="86"/>
      <c r="I441" s="476"/>
      <c r="J441" s="476"/>
      <c r="K441" s="101"/>
    </row>
    <row r="442" spans="1:11" ht="12" customHeight="1" x14ac:dyDescent="0.2">
      <c r="A442" s="88" t="s">
        <v>27</v>
      </c>
      <c r="B442" s="89" t="s">
        <v>807</v>
      </c>
      <c r="C442" s="47"/>
      <c r="D442" s="47"/>
      <c r="E442" s="292"/>
      <c r="F442" s="100"/>
      <c r="G442" s="293"/>
      <c r="H442" s="86"/>
      <c r="I442" s="476"/>
      <c r="J442" s="476"/>
      <c r="K442" s="101"/>
    </row>
    <row r="443" spans="1:11" x14ac:dyDescent="0.2">
      <c r="A443" s="294"/>
      <c r="B443" s="288"/>
      <c r="C443" s="47"/>
      <c r="D443" s="47"/>
      <c r="E443" s="295"/>
      <c r="F443" s="100"/>
      <c r="G443" s="296"/>
      <c r="H443" s="159"/>
      <c r="I443" s="476"/>
      <c r="J443" s="476"/>
      <c r="K443" s="101"/>
    </row>
    <row r="444" spans="1:11" ht="15" x14ac:dyDescent="0.2">
      <c r="A444" s="297" t="s">
        <v>293</v>
      </c>
      <c r="B444" s="288"/>
      <c r="C444" s="47"/>
      <c r="D444" s="47"/>
      <c r="E444" s="295" t="s">
        <v>658</v>
      </c>
      <c r="F444" s="100"/>
      <c r="G444" s="186" t="s">
        <v>857</v>
      </c>
      <c r="H444" s="159">
        <v>1.1299999999999999</v>
      </c>
      <c r="I444" s="476"/>
      <c r="J444" s="476"/>
      <c r="K444" s="101"/>
    </row>
    <row r="445" spans="1:11" ht="15" x14ac:dyDescent="0.2">
      <c r="A445" s="195" t="s">
        <v>294</v>
      </c>
      <c r="B445" s="46"/>
      <c r="C445" s="47"/>
      <c r="D445" s="47"/>
      <c r="E445" s="295" t="s">
        <v>657</v>
      </c>
      <c r="F445" s="100"/>
      <c r="G445" s="186" t="s">
        <v>857</v>
      </c>
      <c r="H445" s="159">
        <v>0.32</v>
      </c>
      <c r="I445" s="476"/>
      <c r="J445" s="476"/>
      <c r="K445" s="101"/>
    </row>
    <row r="446" spans="1:11" ht="15" x14ac:dyDescent="0.2">
      <c r="A446" s="195" t="s">
        <v>663</v>
      </c>
      <c r="B446" s="46"/>
      <c r="C446" s="47"/>
      <c r="D446" s="47"/>
      <c r="E446" s="295" t="s">
        <v>664</v>
      </c>
      <c r="F446" s="100"/>
      <c r="G446" s="186" t="s">
        <v>857</v>
      </c>
      <c r="H446" s="159">
        <v>0.09</v>
      </c>
      <c r="I446" s="476"/>
      <c r="J446" s="476"/>
      <c r="K446" s="101"/>
    </row>
    <row r="447" spans="1:11" ht="12" customHeight="1" x14ac:dyDescent="0.2">
      <c r="A447" s="88"/>
      <c r="B447" s="46"/>
      <c r="C447" s="47"/>
      <c r="D447" s="47"/>
      <c r="E447" s="287"/>
      <c r="F447" s="100"/>
      <c r="G447" s="85"/>
      <c r="H447" s="86"/>
      <c r="I447" s="476"/>
      <c r="J447" s="476"/>
      <c r="K447" s="101"/>
    </row>
    <row r="448" spans="1:11" ht="12" customHeight="1" x14ac:dyDescent="0.2">
      <c r="A448" s="88" t="s">
        <v>102</v>
      </c>
      <c r="B448" s="298" t="s">
        <v>656</v>
      </c>
      <c r="C448" s="47"/>
      <c r="D448" s="47"/>
      <c r="E448" s="287"/>
      <c r="F448" s="100"/>
      <c r="G448" s="85"/>
      <c r="H448" s="86"/>
      <c r="I448" s="476"/>
      <c r="J448" s="476"/>
      <c r="K448" s="101"/>
    </row>
    <row r="449" spans="1:11" ht="24.75" customHeight="1" x14ac:dyDescent="0.2">
      <c r="A449" s="82" t="s">
        <v>295</v>
      </c>
      <c r="B449" s="46"/>
      <c r="C449" s="47"/>
      <c r="D449" s="47"/>
      <c r="E449" s="299" t="s">
        <v>915</v>
      </c>
      <c r="F449" s="100"/>
      <c r="G449" s="85" t="s">
        <v>5</v>
      </c>
      <c r="H449" s="86">
        <v>5</v>
      </c>
      <c r="I449" s="476"/>
      <c r="J449" s="476"/>
      <c r="K449" s="101"/>
    </row>
    <row r="450" spans="1:11" ht="24.75" customHeight="1" x14ac:dyDescent="0.2">
      <c r="A450" s="82"/>
      <c r="B450" s="46"/>
      <c r="C450" s="47"/>
      <c r="D450" s="47"/>
      <c r="E450" s="299"/>
      <c r="F450" s="100"/>
      <c r="G450" s="85"/>
      <c r="H450" s="86"/>
      <c r="I450" s="476"/>
      <c r="J450" s="476"/>
      <c r="K450" s="101"/>
    </row>
    <row r="451" spans="1:11" ht="12" customHeight="1" x14ac:dyDescent="0.2">
      <c r="A451" s="88"/>
      <c r="B451" s="46"/>
      <c r="C451" s="47"/>
      <c r="D451" s="47"/>
      <c r="E451" s="287"/>
      <c r="F451" s="100"/>
      <c r="G451" s="85"/>
      <c r="H451" s="86"/>
      <c r="I451" s="476"/>
      <c r="J451" s="476"/>
      <c r="K451" s="101"/>
    </row>
    <row r="452" spans="1:11" ht="12" customHeight="1" x14ac:dyDescent="0.2">
      <c r="A452" s="88" t="s">
        <v>296</v>
      </c>
      <c r="B452" s="298" t="s">
        <v>448</v>
      </c>
      <c r="C452" s="47"/>
      <c r="D452" s="47"/>
      <c r="E452" s="287"/>
      <c r="F452" s="100"/>
      <c r="G452" s="85"/>
      <c r="H452" s="86"/>
      <c r="I452" s="476"/>
      <c r="J452" s="476"/>
      <c r="K452" s="101"/>
    </row>
    <row r="453" spans="1:11" ht="12" customHeight="1" x14ac:dyDescent="0.2">
      <c r="A453" s="82" t="s">
        <v>297</v>
      </c>
      <c r="B453" s="46"/>
      <c r="C453" s="47"/>
      <c r="D453" s="47"/>
      <c r="E453" s="300" t="s">
        <v>660</v>
      </c>
      <c r="F453" s="100"/>
      <c r="G453" s="186" t="s">
        <v>857</v>
      </c>
      <c r="H453" s="86">
        <v>2.2400000000000002</v>
      </c>
      <c r="I453" s="476"/>
      <c r="J453" s="476"/>
      <c r="K453" s="101"/>
    </row>
    <row r="454" spans="1:11" ht="12" customHeight="1" x14ac:dyDescent="0.2">
      <c r="A454" s="88"/>
      <c r="B454" s="46"/>
      <c r="C454" s="47"/>
      <c r="D454" s="47"/>
      <c r="E454" s="287"/>
      <c r="F454" s="100"/>
      <c r="G454" s="85"/>
      <c r="H454" s="86"/>
      <c r="I454" s="476"/>
      <c r="J454" s="476"/>
      <c r="K454" s="101"/>
    </row>
    <row r="455" spans="1:11" ht="12" customHeight="1" x14ac:dyDescent="0.2">
      <c r="A455" s="88"/>
      <c r="B455" s="46"/>
      <c r="C455" s="47"/>
      <c r="D455" s="47"/>
      <c r="E455" s="287"/>
      <c r="F455" s="100"/>
      <c r="G455" s="85"/>
      <c r="H455" s="86"/>
      <c r="I455" s="476"/>
      <c r="J455" s="476"/>
      <c r="K455" s="101"/>
    </row>
    <row r="456" spans="1:11" ht="12" customHeight="1" x14ac:dyDescent="0.2">
      <c r="A456" s="88"/>
      <c r="B456" s="46"/>
      <c r="C456" s="47"/>
      <c r="D456" s="47"/>
      <c r="E456" s="287"/>
      <c r="F456" s="100"/>
      <c r="G456" s="85"/>
      <c r="H456" s="86"/>
      <c r="I456" s="476"/>
      <c r="J456" s="476"/>
      <c r="K456" s="101"/>
    </row>
    <row r="457" spans="1:11" ht="12" customHeight="1" x14ac:dyDescent="0.2">
      <c r="A457" s="88"/>
      <c r="B457" s="46"/>
      <c r="C457" s="47"/>
      <c r="D457" s="47"/>
      <c r="E457" s="287"/>
      <c r="F457" s="100"/>
      <c r="G457" s="85"/>
      <c r="H457" s="86"/>
      <c r="I457" s="476"/>
      <c r="J457" s="476"/>
      <c r="K457" s="101"/>
    </row>
    <row r="458" spans="1:11" ht="12" customHeight="1" x14ac:dyDescent="0.2">
      <c r="A458" s="88"/>
      <c r="B458" s="46"/>
      <c r="C458" s="47"/>
      <c r="D458" s="47"/>
      <c r="E458" s="287"/>
      <c r="F458" s="100"/>
      <c r="G458" s="85"/>
      <c r="H458" s="86"/>
      <c r="I458" s="476"/>
      <c r="J458" s="476"/>
      <c r="K458" s="101"/>
    </row>
    <row r="459" spans="1:11" ht="12" customHeight="1" x14ac:dyDescent="0.2">
      <c r="A459" s="88"/>
      <c r="B459" s="46"/>
      <c r="C459" s="47"/>
      <c r="D459" s="47"/>
      <c r="E459" s="287"/>
      <c r="F459" s="100"/>
      <c r="G459" s="85"/>
      <c r="H459" s="86"/>
      <c r="I459" s="476"/>
      <c r="J459" s="476"/>
      <c r="K459" s="101"/>
    </row>
    <row r="460" spans="1:11" ht="12" customHeight="1" x14ac:dyDescent="0.2">
      <c r="A460" s="88"/>
      <c r="B460" s="46"/>
      <c r="C460" s="47"/>
      <c r="D460" s="47"/>
      <c r="E460" s="287"/>
      <c r="F460" s="100"/>
      <c r="G460" s="85"/>
      <c r="H460" s="86"/>
      <c r="I460" s="476"/>
      <c r="J460" s="476"/>
      <c r="K460" s="101"/>
    </row>
    <row r="461" spans="1:11" ht="12" customHeight="1" x14ac:dyDescent="0.2">
      <c r="A461" s="88"/>
      <c r="B461" s="46"/>
      <c r="C461" s="47"/>
      <c r="D461" s="47"/>
      <c r="E461" s="287"/>
      <c r="F461" s="100"/>
      <c r="G461" s="85"/>
      <c r="H461" s="86"/>
      <c r="I461" s="476"/>
      <c r="J461" s="476"/>
      <c r="K461" s="101"/>
    </row>
    <row r="462" spans="1:11" ht="12" customHeight="1" x14ac:dyDescent="0.2">
      <c r="A462" s="88"/>
      <c r="B462" s="46"/>
      <c r="C462" s="47"/>
      <c r="D462" s="47"/>
      <c r="E462" s="287"/>
      <c r="F462" s="100"/>
      <c r="G462" s="85"/>
      <c r="H462" s="86"/>
      <c r="I462" s="476"/>
      <c r="J462" s="476"/>
      <c r="K462" s="101"/>
    </row>
    <row r="463" spans="1:11" ht="12" customHeight="1" x14ac:dyDescent="0.2">
      <c r="A463" s="88"/>
      <c r="B463" s="46"/>
      <c r="C463" s="47"/>
      <c r="D463" s="47"/>
      <c r="E463" s="287"/>
      <c r="F463" s="100"/>
      <c r="G463" s="85"/>
      <c r="H463" s="86"/>
      <c r="I463" s="476"/>
      <c r="J463" s="476"/>
      <c r="K463" s="101"/>
    </row>
    <row r="464" spans="1:11" ht="12" customHeight="1" x14ac:dyDescent="0.2">
      <c r="A464" s="88"/>
      <c r="B464" s="46"/>
      <c r="C464" s="47"/>
      <c r="D464" s="47"/>
      <c r="E464" s="287"/>
      <c r="F464" s="100"/>
      <c r="G464" s="85"/>
      <c r="H464" s="86"/>
      <c r="I464" s="476"/>
      <c r="J464" s="476"/>
      <c r="K464" s="101"/>
    </row>
    <row r="465" spans="1:11" ht="12" customHeight="1" x14ac:dyDescent="0.2">
      <c r="A465" s="88"/>
      <c r="B465" s="46"/>
      <c r="C465" s="47"/>
      <c r="D465" s="47"/>
      <c r="E465" s="287"/>
      <c r="F465" s="100"/>
      <c r="G465" s="85"/>
      <c r="H465" s="86"/>
      <c r="I465" s="476"/>
      <c r="J465" s="476"/>
      <c r="K465" s="101"/>
    </row>
    <row r="466" spans="1:11" ht="12" customHeight="1" x14ac:dyDescent="0.2">
      <c r="A466" s="88"/>
      <c r="B466" s="46"/>
      <c r="C466" s="47"/>
      <c r="D466" s="47"/>
      <c r="E466" s="287"/>
      <c r="F466" s="100"/>
      <c r="G466" s="85"/>
      <c r="H466" s="86"/>
      <c r="I466" s="476"/>
      <c r="J466" s="476"/>
      <c r="K466" s="101"/>
    </row>
    <row r="467" spans="1:11" ht="12" customHeight="1" x14ac:dyDescent="0.2">
      <c r="A467" s="88"/>
      <c r="B467" s="46"/>
      <c r="C467" s="47"/>
      <c r="D467" s="47"/>
      <c r="E467" s="287"/>
      <c r="F467" s="100"/>
      <c r="G467" s="85"/>
      <c r="H467" s="86"/>
      <c r="I467" s="476"/>
      <c r="J467" s="476"/>
      <c r="K467" s="101"/>
    </row>
    <row r="468" spans="1:11" ht="12" customHeight="1" x14ac:dyDescent="0.2">
      <c r="A468" s="88"/>
      <c r="B468" s="46"/>
      <c r="C468" s="47"/>
      <c r="D468" s="47"/>
      <c r="E468" s="287"/>
      <c r="F468" s="100"/>
      <c r="G468" s="85"/>
      <c r="H468" s="86"/>
      <c r="I468" s="476"/>
      <c r="J468" s="476"/>
      <c r="K468" s="101"/>
    </row>
    <row r="469" spans="1:11" ht="12" customHeight="1" x14ac:dyDescent="0.2">
      <c r="A469" s="88"/>
      <c r="B469" s="46"/>
      <c r="C469" s="47"/>
      <c r="D469" s="47"/>
      <c r="E469" s="287"/>
      <c r="F469" s="100"/>
      <c r="G469" s="85"/>
      <c r="H469" s="86"/>
      <c r="I469" s="476"/>
      <c r="J469" s="476"/>
      <c r="K469" s="101"/>
    </row>
    <row r="470" spans="1:11" ht="12" customHeight="1" x14ac:dyDescent="0.2">
      <c r="A470" s="88"/>
      <c r="B470" s="46"/>
      <c r="C470" s="47"/>
      <c r="D470" s="47"/>
      <c r="E470" s="287"/>
      <c r="F470" s="100"/>
      <c r="G470" s="85"/>
      <c r="H470" s="86"/>
      <c r="I470" s="476"/>
      <c r="J470" s="476"/>
      <c r="K470" s="101"/>
    </row>
    <row r="471" spans="1:11" ht="12" customHeight="1" x14ac:dyDescent="0.2">
      <c r="A471" s="88"/>
      <c r="B471" s="46"/>
      <c r="C471" s="47"/>
      <c r="D471" s="47"/>
      <c r="E471" s="287"/>
      <c r="F471" s="100"/>
      <c r="G471" s="85"/>
      <c r="H471" s="86"/>
      <c r="I471" s="476"/>
      <c r="J471" s="476"/>
      <c r="K471" s="101"/>
    </row>
    <row r="472" spans="1:11" ht="12" customHeight="1" x14ac:dyDescent="0.2">
      <c r="A472" s="88"/>
      <c r="B472" s="46"/>
      <c r="C472" s="47"/>
      <c r="D472" s="47"/>
      <c r="E472" s="287"/>
      <c r="F472" s="100"/>
      <c r="G472" s="85"/>
      <c r="H472" s="86"/>
      <c r="I472" s="476"/>
      <c r="J472" s="476"/>
      <c r="K472" s="101"/>
    </row>
    <row r="473" spans="1:11" ht="12" customHeight="1" x14ac:dyDescent="0.2">
      <c r="A473" s="88"/>
      <c r="B473" s="46"/>
      <c r="C473" s="47"/>
      <c r="D473" s="47"/>
      <c r="E473" s="287"/>
      <c r="F473" s="100"/>
      <c r="G473" s="85"/>
      <c r="H473" s="86"/>
      <c r="I473" s="476"/>
      <c r="J473" s="476"/>
      <c r="K473" s="101"/>
    </row>
    <row r="474" spans="1:11" ht="12" customHeight="1" x14ac:dyDescent="0.2">
      <c r="A474" s="88"/>
      <c r="B474" s="46"/>
      <c r="C474" s="47"/>
      <c r="D474" s="47"/>
      <c r="E474" s="287"/>
      <c r="F474" s="100"/>
      <c r="G474" s="85"/>
      <c r="H474" s="86"/>
      <c r="I474" s="476"/>
      <c r="J474" s="476"/>
      <c r="K474" s="101"/>
    </row>
    <row r="475" spans="1:11" ht="12" customHeight="1" x14ac:dyDescent="0.2">
      <c r="A475" s="88"/>
      <c r="B475" s="46"/>
      <c r="C475" s="47"/>
      <c r="D475" s="47"/>
      <c r="E475" s="287"/>
      <c r="F475" s="100"/>
      <c r="G475" s="85"/>
      <c r="H475" s="86"/>
      <c r="I475" s="476"/>
      <c r="J475" s="476"/>
      <c r="K475" s="101"/>
    </row>
    <row r="476" spans="1:11" ht="12" customHeight="1" x14ac:dyDescent="0.2">
      <c r="A476" s="88"/>
      <c r="B476" s="46"/>
      <c r="C476" s="47"/>
      <c r="D476" s="47"/>
      <c r="E476" s="287"/>
      <c r="F476" s="100"/>
      <c r="G476" s="85"/>
      <c r="H476" s="86"/>
      <c r="I476" s="476"/>
      <c r="J476" s="476"/>
      <c r="K476" s="101"/>
    </row>
    <row r="477" spans="1:11" ht="12" customHeight="1" x14ac:dyDescent="0.2">
      <c r="A477" s="88"/>
      <c r="B477" s="46"/>
      <c r="C477" s="47"/>
      <c r="D477" s="47"/>
      <c r="E477" s="287"/>
      <c r="F477" s="100"/>
      <c r="G477" s="85"/>
      <c r="H477" s="86"/>
      <c r="I477" s="476"/>
      <c r="J477" s="476"/>
      <c r="K477" s="101"/>
    </row>
    <row r="478" spans="1:11" ht="12" customHeight="1" x14ac:dyDescent="0.2">
      <c r="A478" s="88"/>
      <c r="B478" s="46"/>
      <c r="C478" s="47"/>
      <c r="D478" s="47"/>
      <c r="E478" s="287"/>
      <c r="F478" s="100"/>
      <c r="G478" s="85"/>
      <c r="H478" s="86"/>
      <c r="I478" s="476"/>
      <c r="J478" s="476"/>
      <c r="K478" s="101"/>
    </row>
    <row r="479" spans="1:11" ht="12" customHeight="1" x14ac:dyDescent="0.2">
      <c r="A479" s="88"/>
      <c r="B479" s="46"/>
      <c r="C479" s="47"/>
      <c r="D479" s="47"/>
      <c r="E479" s="287"/>
      <c r="F479" s="100"/>
      <c r="G479" s="85"/>
      <c r="H479" s="86"/>
      <c r="I479" s="476"/>
      <c r="J479" s="476"/>
      <c r="K479" s="101"/>
    </row>
    <row r="480" spans="1:11" ht="12" customHeight="1" x14ac:dyDescent="0.2">
      <c r="A480" s="88"/>
      <c r="B480" s="46"/>
      <c r="C480" s="47"/>
      <c r="D480" s="47"/>
      <c r="E480" s="287"/>
      <c r="F480" s="100"/>
      <c r="G480" s="85"/>
      <c r="H480" s="86"/>
      <c r="I480" s="476"/>
      <c r="J480" s="476"/>
      <c r="K480" s="101"/>
    </row>
    <row r="481" spans="1:11" ht="12" customHeight="1" x14ac:dyDescent="0.2">
      <c r="A481" s="88"/>
      <c r="B481" s="46"/>
      <c r="C481" s="47"/>
      <c r="D481" s="47"/>
      <c r="E481" s="287"/>
      <c r="F481" s="100"/>
      <c r="G481" s="85"/>
      <c r="H481" s="86"/>
      <c r="I481" s="476"/>
      <c r="J481" s="476"/>
      <c r="K481" s="101"/>
    </row>
    <row r="482" spans="1:11" ht="12" customHeight="1" x14ac:dyDescent="0.2">
      <c r="A482" s="88"/>
      <c r="B482" s="46"/>
      <c r="C482" s="47"/>
      <c r="D482" s="47"/>
      <c r="E482" s="287"/>
      <c r="F482" s="100"/>
      <c r="G482" s="85"/>
      <c r="H482" s="86"/>
      <c r="I482" s="476"/>
      <c r="J482" s="476"/>
      <c r="K482" s="101"/>
    </row>
    <row r="483" spans="1:11" ht="12" customHeight="1" x14ac:dyDescent="0.2">
      <c r="A483" s="88"/>
      <c r="B483" s="46"/>
      <c r="C483" s="47"/>
      <c r="D483" s="47"/>
      <c r="E483" s="287"/>
      <c r="F483" s="100"/>
      <c r="G483" s="85"/>
      <c r="H483" s="86"/>
      <c r="I483" s="476"/>
      <c r="J483" s="476"/>
      <c r="K483" s="101"/>
    </row>
    <row r="484" spans="1:11" ht="12" customHeight="1" x14ac:dyDescent="0.2">
      <c r="A484" s="88"/>
      <c r="B484" s="46"/>
      <c r="C484" s="47"/>
      <c r="D484" s="47"/>
      <c r="E484" s="287"/>
      <c r="F484" s="100"/>
      <c r="G484" s="85"/>
      <c r="H484" s="86"/>
      <c r="I484" s="476"/>
      <c r="J484" s="476"/>
      <c r="K484" s="101"/>
    </row>
    <row r="485" spans="1:11" ht="12" customHeight="1" x14ac:dyDescent="0.2">
      <c r="A485" s="88"/>
      <c r="B485" s="46"/>
      <c r="C485" s="47"/>
      <c r="D485" s="47"/>
      <c r="E485" s="287"/>
      <c r="F485" s="100"/>
      <c r="G485" s="85"/>
      <c r="H485" s="86"/>
      <c r="I485" s="476"/>
      <c r="J485" s="476"/>
      <c r="K485" s="101"/>
    </row>
    <row r="486" spans="1:11" ht="12" customHeight="1" x14ac:dyDescent="0.2">
      <c r="A486" s="88"/>
      <c r="B486" s="46"/>
      <c r="C486" s="47"/>
      <c r="D486" s="47"/>
      <c r="E486" s="287"/>
      <c r="F486" s="100"/>
      <c r="G486" s="85"/>
      <c r="H486" s="86"/>
      <c r="I486" s="476"/>
      <c r="J486" s="476"/>
      <c r="K486" s="101"/>
    </row>
    <row r="487" spans="1:11" ht="12" customHeight="1" x14ac:dyDescent="0.2">
      <c r="A487" s="72" t="s">
        <v>296</v>
      </c>
      <c r="B487" s="73"/>
      <c r="C487" s="74"/>
      <c r="D487" s="74"/>
      <c r="E487" s="75" t="s">
        <v>113</v>
      </c>
      <c r="F487" s="76"/>
      <c r="G487" s="77"/>
      <c r="H487" s="78"/>
      <c r="I487" s="79"/>
      <c r="J487" s="79"/>
      <c r="K487" s="107"/>
    </row>
    <row r="488" spans="1:11" ht="12" customHeight="1" x14ac:dyDescent="0.2">
      <c r="A488" s="72" t="s">
        <v>26</v>
      </c>
      <c r="B488" s="73"/>
      <c r="C488" s="74"/>
      <c r="D488" s="74"/>
      <c r="E488" s="75" t="s">
        <v>539</v>
      </c>
      <c r="F488" s="76"/>
      <c r="G488" s="77"/>
      <c r="H488" s="78"/>
      <c r="I488" s="79"/>
      <c r="J488" s="79"/>
      <c r="K488" s="80"/>
    </row>
    <row r="489" spans="1:11" ht="12" customHeight="1" x14ac:dyDescent="0.2">
      <c r="A489" s="88"/>
      <c r="B489" s="46"/>
      <c r="C489" s="47"/>
      <c r="D489" s="47"/>
      <c r="E489" s="287"/>
      <c r="F489" s="100"/>
      <c r="G489" s="85"/>
      <c r="H489" s="86"/>
      <c r="I489" s="476"/>
      <c r="J489" s="476"/>
      <c r="K489" s="101"/>
    </row>
    <row r="490" spans="1:11" ht="12" customHeight="1" x14ac:dyDescent="0.2">
      <c r="A490" s="88" t="s">
        <v>25</v>
      </c>
      <c r="B490" s="89" t="s">
        <v>10</v>
      </c>
      <c r="C490" s="47"/>
      <c r="D490" s="47"/>
      <c r="E490" s="90"/>
      <c r="F490" s="44"/>
      <c r="G490" s="91"/>
      <c r="H490" s="92"/>
      <c r="I490" s="93"/>
      <c r="J490" s="93"/>
      <c r="K490" s="87"/>
    </row>
    <row r="491" spans="1:11" ht="39" customHeight="1" x14ac:dyDescent="0.2">
      <c r="A491" s="88"/>
      <c r="B491" s="288"/>
      <c r="C491" s="47"/>
      <c r="D491" s="178" t="s">
        <v>154</v>
      </c>
      <c r="E491" s="231" t="s">
        <v>175</v>
      </c>
      <c r="F491" s="290"/>
      <c r="G491" s="85"/>
      <c r="H491" s="86"/>
      <c r="I491" s="476"/>
      <c r="J491" s="476"/>
      <c r="K491" s="101"/>
    </row>
    <row r="492" spans="1:11" x14ac:dyDescent="0.2">
      <c r="A492" s="88"/>
      <c r="B492" s="46"/>
      <c r="C492" s="47"/>
      <c r="D492" s="47"/>
      <c r="E492" s="291"/>
      <c r="F492" s="290"/>
      <c r="G492" s="85"/>
      <c r="H492" s="86"/>
      <c r="I492" s="476"/>
      <c r="J492" s="476"/>
      <c r="K492" s="101"/>
    </row>
    <row r="493" spans="1:11" ht="12" customHeight="1" x14ac:dyDescent="0.2">
      <c r="A493" s="88" t="s">
        <v>24</v>
      </c>
      <c r="B493" s="89" t="s">
        <v>266</v>
      </c>
      <c r="C493" s="47"/>
      <c r="D493" s="47"/>
      <c r="E493" s="292"/>
      <c r="F493" s="100"/>
      <c r="G493" s="293"/>
      <c r="H493" s="86"/>
      <c r="I493" s="476"/>
      <c r="J493" s="476"/>
      <c r="K493" s="101"/>
    </row>
    <row r="494" spans="1:11" x14ac:dyDescent="0.2">
      <c r="A494" s="294"/>
      <c r="B494" s="288"/>
      <c r="C494" s="47"/>
      <c r="D494" s="47"/>
      <c r="E494" s="295"/>
      <c r="F494" s="100"/>
      <c r="G494" s="296"/>
      <c r="H494" s="159"/>
      <c r="I494" s="476"/>
      <c r="J494" s="476"/>
      <c r="K494" s="101"/>
    </row>
    <row r="495" spans="1:11" x14ac:dyDescent="0.2">
      <c r="A495" s="297" t="s">
        <v>104</v>
      </c>
      <c r="B495" s="288"/>
      <c r="C495" s="47"/>
      <c r="D495" s="47"/>
      <c r="E495" s="295" t="s">
        <v>277</v>
      </c>
      <c r="F495" s="100"/>
      <c r="G495" s="296" t="s">
        <v>103</v>
      </c>
      <c r="H495" s="159">
        <v>744.09</v>
      </c>
      <c r="I495" s="476"/>
      <c r="J495" s="476"/>
      <c r="K495" s="101"/>
    </row>
    <row r="496" spans="1:11" ht="51" x14ac:dyDescent="0.2">
      <c r="A496" s="297" t="s">
        <v>105</v>
      </c>
      <c r="B496" s="288"/>
      <c r="C496" s="47"/>
      <c r="D496" s="47"/>
      <c r="E496" s="295" t="s">
        <v>278</v>
      </c>
      <c r="F496" s="100"/>
      <c r="G496" s="296" t="s">
        <v>103</v>
      </c>
      <c r="H496" s="159">
        <v>744.09</v>
      </c>
      <c r="I496" s="476"/>
      <c r="J496" s="476"/>
      <c r="K496" s="101"/>
    </row>
    <row r="497" spans="1:11" x14ac:dyDescent="0.2">
      <c r="A497" s="88"/>
      <c r="B497" s="46"/>
      <c r="C497" s="47"/>
      <c r="D497" s="47"/>
      <c r="E497" s="291"/>
      <c r="F497" s="290"/>
      <c r="G497" s="85"/>
      <c r="H497" s="86"/>
      <c r="I497" s="476"/>
      <c r="J497" s="476"/>
      <c r="K497" s="101"/>
    </row>
    <row r="498" spans="1:11" x14ac:dyDescent="0.2">
      <c r="A498" s="297"/>
      <c r="B498" s="288"/>
      <c r="C498" s="47"/>
      <c r="D498" s="47"/>
      <c r="E498" s="295"/>
      <c r="F498" s="100"/>
      <c r="G498" s="296"/>
      <c r="H498" s="159"/>
      <c r="I498" s="476"/>
      <c r="J498" s="476"/>
      <c r="K498" s="101"/>
    </row>
    <row r="499" spans="1:11" ht="12" customHeight="1" x14ac:dyDescent="0.2">
      <c r="A499" s="88" t="s">
        <v>107</v>
      </c>
      <c r="B499" s="89" t="s">
        <v>98</v>
      </c>
      <c r="C499" s="47"/>
      <c r="D499" s="47"/>
      <c r="E499" s="292"/>
      <c r="F499" s="100"/>
      <c r="G499" s="296"/>
      <c r="H499" s="86"/>
      <c r="I499" s="476"/>
      <c r="J499" s="476"/>
      <c r="K499" s="101"/>
    </row>
    <row r="500" spans="1:11" x14ac:dyDescent="0.2">
      <c r="A500" s="297" t="s">
        <v>543</v>
      </c>
      <c r="B500" s="288"/>
      <c r="C500" s="47"/>
      <c r="D500" s="47"/>
      <c r="E500" s="295" t="s">
        <v>279</v>
      </c>
      <c r="F500" s="100"/>
      <c r="G500" s="296" t="s">
        <v>1</v>
      </c>
      <c r="H500" s="159">
        <v>73.010000000000005</v>
      </c>
      <c r="I500" s="476"/>
      <c r="J500" s="476"/>
      <c r="K500" s="101"/>
    </row>
    <row r="501" spans="1:11" ht="12" customHeight="1" x14ac:dyDescent="0.2">
      <c r="A501" s="301"/>
      <c r="B501" s="288"/>
      <c r="C501" s="47"/>
      <c r="D501" s="47"/>
      <c r="E501" s="302"/>
      <c r="F501" s="100"/>
      <c r="G501" s="296"/>
      <c r="H501" s="86"/>
      <c r="I501" s="476"/>
      <c r="J501" s="476"/>
      <c r="K501" s="101"/>
    </row>
    <row r="502" spans="1:11" ht="12" customHeight="1" x14ac:dyDescent="0.2">
      <c r="A502" s="88" t="s">
        <v>544</v>
      </c>
      <c r="B502" s="303" t="s">
        <v>99</v>
      </c>
      <c r="C502" s="47"/>
      <c r="D502" s="47"/>
      <c r="E502" s="292"/>
      <c r="F502" s="100"/>
      <c r="G502" s="296"/>
      <c r="H502" s="86"/>
      <c r="I502" s="476"/>
      <c r="J502" s="476"/>
      <c r="K502" s="101"/>
    </row>
    <row r="503" spans="1:11" ht="27" customHeight="1" x14ac:dyDescent="0.2">
      <c r="A503" s="195" t="s">
        <v>545</v>
      </c>
      <c r="B503" s="304">
        <v>200</v>
      </c>
      <c r="C503" s="184" t="s">
        <v>130</v>
      </c>
      <c r="D503" s="184">
        <v>200</v>
      </c>
      <c r="E503" s="295" t="s">
        <v>755</v>
      </c>
      <c r="F503" s="100"/>
      <c r="G503" s="296" t="s">
        <v>1</v>
      </c>
      <c r="H503" s="159">
        <v>123.74</v>
      </c>
      <c r="I503" s="476"/>
      <c r="J503" s="476"/>
      <c r="K503" s="101"/>
    </row>
    <row r="504" spans="1:11" ht="12" customHeight="1" x14ac:dyDescent="0.2">
      <c r="A504" s="88" t="s">
        <v>546</v>
      </c>
      <c r="B504" s="89" t="s">
        <v>267</v>
      </c>
      <c r="C504" s="47"/>
      <c r="D504" s="47"/>
      <c r="E504" s="292"/>
      <c r="F504" s="100"/>
      <c r="G504" s="296"/>
      <c r="H504" s="86"/>
      <c r="I504" s="476"/>
      <c r="J504" s="476"/>
      <c r="K504" s="101"/>
    </row>
    <row r="505" spans="1:11" ht="12" customHeight="1" x14ac:dyDescent="0.2">
      <c r="A505" s="297" t="s">
        <v>547</v>
      </c>
      <c r="B505" s="288"/>
      <c r="C505" s="47"/>
      <c r="D505" s="36">
        <v>82</v>
      </c>
      <c r="E505" s="302" t="s">
        <v>307</v>
      </c>
      <c r="F505" s="100"/>
      <c r="G505" s="296" t="s">
        <v>5</v>
      </c>
      <c r="H505" s="159">
        <v>1</v>
      </c>
      <c r="I505" s="476"/>
      <c r="J505" s="476"/>
      <c r="K505" s="101"/>
    </row>
    <row r="506" spans="1:11" ht="12" customHeight="1" x14ac:dyDescent="0.2">
      <c r="A506" s="195" t="s">
        <v>659</v>
      </c>
      <c r="B506" s="46"/>
      <c r="C506" s="47"/>
      <c r="D506" s="36">
        <v>82</v>
      </c>
      <c r="E506" s="302" t="s">
        <v>900</v>
      </c>
      <c r="F506" s="100"/>
      <c r="G506" s="296" t="s">
        <v>5</v>
      </c>
      <c r="H506" s="159">
        <v>1</v>
      </c>
      <c r="I506" s="476"/>
      <c r="J506" s="476"/>
      <c r="K506" s="101"/>
    </row>
    <row r="507" spans="1:11" ht="12" customHeight="1" x14ac:dyDescent="0.2">
      <c r="A507" s="195" t="s">
        <v>899</v>
      </c>
      <c r="B507" s="46"/>
      <c r="C507" s="47"/>
      <c r="D507" s="36">
        <v>50</v>
      </c>
      <c r="E507" s="302" t="s">
        <v>900</v>
      </c>
      <c r="F507" s="100"/>
      <c r="G507" s="296" t="s">
        <v>5</v>
      </c>
      <c r="H507" s="159">
        <v>1</v>
      </c>
      <c r="I507" s="476"/>
      <c r="J507" s="476"/>
      <c r="K507" s="101"/>
    </row>
    <row r="508" spans="1:11" ht="12" customHeight="1" x14ac:dyDescent="0.2">
      <c r="A508" s="88"/>
      <c r="B508" s="46"/>
      <c r="C508" s="47"/>
      <c r="D508" s="47"/>
      <c r="E508" s="287"/>
      <c r="F508" s="100"/>
      <c r="G508" s="85"/>
      <c r="H508" s="86"/>
      <c r="I508" s="476"/>
      <c r="J508" s="476"/>
      <c r="K508" s="101"/>
    </row>
    <row r="509" spans="1:11" ht="12" customHeight="1" x14ac:dyDescent="0.2">
      <c r="A509" s="88" t="s">
        <v>548</v>
      </c>
      <c r="B509" s="89" t="s">
        <v>280</v>
      </c>
      <c r="C509" s="47"/>
      <c r="D509" s="47"/>
      <c r="E509" s="292"/>
      <c r="F509" s="100"/>
      <c r="G509" s="296"/>
      <c r="H509" s="86"/>
      <c r="I509" s="476"/>
      <c r="J509" s="476"/>
      <c r="K509" s="101"/>
    </row>
    <row r="510" spans="1:11" ht="12" customHeight="1" x14ac:dyDescent="0.2">
      <c r="A510" s="297" t="s">
        <v>549</v>
      </c>
      <c r="B510" s="98"/>
      <c r="D510" s="36">
        <v>6</v>
      </c>
      <c r="E510" s="305" t="s">
        <v>457</v>
      </c>
      <c r="F510" s="100"/>
      <c r="G510" s="296" t="s">
        <v>1</v>
      </c>
      <c r="H510" s="159">
        <v>108.35</v>
      </c>
      <c r="I510" s="476"/>
      <c r="J510" s="476"/>
      <c r="K510" s="101"/>
    </row>
    <row r="511" spans="1:11" ht="12" customHeight="1" x14ac:dyDescent="0.2">
      <c r="A511" s="88"/>
      <c r="B511" s="46"/>
      <c r="C511" s="47"/>
      <c r="D511" s="47"/>
      <c r="E511" s="287"/>
      <c r="F511" s="100"/>
      <c r="G511" s="85"/>
      <c r="H511" s="86"/>
      <c r="I511" s="476"/>
      <c r="J511" s="476"/>
      <c r="K511" s="101"/>
    </row>
    <row r="512" spans="1:11" ht="12" customHeight="1" x14ac:dyDescent="0.2">
      <c r="A512" s="88"/>
      <c r="B512" s="46"/>
      <c r="C512" s="47"/>
      <c r="D512" s="47"/>
      <c r="E512" s="287"/>
      <c r="F512" s="100"/>
      <c r="G512" s="85"/>
      <c r="H512" s="86"/>
      <c r="I512" s="476"/>
      <c r="J512" s="476"/>
      <c r="K512" s="101"/>
    </row>
    <row r="513" spans="1:11" ht="12" customHeight="1" x14ac:dyDescent="0.2">
      <c r="A513" s="88"/>
      <c r="B513" s="46"/>
      <c r="C513" s="47"/>
      <c r="D513" s="47"/>
      <c r="E513" s="287"/>
      <c r="F513" s="100"/>
      <c r="G513" s="85"/>
      <c r="H513" s="86"/>
      <c r="I513" s="476"/>
      <c r="J513" s="476"/>
      <c r="K513" s="101"/>
    </row>
    <row r="514" spans="1:11" ht="12" customHeight="1" x14ac:dyDescent="0.2">
      <c r="A514" s="88"/>
      <c r="B514" s="46"/>
      <c r="C514" s="47"/>
      <c r="D514" s="47"/>
      <c r="E514" s="287"/>
      <c r="F514" s="100"/>
      <c r="G514" s="85"/>
      <c r="H514" s="86"/>
      <c r="I514" s="476"/>
      <c r="J514" s="476"/>
      <c r="K514" s="101"/>
    </row>
    <row r="515" spans="1:11" ht="12" customHeight="1" x14ac:dyDescent="0.2">
      <c r="A515" s="88"/>
      <c r="B515" s="46"/>
      <c r="C515" s="47"/>
      <c r="D515" s="47"/>
      <c r="E515" s="287"/>
      <c r="F515" s="100"/>
      <c r="G515" s="85"/>
      <c r="H515" s="86"/>
      <c r="I515" s="476"/>
      <c r="J515" s="476"/>
      <c r="K515" s="101"/>
    </row>
    <row r="516" spans="1:11" ht="12" customHeight="1" x14ac:dyDescent="0.2">
      <c r="A516" s="88"/>
      <c r="B516" s="46"/>
      <c r="C516" s="47"/>
      <c r="D516" s="47"/>
      <c r="E516" s="287"/>
      <c r="F516" s="100"/>
      <c r="G516" s="85"/>
      <c r="H516" s="86"/>
      <c r="I516" s="476"/>
      <c r="J516" s="476"/>
      <c r="K516" s="101"/>
    </row>
    <row r="517" spans="1:11" ht="12" customHeight="1" x14ac:dyDescent="0.2">
      <c r="A517" s="88"/>
      <c r="B517" s="46"/>
      <c r="C517" s="47"/>
      <c r="D517" s="47"/>
      <c r="E517" s="287"/>
      <c r="F517" s="100"/>
      <c r="G517" s="85"/>
      <c r="H517" s="86"/>
      <c r="I517" s="476"/>
      <c r="J517" s="476"/>
      <c r="K517" s="101"/>
    </row>
    <row r="518" spans="1:11" ht="12" customHeight="1" x14ac:dyDescent="0.2">
      <c r="A518" s="88"/>
      <c r="B518" s="46"/>
      <c r="C518" s="47"/>
      <c r="D518" s="47"/>
      <c r="E518" s="287"/>
      <c r="F518" s="100"/>
      <c r="G518" s="85"/>
      <c r="H518" s="86"/>
      <c r="I518" s="476"/>
      <c r="J518" s="476"/>
      <c r="K518" s="101"/>
    </row>
    <row r="519" spans="1:11" ht="12" customHeight="1" x14ac:dyDescent="0.2">
      <c r="A519" s="88"/>
      <c r="B519" s="46"/>
      <c r="C519" s="47"/>
      <c r="D519" s="47"/>
      <c r="E519" s="287"/>
      <c r="F519" s="100"/>
      <c r="G519" s="85"/>
      <c r="H519" s="86"/>
      <c r="I519" s="476"/>
      <c r="J519" s="476"/>
      <c r="K519" s="101"/>
    </row>
    <row r="520" spans="1:11" ht="12" customHeight="1" x14ac:dyDescent="0.2">
      <c r="A520" s="88"/>
      <c r="B520" s="46"/>
      <c r="C520" s="47"/>
      <c r="D520" s="47"/>
      <c r="E520" s="287"/>
      <c r="F520" s="100"/>
      <c r="G520" s="85"/>
      <c r="H520" s="86"/>
      <c r="I520" s="476"/>
      <c r="J520" s="476"/>
      <c r="K520" s="101"/>
    </row>
    <row r="521" spans="1:11" ht="12" customHeight="1" x14ac:dyDescent="0.2">
      <c r="A521" s="88"/>
      <c r="B521" s="46"/>
      <c r="C521" s="47"/>
      <c r="D521" s="47"/>
      <c r="E521" s="287"/>
      <c r="F521" s="100"/>
      <c r="G521" s="85"/>
      <c r="H521" s="86"/>
      <c r="I521" s="476"/>
      <c r="J521" s="476"/>
      <c r="K521" s="101"/>
    </row>
    <row r="522" spans="1:11" ht="12" customHeight="1" x14ac:dyDescent="0.2">
      <c r="A522" s="88"/>
      <c r="B522" s="46"/>
      <c r="C522" s="47"/>
      <c r="D522" s="47"/>
      <c r="E522" s="287"/>
      <c r="F522" s="100"/>
      <c r="G522" s="85"/>
      <c r="H522" s="86"/>
      <c r="I522" s="476"/>
      <c r="J522" s="476"/>
      <c r="K522" s="101"/>
    </row>
    <row r="523" spans="1:11" ht="12" customHeight="1" x14ac:dyDescent="0.2">
      <c r="A523" s="88"/>
      <c r="B523" s="46"/>
      <c r="C523" s="47"/>
      <c r="D523" s="47"/>
      <c r="E523" s="287"/>
      <c r="F523" s="100"/>
      <c r="G523" s="85"/>
      <c r="H523" s="86"/>
      <c r="I523" s="476"/>
      <c r="J523" s="476"/>
      <c r="K523" s="101"/>
    </row>
    <row r="524" spans="1:11" ht="12" customHeight="1" x14ac:dyDescent="0.2">
      <c r="A524" s="88"/>
      <c r="B524" s="46"/>
      <c r="C524" s="47"/>
      <c r="D524" s="47"/>
      <c r="E524" s="287"/>
      <c r="F524" s="100"/>
      <c r="G524" s="85"/>
      <c r="H524" s="86"/>
      <c r="I524" s="476"/>
      <c r="J524" s="476"/>
      <c r="K524" s="101"/>
    </row>
    <row r="525" spans="1:11" ht="12" customHeight="1" x14ac:dyDescent="0.2">
      <c r="A525" s="88"/>
      <c r="B525" s="46"/>
      <c r="C525" s="47"/>
      <c r="D525" s="47"/>
      <c r="E525" s="287"/>
      <c r="F525" s="100"/>
      <c r="G525" s="85"/>
      <c r="H525" s="86"/>
      <c r="I525" s="476"/>
      <c r="J525" s="476"/>
      <c r="K525" s="101"/>
    </row>
    <row r="526" spans="1:11" ht="12" customHeight="1" x14ac:dyDescent="0.2">
      <c r="A526" s="88"/>
      <c r="B526" s="46"/>
      <c r="C526" s="47"/>
      <c r="D526" s="47"/>
      <c r="E526" s="287"/>
      <c r="F526" s="100"/>
      <c r="G526" s="85"/>
      <c r="H526" s="86"/>
      <c r="I526" s="476"/>
      <c r="J526" s="476"/>
      <c r="K526" s="101"/>
    </row>
    <row r="527" spans="1:11" ht="12" customHeight="1" x14ac:dyDescent="0.2">
      <c r="A527" s="88"/>
      <c r="B527" s="46"/>
      <c r="C527" s="47"/>
      <c r="D527" s="47"/>
      <c r="E527" s="287"/>
      <c r="F527" s="100"/>
      <c r="G527" s="85"/>
      <c r="H527" s="86"/>
      <c r="I527" s="476"/>
      <c r="J527" s="476"/>
      <c r="K527" s="101"/>
    </row>
    <row r="528" spans="1:11" ht="12" customHeight="1" x14ac:dyDescent="0.2">
      <c r="A528" s="88"/>
      <c r="B528" s="46"/>
      <c r="C528" s="47"/>
      <c r="D528" s="47"/>
      <c r="E528" s="287"/>
      <c r="F528" s="100"/>
      <c r="G528" s="85"/>
      <c r="H528" s="86"/>
      <c r="I528" s="476"/>
      <c r="J528" s="476"/>
      <c r="K528" s="101"/>
    </row>
    <row r="529" spans="1:11" ht="12" customHeight="1" x14ac:dyDescent="0.2">
      <c r="A529" s="88"/>
      <c r="B529" s="46"/>
      <c r="C529" s="47"/>
      <c r="D529" s="47"/>
      <c r="E529" s="287"/>
      <c r="F529" s="100"/>
      <c r="G529" s="85"/>
      <c r="H529" s="86"/>
      <c r="I529" s="476"/>
      <c r="J529" s="476"/>
      <c r="K529" s="101"/>
    </row>
    <row r="530" spans="1:11" ht="12" customHeight="1" x14ac:dyDescent="0.2">
      <c r="A530" s="88"/>
      <c r="B530" s="46"/>
      <c r="C530" s="47"/>
      <c r="D530" s="47"/>
      <c r="E530" s="287"/>
      <c r="F530" s="100"/>
      <c r="G530" s="85"/>
      <c r="H530" s="86"/>
      <c r="I530" s="476"/>
      <c r="J530" s="476"/>
      <c r="K530" s="101"/>
    </row>
    <row r="531" spans="1:11" ht="12" customHeight="1" x14ac:dyDescent="0.2">
      <c r="A531" s="88"/>
      <c r="B531" s="46"/>
      <c r="C531" s="47"/>
      <c r="D531" s="47"/>
      <c r="E531" s="287"/>
      <c r="F531" s="100"/>
      <c r="G531" s="85"/>
      <c r="H531" s="86"/>
      <c r="I531" s="476"/>
      <c r="J531" s="476"/>
      <c r="K531" s="101"/>
    </row>
    <row r="532" spans="1:11" ht="12" customHeight="1" x14ac:dyDescent="0.2">
      <c r="A532" s="88"/>
      <c r="B532" s="46"/>
      <c r="C532" s="47"/>
      <c r="D532" s="47"/>
      <c r="E532" s="287"/>
      <c r="F532" s="100"/>
      <c r="G532" s="85"/>
      <c r="H532" s="86"/>
      <c r="I532" s="476"/>
      <c r="J532" s="476"/>
      <c r="K532" s="101"/>
    </row>
    <row r="533" spans="1:11" ht="12" customHeight="1" x14ac:dyDescent="0.2">
      <c r="A533" s="88"/>
      <c r="B533" s="46"/>
      <c r="C533" s="47"/>
      <c r="D533" s="47"/>
      <c r="E533" s="287"/>
      <c r="F533" s="100"/>
      <c r="G533" s="85"/>
      <c r="H533" s="86"/>
      <c r="I533" s="476"/>
      <c r="J533" s="476"/>
      <c r="K533" s="101"/>
    </row>
    <row r="534" spans="1:11" ht="12" customHeight="1" x14ac:dyDescent="0.2">
      <c r="A534" s="88"/>
      <c r="B534" s="46"/>
      <c r="C534" s="47"/>
      <c r="D534" s="47"/>
      <c r="E534" s="287"/>
      <c r="F534" s="100"/>
      <c r="G534" s="85"/>
      <c r="H534" s="86"/>
      <c r="I534" s="476"/>
      <c r="J534" s="476"/>
      <c r="K534" s="101"/>
    </row>
    <row r="535" spans="1:11" ht="12" customHeight="1" x14ac:dyDescent="0.2">
      <c r="A535" s="88"/>
      <c r="B535" s="46"/>
      <c r="C535" s="47"/>
      <c r="D535" s="47"/>
      <c r="E535" s="287"/>
      <c r="F535" s="100"/>
      <c r="G535" s="85"/>
      <c r="H535" s="86"/>
      <c r="I535" s="476"/>
      <c r="J535" s="476"/>
      <c r="K535" s="101"/>
    </row>
    <row r="536" spans="1:11" ht="12" customHeight="1" x14ac:dyDescent="0.2">
      <c r="A536" s="88"/>
      <c r="B536" s="46"/>
      <c r="C536" s="47"/>
      <c r="D536" s="47"/>
      <c r="E536" s="287"/>
      <c r="F536" s="100"/>
      <c r="G536" s="85"/>
      <c r="H536" s="86"/>
      <c r="I536" s="476"/>
      <c r="J536" s="476"/>
      <c r="K536" s="101"/>
    </row>
    <row r="537" spans="1:11" ht="12" customHeight="1" x14ac:dyDescent="0.2">
      <c r="A537" s="88"/>
      <c r="B537" s="46"/>
      <c r="C537" s="47"/>
      <c r="D537" s="47"/>
      <c r="E537" s="287"/>
      <c r="F537" s="100"/>
      <c r="G537" s="85"/>
      <c r="H537" s="86"/>
      <c r="I537" s="476"/>
      <c r="J537" s="476"/>
      <c r="K537" s="101"/>
    </row>
    <row r="538" spans="1:11" ht="12" customHeight="1" x14ac:dyDescent="0.2">
      <c r="A538" s="88"/>
      <c r="B538" s="46"/>
      <c r="C538" s="47"/>
      <c r="D538" s="47"/>
      <c r="E538" s="287"/>
      <c r="F538" s="100"/>
      <c r="G538" s="85"/>
      <c r="H538" s="86"/>
      <c r="I538" s="476"/>
      <c r="J538" s="476"/>
      <c r="K538" s="101"/>
    </row>
    <row r="539" spans="1:11" ht="12" customHeight="1" x14ac:dyDescent="0.2">
      <c r="A539" s="88"/>
      <c r="B539" s="46"/>
      <c r="C539" s="47"/>
      <c r="D539" s="47"/>
      <c r="E539" s="287"/>
      <c r="F539" s="100"/>
      <c r="G539" s="85"/>
      <c r="H539" s="86"/>
      <c r="I539" s="476"/>
      <c r="J539" s="476"/>
      <c r="K539" s="101"/>
    </row>
    <row r="540" spans="1:11" ht="12" customHeight="1" x14ac:dyDescent="0.2">
      <c r="A540" s="88"/>
      <c r="B540" s="46"/>
      <c r="C540" s="47"/>
      <c r="D540" s="47"/>
      <c r="E540" s="287"/>
      <c r="F540" s="100"/>
      <c r="G540" s="85"/>
      <c r="H540" s="86"/>
      <c r="I540" s="476"/>
      <c r="J540" s="476"/>
      <c r="K540" s="101"/>
    </row>
    <row r="541" spans="1:11" ht="12" customHeight="1" x14ac:dyDescent="0.2">
      <c r="A541" s="88"/>
      <c r="B541" s="46"/>
      <c r="C541" s="47"/>
      <c r="D541" s="47"/>
      <c r="E541" s="287"/>
      <c r="F541" s="100"/>
      <c r="G541" s="85"/>
      <c r="H541" s="86"/>
      <c r="I541" s="476"/>
      <c r="J541" s="476"/>
      <c r="K541" s="101"/>
    </row>
    <row r="542" spans="1:11" ht="12" customHeight="1" x14ac:dyDescent="0.2">
      <c r="A542" s="88"/>
      <c r="B542" s="46"/>
      <c r="C542" s="47"/>
      <c r="D542" s="47"/>
      <c r="E542" s="287"/>
      <c r="F542" s="100"/>
      <c r="G542" s="85"/>
      <c r="H542" s="86"/>
      <c r="I542" s="476"/>
      <c r="J542" s="476"/>
      <c r="K542" s="101"/>
    </row>
    <row r="543" spans="1:11" ht="12" customHeight="1" x14ac:dyDescent="0.2">
      <c r="A543" s="88"/>
      <c r="B543" s="46"/>
      <c r="C543" s="47"/>
      <c r="D543" s="47"/>
      <c r="E543" s="287"/>
      <c r="F543" s="100"/>
      <c r="G543" s="85"/>
      <c r="H543" s="86"/>
      <c r="I543" s="476"/>
      <c r="J543" s="476"/>
      <c r="K543" s="101"/>
    </row>
    <row r="544" spans="1:11" ht="12" customHeight="1" x14ac:dyDescent="0.2">
      <c r="A544" s="88"/>
      <c r="B544" s="46"/>
      <c r="C544" s="47"/>
      <c r="D544" s="47"/>
      <c r="E544" s="287"/>
      <c r="F544" s="100"/>
      <c r="G544" s="85"/>
      <c r="H544" s="86"/>
      <c r="I544" s="476"/>
      <c r="J544" s="476"/>
      <c r="K544" s="101"/>
    </row>
    <row r="545" spans="1:11" ht="12" customHeight="1" x14ac:dyDescent="0.2">
      <c r="A545" s="88"/>
      <c r="B545" s="46"/>
      <c r="C545" s="47"/>
      <c r="D545" s="47"/>
      <c r="E545" s="287"/>
      <c r="F545" s="100"/>
      <c r="G545" s="85"/>
      <c r="H545" s="86"/>
      <c r="I545" s="476"/>
      <c r="J545" s="476"/>
      <c r="K545" s="101"/>
    </row>
    <row r="546" spans="1:11" ht="12" customHeight="1" x14ac:dyDescent="0.2">
      <c r="A546" s="88"/>
      <c r="B546" s="46"/>
      <c r="C546" s="47"/>
      <c r="D546" s="47"/>
      <c r="E546" s="287"/>
      <c r="F546" s="100"/>
      <c r="G546" s="85"/>
      <c r="H546" s="86"/>
      <c r="I546" s="476"/>
      <c r="J546" s="476"/>
      <c r="K546" s="101"/>
    </row>
    <row r="547" spans="1:11" ht="12" customHeight="1" x14ac:dyDescent="0.2">
      <c r="A547" s="88"/>
      <c r="B547" s="46"/>
      <c r="C547" s="47"/>
      <c r="D547" s="47"/>
      <c r="E547" s="287"/>
      <c r="F547" s="100"/>
      <c r="G547" s="85"/>
      <c r="H547" s="86"/>
      <c r="I547" s="476"/>
      <c r="J547" s="476"/>
      <c r="K547" s="101"/>
    </row>
    <row r="548" spans="1:11" ht="12" customHeight="1" x14ac:dyDescent="0.2">
      <c r="A548" s="88"/>
      <c r="B548" s="46"/>
      <c r="C548" s="47"/>
      <c r="D548" s="47"/>
      <c r="E548" s="287"/>
      <c r="F548" s="100"/>
      <c r="G548" s="85"/>
      <c r="H548" s="86"/>
      <c r="I548" s="476"/>
      <c r="J548" s="476"/>
      <c r="K548" s="101"/>
    </row>
    <row r="549" spans="1:11" ht="12" customHeight="1" x14ac:dyDescent="0.2">
      <c r="A549" s="88"/>
      <c r="B549" s="46"/>
      <c r="C549" s="47"/>
      <c r="D549" s="47"/>
      <c r="E549" s="287"/>
      <c r="F549" s="100"/>
      <c r="G549" s="85"/>
      <c r="H549" s="86"/>
      <c r="I549" s="476"/>
      <c r="J549" s="476"/>
      <c r="K549" s="101"/>
    </row>
    <row r="550" spans="1:11" ht="12" customHeight="1" x14ac:dyDescent="0.2">
      <c r="A550" s="88"/>
      <c r="B550" s="46"/>
      <c r="C550" s="47"/>
      <c r="D550" s="47"/>
      <c r="E550" s="287"/>
      <c r="F550" s="100"/>
      <c r="G550" s="85"/>
      <c r="H550" s="86"/>
      <c r="I550" s="476"/>
      <c r="J550" s="476"/>
      <c r="K550" s="101"/>
    </row>
    <row r="551" spans="1:11" ht="12" customHeight="1" x14ac:dyDescent="0.2">
      <c r="A551" s="88"/>
      <c r="B551" s="46"/>
      <c r="C551" s="47"/>
      <c r="D551" s="47"/>
      <c r="E551" s="287"/>
      <c r="F551" s="100"/>
      <c r="G551" s="85"/>
      <c r="H551" s="86"/>
      <c r="I551" s="476"/>
      <c r="J551" s="476"/>
      <c r="K551" s="101"/>
    </row>
    <row r="552" spans="1:11" ht="12" customHeight="1" x14ac:dyDescent="0.2">
      <c r="A552" s="88"/>
      <c r="B552" s="46"/>
      <c r="C552" s="47"/>
      <c r="D552" s="47"/>
      <c r="E552" s="287"/>
      <c r="F552" s="100"/>
      <c r="G552" s="85"/>
      <c r="H552" s="86"/>
      <c r="I552" s="476"/>
      <c r="J552" s="476"/>
      <c r="K552" s="101"/>
    </row>
    <row r="553" spans="1:11" ht="12" customHeight="1" x14ac:dyDescent="0.2">
      <c r="A553" s="88"/>
      <c r="B553" s="46"/>
      <c r="C553" s="47"/>
      <c r="D553" s="47"/>
      <c r="E553" s="287"/>
      <c r="F553" s="100"/>
      <c r="G553" s="85"/>
      <c r="H553" s="86"/>
      <c r="I553" s="476"/>
      <c r="J553" s="476"/>
      <c r="K553" s="101"/>
    </row>
    <row r="554" spans="1:11" ht="12" customHeight="1" x14ac:dyDescent="0.2">
      <c r="A554" s="88"/>
      <c r="B554" s="46"/>
      <c r="C554" s="47"/>
      <c r="D554" s="47"/>
      <c r="E554" s="287"/>
      <c r="F554" s="100"/>
      <c r="G554" s="85"/>
      <c r="H554" s="86"/>
      <c r="I554" s="476"/>
      <c r="J554" s="476"/>
      <c r="K554" s="101"/>
    </row>
    <row r="555" spans="1:11" ht="12" customHeight="1" x14ac:dyDescent="0.2">
      <c r="A555" s="88"/>
      <c r="B555" s="46"/>
      <c r="C555" s="47"/>
      <c r="D555" s="47"/>
      <c r="E555" s="287"/>
      <c r="F555" s="100"/>
      <c r="G555" s="85"/>
      <c r="H555" s="86"/>
      <c r="I555" s="476"/>
      <c r="J555" s="476"/>
      <c r="K555" s="101"/>
    </row>
    <row r="556" spans="1:11" ht="12" customHeight="1" x14ac:dyDescent="0.2">
      <c r="A556" s="72" t="s">
        <v>550</v>
      </c>
      <c r="B556" s="73"/>
      <c r="C556" s="74"/>
      <c r="D556" s="74"/>
      <c r="E556" s="75" t="s">
        <v>114</v>
      </c>
      <c r="F556" s="76"/>
      <c r="G556" s="77"/>
      <c r="H556" s="78"/>
      <c r="I556" s="79"/>
      <c r="J556" s="79"/>
      <c r="K556" s="107"/>
    </row>
    <row r="557" spans="1:11" s="81" customFormat="1" x14ac:dyDescent="0.2">
      <c r="A557" s="72" t="s">
        <v>23</v>
      </c>
      <c r="B557" s="73"/>
      <c r="C557" s="74"/>
      <c r="D557" s="74"/>
      <c r="E557" s="75" t="s">
        <v>526</v>
      </c>
      <c r="F557" s="76"/>
      <c r="G557" s="77"/>
      <c r="H557" s="78"/>
      <c r="I557" s="79"/>
      <c r="J557" s="79"/>
      <c r="K557" s="80"/>
    </row>
    <row r="558" spans="1:11" ht="12" customHeight="1" x14ac:dyDescent="0.2">
      <c r="G558" s="85"/>
      <c r="H558" s="86"/>
      <c r="I558" s="476"/>
      <c r="J558" s="476"/>
      <c r="K558" s="87"/>
    </row>
    <row r="559" spans="1:11" s="94" customFormat="1" ht="12" customHeight="1" x14ac:dyDescent="0.2">
      <c r="A559" s="88" t="s">
        <v>843</v>
      </c>
      <c r="B559" s="89" t="s">
        <v>10</v>
      </c>
      <c r="C559" s="47"/>
      <c r="D559" s="47"/>
      <c r="E559" s="90"/>
      <c r="F559" s="44"/>
      <c r="G559" s="91"/>
      <c r="H559" s="92"/>
      <c r="I559" s="93"/>
      <c r="J559" s="93"/>
      <c r="K559" s="87"/>
    </row>
    <row r="560" spans="1:11" ht="25.5" x14ac:dyDescent="0.2">
      <c r="B560" s="98"/>
      <c r="D560" s="178" t="s">
        <v>154</v>
      </c>
      <c r="E560" s="179" t="s">
        <v>162</v>
      </c>
      <c r="F560" s="180"/>
      <c r="G560" s="85"/>
      <c r="H560" s="86"/>
      <c r="I560" s="476"/>
      <c r="J560" s="476"/>
      <c r="K560" s="87"/>
    </row>
    <row r="561" spans="1:11" ht="38.25" x14ac:dyDescent="0.2">
      <c r="B561" s="98"/>
      <c r="D561" s="178" t="s">
        <v>156</v>
      </c>
      <c r="E561" s="179" t="s">
        <v>163</v>
      </c>
      <c r="F561" s="180"/>
      <c r="G561" s="85"/>
      <c r="H561" s="86"/>
      <c r="I561" s="476"/>
      <c r="J561" s="476"/>
      <c r="K561" s="87"/>
    </row>
    <row r="562" spans="1:11" ht="25.5" x14ac:dyDescent="0.2">
      <c r="B562" s="98"/>
      <c r="D562" s="178" t="s">
        <v>157</v>
      </c>
      <c r="E562" s="179" t="s">
        <v>168</v>
      </c>
      <c r="F562" s="180"/>
      <c r="G562" s="85"/>
      <c r="H562" s="86"/>
      <c r="I562" s="476"/>
      <c r="J562" s="476"/>
      <c r="K562" s="87"/>
    </row>
    <row r="563" spans="1:11" ht="25.5" x14ac:dyDescent="0.2">
      <c r="B563" s="98"/>
      <c r="D563" s="178" t="s">
        <v>164</v>
      </c>
      <c r="E563" s="179" t="s">
        <v>169</v>
      </c>
      <c r="F563" s="180"/>
      <c r="G563" s="85"/>
      <c r="H563" s="86"/>
      <c r="I563" s="476"/>
      <c r="J563" s="476"/>
      <c r="K563" s="87"/>
    </row>
    <row r="564" spans="1:11" ht="12" customHeight="1" x14ac:dyDescent="0.2">
      <c r="D564" s="178" t="s">
        <v>165</v>
      </c>
      <c r="E564" s="37" t="s">
        <v>170</v>
      </c>
      <c r="G564" s="85"/>
      <c r="H564" s="86"/>
      <c r="I564" s="476"/>
      <c r="J564" s="476"/>
      <c r="K564" s="87"/>
    </row>
    <row r="565" spans="1:11" ht="25.5" x14ac:dyDescent="0.2">
      <c r="B565" s="98"/>
      <c r="D565" s="178" t="s">
        <v>166</v>
      </c>
      <c r="E565" s="179" t="s">
        <v>171</v>
      </c>
      <c r="F565" s="180"/>
      <c r="G565" s="85"/>
      <c r="H565" s="86"/>
      <c r="I565" s="476"/>
      <c r="J565" s="476"/>
      <c r="K565" s="87"/>
    </row>
    <row r="566" spans="1:11" ht="25.5" x14ac:dyDescent="0.2">
      <c r="B566" s="98"/>
      <c r="D566" s="178" t="s">
        <v>167</v>
      </c>
      <c r="E566" s="179" t="s">
        <v>508</v>
      </c>
      <c r="F566" s="180"/>
      <c r="G566" s="85"/>
      <c r="H566" s="86"/>
      <c r="I566" s="476"/>
      <c r="J566" s="476"/>
      <c r="K566" s="87"/>
    </row>
    <row r="567" spans="1:11" x14ac:dyDescent="0.2">
      <c r="G567" s="85"/>
      <c r="H567" s="86"/>
      <c r="I567" s="476"/>
      <c r="J567" s="476"/>
      <c r="K567" s="87"/>
    </row>
    <row r="568" spans="1:11" x14ac:dyDescent="0.2">
      <c r="A568" s="88" t="s">
        <v>22</v>
      </c>
      <c r="B568" s="90" t="s">
        <v>106</v>
      </c>
      <c r="C568" s="47"/>
      <c r="D568" s="47"/>
      <c r="E568" s="90"/>
      <c r="F568" s="306"/>
      <c r="G568" s="85"/>
      <c r="H568" s="307"/>
      <c r="I568" s="43"/>
      <c r="J568" s="476"/>
      <c r="K568" s="101"/>
    </row>
    <row r="569" spans="1:11" x14ac:dyDescent="0.2">
      <c r="A569" s="88"/>
      <c r="B569" s="308"/>
      <c r="C569" s="47"/>
      <c r="D569" s="47"/>
      <c r="E569" s="90"/>
      <c r="F569" s="306"/>
      <c r="G569" s="85"/>
      <c r="H569" s="307"/>
      <c r="I569" s="43"/>
      <c r="J569" s="476"/>
      <c r="K569" s="101"/>
    </row>
    <row r="570" spans="1:11" s="94" customFormat="1" x14ac:dyDescent="0.2">
      <c r="A570" s="88"/>
      <c r="B570" s="90" t="s">
        <v>6</v>
      </c>
      <c r="C570" s="47"/>
      <c r="D570" s="47"/>
      <c r="E570" s="90"/>
      <c r="F570" s="44"/>
      <c r="G570" s="91"/>
      <c r="H570" s="92"/>
      <c r="I570" s="93"/>
      <c r="J570" s="93"/>
      <c r="K570" s="87"/>
    </row>
    <row r="571" spans="1:11" ht="25.5" x14ac:dyDescent="0.2">
      <c r="A571" s="82" t="s">
        <v>20</v>
      </c>
      <c r="B571" s="309">
        <v>1200</v>
      </c>
      <c r="C571" s="178" t="s">
        <v>130</v>
      </c>
      <c r="D571" s="178">
        <v>600</v>
      </c>
      <c r="E571" s="310" t="s">
        <v>764</v>
      </c>
      <c r="F571" s="306"/>
      <c r="G571" s="85" t="s">
        <v>11</v>
      </c>
      <c r="H571" s="307">
        <v>3</v>
      </c>
      <c r="I571" s="43"/>
      <c r="J571" s="476"/>
      <c r="K571" s="101"/>
    </row>
    <row r="572" spans="1:11" x14ac:dyDescent="0.2">
      <c r="A572" s="82"/>
      <c r="B572" s="309"/>
      <c r="C572" s="178"/>
      <c r="D572" s="178"/>
      <c r="E572" s="311"/>
      <c r="F572" s="306"/>
      <c r="G572" s="85"/>
      <c r="H572" s="307"/>
      <c r="I572" s="43"/>
      <c r="J572" s="476"/>
      <c r="K572" s="101"/>
    </row>
    <row r="573" spans="1:11" s="94" customFormat="1" x14ac:dyDescent="0.2">
      <c r="A573" s="88"/>
      <c r="B573" s="90" t="s">
        <v>97</v>
      </c>
      <c r="C573" s="47"/>
      <c r="D573" s="47"/>
      <c r="E573" s="90"/>
      <c r="F573" s="44"/>
      <c r="G573" s="91"/>
      <c r="H573" s="92"/>
      <c r="I573" s="93"/>
      <c r="J573" s="93"/>
      <c r="K573" s="87"/>
    </row>
    <row r="574" spans="1:11" ht="25.5" x14ac:dyDescent="0.2">
      <c r="A574" s="82" t="s">
        <v>343</v>
      </c>
      <c r="B574" s="309">
        <v>2450</v>
      </c>
      <c r="C574" s="178" t="s">
        <v>130</v>
      </c>
      <c r="D574" s="178">
        <v>1550</v>
      </c>
      <c r="E574" s="310" t="s">
        <v>771</v>
      </c>
      <c r="F574" s="306"/>
      <c r="G574" s="85" t="s">
        <v>11</v>
      </c>
      <c r="H574" s="307">
        <v>12</v>
      </c>
      <c r="I574" s="43"/>
      <c r="J574" s="476"/>
      <c r="K574" s="101"/>
    </row>
    <row r="575" spans="1:11" ht="25.5" x14ac:dyDescent="0.2">
      <c r="A575" s="82" t="s">
        <v>344</v>
      </c>
      <c r="B575" s="309">
        <v>1200</v>
      </c>
      <c r="C575" s="178" t="s">
        <v>130</v>
      </c>
      <c r="D575" s="178">
        <v>1350</v>
      </c>
      <c r="E575" s="310" t="s">
        <v>765</v>
      </c>
      <c r="F575" s="306"/>
      <c r="G575" s="85" t="s">
        <v>11</v>
      </c>
      <c r="H575" s="307">
        <v>5</v>
      </c>
      <c r="I575" s="43"/>
      <c r="J575" s="476"/>
      <c r="K575" s="101"/>
    </row>
    <row r="576" spans="1:11" ht="25.5" x14ac:dyDescent="0.2">
      <c r="A576" s="82" t="s">
        <v>345</v>
      </c>
      <c r="B576" s="309">
        <v>1800</v>
      </c>
      <c r="C576" s="178" t="s">
        <v>130</v>
      </c>
      <c r="D576" s="178">
        <v>1350</v>
      </c>
      <c r="E576" s="310" t="s">
        <v>766</v>
      </c>
      <c r="F576" s="306"/>
      <c r="G576" s="85" t="s">
        <v>11</v>
      </c>
      <c r="H576" s="307">
        <v>1</v>
      </c>
      <c r="I576" s="43"/>
      <c r="J576" s="476"/>
      <c r="K576" s="101"/>
    </row>
    <row r="577" spans="1:11" ht="25.5" x14ac:dyDescent="0.2">
      <c r="A577" s="82" t="s">
        <v>346</v>
      </c>
      <c r="B577" s="309">
        <v>1200</v>
      </c>
      <c r="C577" s="178" t="s">
        <v>130</v>
      </c>
      <c r="D577" s="178">
        <v>1350</v>
      </c>
      <c r="E577" s="310" t="s">
        <v>772</v>
      </c>
      <c r="F577" s="306"/>
      <c r="G577" s="85" t="s">
        <v>11</v>
      </c>
      <c r="H577" s="307">
        <v>2</v>
      </c>
      <c r="I577" s="43"/>
      <c r="J577" s="476"/>
      <c r="K577" s="101"/>
    </row>
    <row r="578" spans="1:11" ht="25.5" x14ac:dyDescent="0.2">
      <c r="A578" s="82" t="s">
        <v>347</v>
      </c>
      <c r="B578" s="309">
        <v>1800</v>
      </c>
      <c r="C578" s="178"/>
      <c r="D578" s="178">
        <v>750</v>
      </c>
      <c r="E578" s="310" t="s">
        <v>767</v>
      </c>
      <c r="F578" s="306"/>
      <c r="G578" s="85" t="s">
        <v>11</v>
      </c>
      <c r="H578" s="307">
        <v>1</v>
      </c>
      <c r="I578" s="43"/>
      <c r="J578" s="476"/>
      <c r="K578" s="101"/>
    </row>
    <row r="579" spans="1:11" x14ac:dyDescent="0.2">
      <c r="A579" s="82"/>
      <c r="B579" s="312"/>
      <c r="C579" s="178"/>
      <c r="D579" s="178"/>
      <c r="E579" s="310"/>
      <c r="F579" s="306"/>
      <c r="G579" s="85"/>
      <c r="H579" s="307"/>
      <c r="I579" s="43"/>
      <c r="J579" s="476"/>
      <c r="K579" s="101"/>
    </row>
    <row r="580" spans="1:11" s="94" customFormat="1" x14ac:dyDescent="0.2">
      <c r="A580" s="88"/>
      <c r="B580" s="90" t="s">
        <v>688</v>
      </c>
      <c r="C580" s="47"/>
      <c r="D580" s="47"/>
      <c r="E580" s="90"/>
      <c r="F580" s="44"/>
      <c r="G580" s="91"/>
      <c r="H580" s="92"/>
      <c r="I580" s="93"/>
      <c r="J580" s="93"/>
      <c r="K580" s="87"/>
    </row>
    <row r="581" spans="1:11" ht="17.25" customHeight="1" x14ac:dyDescent="0.2">
      <c r="A581" s="82" t="s">
        <v>811</v>
      </c>
      <c r="B581" s="309">
        <v>1800</v>
      </c>
      <c r="C581" s="178" t="s">
        <v>130</v>
      </c>
      <c r="D581" s="178">
        <v>1350</v>
      </c>
      <c r="E581" s="310" t="s">
        <v>766</v>
      </c>
      <c r="F581" s="306"/>
      <c r="G581" s="85" t="s">
        <v>11</v>
      </c>
      <c r="H581" s="307">
        <v>1</v>
      </c>
      <c r="I581" s="43"/>
      <c r="J581" s="476"/>
      <c r="K581" s="101"/>
    </row>
    <row r="582" spans="1:11" ht="25.5" x14ac:dyDescent="0.2">
      <c r="A582" s="82" t="s">
        <v>812</v>
      </c>
      <c r="B582" s="309">
        <v>1200</v>
      </c>
      <c r="C582" s="178" t="s">
        <v>130</v>
      </c>
      <c r="D582" s="178">
        <v>1350</v>
      </c>
      <c r="E582" s="310" t="s">
        <v>772</v>
      </c>
      <c r="F582" s="306"/>
      <c r="G582" s="85" t="s">
        <v>11</v>
      </c>
      <c r="H582" s="307">
        <v>2</v>
      </c>
      <c r="I582" s="43"/>
      <c r="J582" s="476"/>
      <c r="K582" s="101"/>
    </row>
    <row r="583" spans="1:11" ht="25.5" x14ac:dyDescent="0.2">
      <c r="A583" s="82" t="s">
        <v>813</v>
      </c>
      <c r="B583" s="309">
        <v>2450</v>
      </c>
      <c r="C583" s="178" t="s">
        <v>130</v>
      </c>
      <c r="D583" s="178">
        <v>1485</v>
      </c>
      <c r="E583" s="310" t="s">
        <v>768</v>
      </c>
      <c r="F583" s="306"/>
      <c r="G583" s="85" t="s">
        <v>11</v>
      </c>
      <c r="H583" s="307">
        <v>16</v>
      </c>
      <c r="I583" s="43"/>
      <c r="J583" s="476"/>
      <c r="K583" s="101"/>
    </row>
    <row r="584" spans="1:11" ht="25.5" x14ac:dyDescent="0.2">
      <c r="A584" s="82" t="s">
        <v>814</v>
      </c>
      <c r="B584" s="309">
        <v>1525</v>
      </c>
      <c r="C584" s="178" t="s">
        <v>130</v>
      </c>
      <c r="D584" s="178">
        <v>1300</v>
      </c>
      <c r="E584" s="310" t="s">
        <v>769</v>
      </c>
      <c r="F584" s="306"/>
      <c r="G584" s="85" t="s">
        <v>11</v>
      </c>
      <c r="H584" s="307">
        <v>8</v>
      </c>
      <c r="I584" s="43"/>
      <c r="J584" s="476"/>
      <c r="K584" s="101"/>
    </row>
    <row r="585" spans="1:11" ht="25.5" x14ac:dyDescent="0.2">
      <c r="A585" s="82" t="s">
        <v>815</v>
      </c>
      <c r="B585" s="309">
        <v>1200</v>
      </c>
      <c r="C585" s="178" t="s">
        <v>130</v>
      </c>
      <c r="D585" s="178">
        <v>1560</v>
      </c>
      <c r="E585" s="310" t="s">
        <v>770</v>
      </c>
      <c r="F585" s="306"/>
      <c r="G585" s="85" t="s">
        <v>11</v>
      </c>
      <c r="H585" s="307">
        <v>3</v>
      </c>
      <c r="I585" s="43"/>
      <c r="J585" s="476"/>
      <c r="K585" s="101"/>
    </row>
    <row r="586" spans="1:11" ht="25.5" x14ac:dyDescent="0.2">
      <c r="A586" s="82" t="s">
        <v>816</v>
      </c>
      <c r="B586" s="309">
        <v>650</v>
      </c>
      <c r="C586" s="178" t="s">
        <v>130</v>
      </c>
      <c r="D586" s="178">
        <v>785</v>
      </c>
      <c r="E586" s="310" t="s">
        <v>773</v>
      </c>
      <c r="F586" s="306"/>
      <c r="G586" s="85" t="s">
        <v>11</v>
      </c>
      <c r="H586" s="307">
        <v>2</v>
      </c>
      <c r="I586" s="43"/>
      <c r="J586" s="476"/>
      <c r="K586" s="101"/>
    </row>
    <row r="587" spans="1:11" s="444" customFormat="1" ht="25.5" x14ac:dyDescent="0.2">
      <c r="A587" s="82" t="s">
        <v>904</v>
      </c>
      <c r="B587" s="309">
        <v>4865</v>
      </c>
      <c r="C587" s="178" t="s">
        <v>130</v>
      </c>
      <c r="D587" s="178">
        <v>600</v>
      </c>
      <c r="E587" s="310" t="s">
        <v>901</v>
      </c>
      <c r="F587" s="306"/>
      <c r="G587" s="85" t="s">
        <v>11</v>
      </c>
      <c r="H587" s="307">
        <v>1</v>
      </c>
      <c r="I587" s="43"/>
      <c r="J587" s="476"/>
      <c r="K587" s="101"/>
    </row>
    <row r="588" spans="1:11" s="444" customFormat="1" ht="25.5" x14ac:dyDescent="0.2">
      <c r="A588" s="82" t="s">
        <v>905</v>
      </c>
      <c r="B588" s="309">
        <v>4652</v>
      </c>
      <c r="C588" s="178" t="s">
        <v>130</v>
      </c>
      <c r="D588" s="178">
        <v>600</v>
      </c>
      <c r="E588" s="310" t="s">
        <v>902</v>
      </c>
      <c r="F588" s="306"/>
      <c r="G588" s="85" t="s">
        <v>11</v>
      </c>
      <c r="H588" s="307">
        <v>1</v>
      </c>
      <c r="I588" s="43"/>
      <c r="J588" s="476"/>
      <c r="K588" s="101"/>
    </row>
    <row r="589" spans="1:11" s="444" customFormat="1" ht="25.5" x14ac:dyDescent="0.2">
      <c r="A589" s="82" t="s">
        <v>906</v>
      </c>
      <c r="B589" s="309">
        <v>2802</v>
      </c>
      <c r="C589" s="178" t="s">
        <v>130</v>
      </c>
      <c r="D589" s="178">
        <v>600</v>
      </c>
      <c r="E589" s="310" t="s">
        <v>903</v>
      </c>
      <c r="F589" s="306"/>
      <c r="G589" s="85" t="s">
        <v>11</v>
      </c>
      <c r="H589" s="307">
        <v>1</v>
      </c>
      <c r="I589" s="43"/>
      <c r="J589" s="476"/>
      <c r="K589" s="101"/>
    </row>
    <row r="590" spans="1:11" x14ac:dyDescent="0.2">
      <c r="A590" s="82"/>
      <c r="B590" s="309"/>
      <c r="C590" s="178"/>
      <c r="D590" s="178"/>
      <c r="E590" s="310"/>
      <c r="F590" s="306"/>
      <c r="G590" s="85"/>
      <c r="H590" s="307"/>
      <c r="I590" s="43"/>
      <c r="J590" s="476"/>
      <c r="K590" s="101"/>
    </row>
    <row r="591" spans="1:11" ht="12" customHeight="1" x14ac:dyDescent="0.2">
      <c r="A591" s="82"/>
      <c r="E591" s="97"/>
      <c r="F591" s="306"/>
      <c r="G591" s="85"/>
      <c r="H591" s="86"/>
      <c r="I591" s="476"/>
      <c r="J591" s="476"/>
      <c r="K591" s="101"/>
    </row>
    <row r="592" spans="1:11" ht="12" customHeight="1" x14ac:dyDescent="0.2">
      <c r="A592" s="72" t="s">
        <v>19</v>
      </c>
      <c r="B592" s="73"/>
      <c r="C592" s="74"/>
      <c r="D592" s="74"/>
      <c r="E592" s="75" t="s">
        <v>115</v>
      </c>
      <c r="F592" s="76"/>
      <c r="G592" s="77"/>
      <c r="H592" s="78"/>
      <c r="I592" s="79"/>
      <c r="J592" s="79"/>
      <c r="K592" s="107"/>
    </row>
    <row r="593" spans="1:11" s="81" customFormat="1" x14ac:dyDescent="0.2">
      <c r="A593" s="72" t="s">
        <v>18</v>
      </c>
      <c r="B593" s="73"/>
      <c r="C593" s="74"/>
      <c r="D593" s="74"/>
      <c r="E593" s="75" t="s">
        <v>527</v>
      </c>
      <c r="F593" s="76"/>
      <c r="G593" s="77"/>
      <c r="H593" s="78"/>
      <c r="I593" s="79"/>
      <c r="J593" s="79"/>
      <c r="K593" s="80"/>
    </row>
    <row r="594" spans="1:11" ht="12" customHeight="1" x14ac:dyDescent="0.2">
      <c r="G594" s="85"/>
      <c r="H594" s="86"/>
      <c r="I594" s="476"/>
      <c r="J594" s="476"/>
      <c r="K594" s="87"/>
    </row>
    <row r="595" spans="1:11" s="94" customFormat="1" ht="12" customHeight="1" x14ac:dyDescent="0.2">
      <c r="A595" s="88" t="s">
        <v>17</v>
      </c>
      <c r="B595" s="89" t="s">
        <v>10</v>
      </c>
      <c r="C595" s="47"/>
      <c r="D595" s="47"/>
      <c r="E595" s="90"/>
      <c r="F595" s="44"/>
      <c r="G595" s="91"/>
      <c r="H595" s="92"/>
      <c r="I595" s="93"/>
      <c r="J595" s="93"/>
      <c r="K595" s="87"/>
    </row>
    <row r="596" spans="1:11" ht="38.25" x14ac:dyDescent="0.2">
      <c r="B596" s="98"/>
      <c r="D596" s="178" t="s">
        <v>154</v>
      </c>
      <c r="E596" s="179" t="s">
        <v>912</v>
      </c>
      <c r="F596" s="180"/>
      <c r="G596" s="85"/>
      <c r="H596" s="86"/>
      <c r="I596" s="476"/>
      <c r="J596" s="476"/>
      <c r="K596" s="87"/>
    </row>
    <row r="597" spans="1:11" ht="38.25" x14ac:dyDescent="0.2">
      <c r="B597" s="98"/>
      <c r="D597" s="178" t="s">
        <v>156</v>
      </c>
      <c r="E597" s="179" t="s">
        <v>163</v>
      </c>
      <c r="F597" s="180"/>
      <c r="G597" s="85"/>
      <c r="H597" s="86"/>
      <c r="I597" s="476"/>
      <c r="J597" s="476"/>
      <c r="K597" s="87"/>
    </row>
    <row r="598" spans="1:11" ht="25.5" x14ac:dyDescent="0.2">
      <c r="B598" s="98"/>
      <c r="D598" s="178" t="s">
        <v>157</v>
      </c>
      <c r="E598" s="179" t="s">
        <v>168</v>
      </c>
      <c r="F598" s="180"/>
      <c r="G598" s="85"/>
      <c r="H598" s="86"/>
      <c r="I598" s="476"/>
      <c r="J598" s="476"/>
      <c r="K598" s="87"/>
    </row>
    <row r="599" spans="1:11" ht="25.5" x14ac:dyDescent="0.2">
      <c r="B599" s="98"/>
      <c r="D599" s="178" t="s">
        <v>164</v>
      </c>
      <c r="E599" s="179" t="s">
        <v>191</v>
      </c>
      <c r="F599" s="180"/>
      <c r="G599" s="85"/>
      <c r="H599" s="86"/>
      <c r="I599" s="476"/>
      <c r="J599" s="476"/>
      <c r="K599" s="87"/>
    </row>
    <row r="600" spans="1:11" ht="12" customHeight="1" x14ac:dyDescent="0.2">
      <c r="D600" s="178" t="s">
        <v>165</v>
      </c>
      <c r="E600" s="37" t="s">
        <v>170</v>
      </c>
      <c r="G600" s="85"/>
      <c r="H600" s="86"/>
      <c r="I600" s="476"/>
      <c r="J600" s="476"/>
      <c r="K600" s="87"/>
    </row>
    <row r="601" spans="1:11" ht="25.5" x14ac:dyDescent="0.2">
      <c r="B601" s="98"/>
      <c r="D601" s="178" t="s">
        <v>166</v>
      </c>
      <c r="E601" s="179" t="s">
        <v>171</v>
      </c>
      <c r="F601" s="180"/>
      <c r="G601" s="85"/>
      <c r="H601" s="86"/>
      <c r="I601" s="476"/>
      <c r="J601" s="476"/>
      <c r="K601" s="87"/>
    </row>
    <row r="602" spans="1:11" ht="25.5" x14ac:dyDescent="0.2">
      <c r="B602" s="98"/>
      <c r="D602" s="178" t="s">
        <v>167</v>
      </c>
      <c r="E602" s="179" t="s">
        <v>508</v>
      </c>
      <c r="F602" s="180"/>
      <c r="G602" s="85"/>
      <c r="H602" s="86"/>
      <c r="I602" s="476"/>
      <c r="J602" s="476"/>
      <c r="K602" s="87"/>
    </row>
    <row r="603" spans="1:11" x14ac:dyDescent="0.2">
      <c r="G603" s="85"/>
      <c r="H603" s="86"/>
      <c r="I603" s="476"/>
      <c r="J603" s="476"/>
      <c r="K603" s="87"/>
    </row>
    <row r="604" spans="1:11" s="94" customFormat="1" x14ac:dyDescent="0.2">
      <c r="A604" s="88" t="s">
        <v>528</v>
      </c>
      <c r="B604" s="90" t="s">
        <v>21</v>
      </c>
      <c r="C604" s="47"/>
      <c r="D604" s="47"/>
      <c r="E604" s="90"/>
      <c r="F604" s="44"/>
      <c r="G604" s="91"/>
      <c r="H604" s="92"/>
      <c r="I604" s="93"/>
      <c r="J604" s="93"/>
      <c r="K604" s="87"/>
    </row>
    <row r="605" spans="1:11" s="94" customFormat="1" x14ac:dyDescent="0.2">
      <c r="A605" s="88"/>
      <c r="B605" s="308"/>
      <c r="C605" s="47"/>
      <c r="D605" s="47"/>
      <c r="E605" s="90"/>
      <c r="F605" s="44"/>
      <c r="G605" s="91"/>
      <c r="H605" s="92"/>
      <c r="I605" s="313"/>
      <c r="J605" s="93"/>
      <c r="K605" s="87"/>
    </row>
    <row r="606" spans="1:11" s="94" customFormat="1" x14ac:dyDescent="0.2">
      <c r="A606" s="88"/>
      <c r="B606" s="90" t="s">
        <v>6</v>
      </c>
      <c r="C606" s="47"/>
      <c r="D606" s="47"/>
      <c r="E606" s="90"/>
      <c r="F606" s="44"/>
      <c r="G606" s="91"/>
      <c r="H606" s="92"/>
      <c r="I606" s="93"/>
      <c r="J606" s="93"/>
      <c r="K606" s="87"/>
    </row>
    <row r="607" spans="1:11" ht="25.5" x14ac:dyDescent="0.2">
      <c r="A607" s="82" t="s">
        <v>529</v>
      </c>
      <c r="B607" s="314">
        <v>2350</v>
      </c>
      <c r="C607" s="315" t="s">
        <v>130</v>
      </c>
      <c r="D607" s="315">
        <v>2500</v>
      </c>
      <c r="E607" s="310" t="s">
        <v>775</v>
      </c>
      <c r="F607" s="306"/>
      <c r="G607" s="85" t="s">
        <v>11</v>
      </c>
      <c r="H607" s="307">
        <v>1</v>
      </c>
      <c r="I607" s="43"/>
      <c r="J607" s="476"/>
      <c r="K607" s="101"/>
    </row>
    <row r="608" spans="1:11" x14ac:dyDescent="0.2">
      <c r="A608" s="82" t="s">
        <v>530</v>
      </c>
      <c r="B608" s="314">
        <v>1800</v>
      </c>
      <c r="C608" s="315" t="s">
        <v>130</v>
      </c>
      <c r="D608" s="315">
        <v>2500</v>
      </c>
      <c r="E608" s="310" t="s">
        <v>458</v>
      </c>
      <c r="F608" s="306"/>
      <c r="G608" s="85" t="s">
        <v>11</v>
      </c>
      <c r="H608" s="307">
        <v>8</v>
      </c>
      <c r="I608" s="43"/>
      <c r="J608" s="476"/>
      <c r="K608" s="101"/>
    </row>
    <row r="609" spans="1:11" x14ac:dyDescent="0.2">
      <c r="A609" s="82" t="s">
        <v>531</v>
      </c>
      <c r="B609" s="314">
        <v>1000</v>
      </c>
      <c r="C609" s="315" t="s">
        <v>130</v>
      </c>
      <c r="D609" s="315">
        <v>2300</v>
      </c>
      <c r="E609" s="310" t="s">
        <v>459</v>
      </c>
      <c r="F609" s="306"/>
      <c r="G609" s="85" t="s">
        <v>11</v>
      </c>
      <c r="H609" s="307">
        <v>3</v>
      </c>
      <c r="I609" s="43"/>
      <c r="J609" s="476"/>
      <c r="K609" s="101"/>
    </row>
    <row r="610" spans="1:11" ht="25.5" x14ac:dyDescent="0.2">
      <c r="A610" s="82" t="s">
        <v>532</v>
      </c>
      <c r="B610" s="314">
        <v>1000</v>
      </c>
      <c r="C610" s="315" t="s">
        <v>130</v>
      </c>
      <c r="D610" s="315">
        <v>2300</v>
      </c>
      <c r="E610" s="310" t="s">
        <v>460</v>
      </c>
      <c r="F610" s="306"/>
      <c r="G610" s="85" t="s">
        <v>11</v>
      </c>
      <c r="H610" s="307">
        <v>1</v>
      </c>
      <c r="I610" s="43"/>
      <c r="J610" s="476"/>
      <c r="K610" s="101"/>
    </row>
    <row r="611" spans="1:11" ht="25.5" x14ac:dyDescent="0.2">
      <c r="A611" s="82" t="s">
        <v>533</v>
      </c>
      <c r="B611" s="314">
        <v>1000</v>
      </c>
      <c r="C611" s="315" t="s">
        <v>130</v>
      </c>
      <c r="D611" s="315">
        <v>2250</v>
      </c>
      <c r="E611" s="310" t="s">
        <v>780</v>
      </c>
      <c r="F611" s="306"/>
      <c r="G611" s="85" t="s">
        <v>11</v>
      </c>
      <c r="H611" s="307">
        <v>4</v>
      </c>
      <c r="I611" s="43"/>
      <c r="J611" s="476"/>
      <c r="K611" s="101"/>
    </row>
    <row r="612" spans="1:11" x14ac:dyDescent="0.2">
      <c r="A612" s="82" t="s">
        <v>534</v>
      </c>
      <c r="B612" s="314">
        <v>900</v>
      </c>
      <c r="C612" s="315" t="s">
        <v>130</v>
      </c>
      <c r="D612" s="315">
        <v>2750</v>
      </c>
      <c r="E612" s="310" t="s">
        <v>461</v>
      </c>
      <c r="F612" s="306"/>
      <c r="G612" s="85" t="s">
        <v>11</v>
      </c>
      <c r="H612" s="307">
        <v>2</v>
      </c>
      <c r="I612" s="43"/>
      <c r="J612" s="476"/>
      <c r="K612" s="101"/>
    </row>
    <row r="613" spans="1:11" x14ac:dyDescent="0.2">
      <c r="A613" s="82" t="s">
        <v>535</v>
      </c>
      <c r="B613" s="314">
        <v>700</v>
      </c>
      <c r="C613" s="315" t="s">
        <v>130</v>
      </c>
      <c r="D613" s="315">
        <v>2100</v>
      </c>
      <c r="E613" s="310" t="s">
        <v>777</v>
      </c>
      <c r="F613" s="306"/>
      <c r="G613" s="85" t="s">
        <v>11</v>
      </c>
      <c r="H613" s="307">
        <v>3</v>
      </c>
      <c r="I613" s="43"/>
      <c r="J613" s="476"/>
      <c r="K613" s="101"/>
    </row>
    <row r="614" spans="1:11" x14ac:dyDescent="0.2">
      <c r="A614" s="82" t="s">
        <v>536</v>
      </c>
      <c r="B614" s="314">
        <v>2590</v>
      </c>
      <c r="C614" s="315" t="s">
        <v>130</v>
      </c>
      <c r="D614" s="315">
        <v>725</v>
      </c>
      <c r="E614" s="310" t="s">
        <v>779</v>
      </c>
      <c r="F614" s="306"/>
      <c r="G614" s="85" t="s">
        <v>11</v>
      </c>
      <c r="H614" s="307">
        <v>5</v>
      </c>
      <c r="I614" s="43"/>
      <c r="J614" s="476"/>
      <c r="K614" s="101"/>
    </row>
    <row r="615" spans="1:11" x14ac:dyDescent="0.2">
      <c r="A615" s="82"/>
      <c r="B615" s="314"/>
      <c r="C615" s="315"/>
      <c r="D615" s="315"/>
      <c r="E615" s="310"/>
      <c r="F615" s="306"/>
      <c r="G615" s="85"/>
      <c r="H615" s="307"/>
      <c r="I615" s="43"/>
      <c r="J615" s="476"/>
      <c r="K615" s="101"/>
    </row>
    <row r="616" spans="1:11" x14ac:dyDescent="0.2">
      <c r="A616" s="82"/>
      <c r="B616" s="314"/>
      <c r="C616" s="178"/>
      <c r="D616" s="178"/>
      <c r="E616" s="311"/>
      <c r="F616" s="306"/>
      <c r="G616" s="85"/>
      <c r="H616" s="307"/>
      <c r="I616" s="43"/>
      <c r="J616" s="476"/>
      <c r="K616" s="101"/>
    </row>
    <row r="617" spans="1:11" s="94" customFormat="1" x14ac:dyDescent="0.2">
      <c r="A617" s="88"/>
      <c r="B617" s="90" t="s">
        <v>97</v>
      </c>
      <c r="C617" s="47"/>
      <c r="D617" s="47"/>
      <c r="E617" s="90"/>
      <c r="F617" s="44"/>
      <c r="G617" s="91"/>
      <c r="H617" s="92"/>
      <c r="I617" s="93"/>
      <c r="J617" s="93"/>
      <c r="K617" s="87"/>
    </row>
    <row r="618" spans="1:11" x14ac:dyDescent="0.2">
      <c r="A618" s="82" t="s">
        <v>817</v>
      </c>
      <c r="B618" s="314">
        <v>1800</v>
      </c>
      <c r="C618" s="315" t="s">
        <v>130</v>
      </c>
      <c r="D618" s="315">
        <v>2450</v>
      </c>
      <c r="E618" s="310" t="s">
        <v>778</v>
      </c>
      <c r="F618" s="306"/>
      <c r="G618" s="85" t="s">
        <v>11</v>
      </c>
      <c r="H618" s="307">
        <v>2</v>
      </c>
      <c r="I618" s="43"/>
      <c r="J618" s="476"/>
      <c r="K618" s="101"/>
    </row>
    <row r="619" spans="1:11" x14ac:dyDescent="0.2">
      <c r="A619" s="82" t="s">
        <v>818</v>
      </c>
      <c r="B619" s="314">
        <v>1000</v>
      </c>
      <c r="C619" s="315" t="s">
        <v>130</v>
      </c>
      <c r="D619" s="315">
        <v>2300</v>
      </c>
      <c r="E619" s="310" t="s">
        <v>459</v>
      </c>
      <c r="F619" s="306"/>
      <c r="G619" s="85" t="s">
        <v>11</v>
      </c>
      <c r="H619" s="307">
        <v>2</v>
      </c>
      <c r="I619" s="43"/>
      <c r="J619" s="476"/>
      <c r="K619" s="101"/>
    </row>
    <row r="620" spans="1:11" x14ac:dyDescent="0.2">
      <c r="A620" s="82"/>
      <c r="B620" s="309"/>
      <c r="C620" s="178"/>
      <c r="D620" s="178"/>
      <c r="E620" s="316"/>
      <c r="F620" s="306"/>
      <c r="G620" s="85"/>
      <c r="H620" s="307">
        <v>0</v>
      </c>
      <c r="I620" s="43"/>
      <c r="J620" s="476"/>
      <c r="K620" s="101"/>
    </row>
    <row r="621" spans="1:11" x14ac:dyDescent="0.2">
      <c r="A621" s="82"/>
      <c r="B621" s="90" t="s">
        <v>688</v>
      </c>
      <c r="C621" s="47"/>
      <c r="D621" s="47"/>
      <c r="E621" s="90"/>
      <c r="F621" s="306"/>
      <c r="G621" s="85"/>
      <c r="H621" s="307"/>
      <c r="I621" s="43"/>
      <c r="J621" s="476"/>
      <c r="K621" s="101"/>
    </row>
    <row r="622" spans="1:11" x14ac:dyDescent="0.2">
      <c r="A622" s="82" t="s">
        <v>819</v>
      </c>
      <c r="B622" s="314">
        <v>1000</v>
      </c>
      <c r="C622" s="315" t="s">
        <v>130</v>
      </c>
      <c r="D622" s="315">
        <v>2300</v>
      </c>
      <c r="E622" s="310" t="s">
        <v>459</v>
      </c>
      <c r="F622" s="306"/>
      <c r="G622" s="85" t="s">
        <v>11</v>
      </c>
      <c r="H622" s="307">
        <v>2</v>
      </c>
      <c r="I622" s="43"/>
      <c r="J622" s="476"/>
      <c r="K622" s="101"/>
    </row>
    <row r="623" spans="1:11" x14ac:dyDescent="0.2">
      <c r="A623" s="82" t="s">
        <v>820</v>
      </c>
      <c r="B623" s="314">
        <v>1000</v>
      </c>
      <c r="C623" s="315" t="s">
        <v>130</v>
      </c>
      <c r="D623" s="315">
        <v>2250</v>
      </c>
      <c r="E623" s="310" t="s">
        <v>776</v>
      </c>
      <c r="F623" s="306"/>
      <c r="G623" s="85" t="s">
        <v>11</v>
      </c>
      <c r="H623" s="307">
        <v>2</v>
      </c>
      <c r="I623" s="43"/>
      <c r="J623" s="476"/>
      <c r="K623" s="101"/>
    </row>
    <row r="624" spans="1:11" x14ac:dyDescent="0.2">
      <c r="A624" s="82" t="s">
        <v>821</v>
      </c>
      <c r="B624" s="314">
        <v>700</v>
      </c>
      <c r="C624" s="315" t="s">
        <v>130</v>
      </c>
      <c r="D624" s="315">
        <v>2100</v>
      </c>
      <c r="E624" s="310" t="s">
        <v>777</v>
      </c>
      <c r="F624" s="306"/>
      <c r="G624" s="85" t="s">
        <v>11</v>
      </c>
      <c r="H624" s="307">
        <v>6</v>
      </c>
      <c r="I624" s="43"/>
      <c r="J624" s="476"/>
      <c r="K624" s="101"/>
    </row>
    <row r="625" spans="1:11" ht="25.5" x14ac:dyDescent="0.2">
      <c r="A625" s="82" t="s">
        <v>822</v>
      </c>
      <c r="B625" s="314">
        <v>1000</v>
      </c>
      <c r="C625" s="315" t="s">
        <v>130</v>
      </c>
      <c r="D625" s="315">
        <v>2300</v>
      </c>
      <c r="E625" s="310" t="s">
        <v>774</v>
      </c>
      <c r="F625" s="306"/>
      <c r="G625" s="85" t="s">
        <v>11</v>
      </c>
      <c r="H625" s="307">
        <v>8</v>
      </c>
      <c r="I625" s="43"/>
      <c r="J625" s="476"/>
      <c r="K625" s="101"/>
    </row>
    <row r="626" spans="1:11" x14ac:dyDescent="0.2">
      <c r="A626" s="82"/>
      <c r="B626" s="309"/>
      <c r="C626" s="178"/>
      <c r="D626" s="178"/>
      <c r="E626" s="316"/>
      <c r="F626" s="306"/>
      <c r="G626" s="85"/>
      <c r="H626" s="307"/>
      <c r="I626" s="43"/>
      <c r="J626" s="476"/>
      <c r="K626" s="101"/>
    </row>
    <row r="627" spans="1:11" x14ac:dyDescent="0.2">
      <c r="A627" s="82"/>
      <c r="B627" s="309"/>
      <c r="C627" s="178"/>
      <c r="D627" s="178"/>
      <c r="E627" s="316"/>
      <c r="F627" s="306"/>
      <c r="G627" s="85"/>
      <c r="H627" s="307"/>
      <c r="I627" s="43"/>
      <c r="J627" s="476"/>
      <c r="K627" s="101"/>
    </row>
    <row r="628" spans="1:11" x14ac:dyDescent="0.2">
      <c r="A628" s="82"/>
      <c r="B628" s="309"/>
      <c r="C628" s="178"/>
      <c r="D628" s="178"/>
      <c r="E628" s="316"/>
      <c r="F628" s="306"/>
      <c r="G628" s="85"/>
      <c r="H628" s="307"/>
      <c r="I628" s="43"/>
      <c r="J628" s="476"/>
      <c r="K628" s="101"/>
    </row>
    <row r="629" spans="1:11" x14ac:dyDescent="0.2">
      <c r="A629" s="82"/>
      <c r="B629" s="309"/>
      <c r="C629" s="178"/>
      <c r="D629" s="178"/>
      <c r="E629" s="316"/>
      <c r="F629" s="306"/>
      <c r="G629" s="85"/>
      <c r="H629" s="307"/>
      <c r="I629" s="43"/>
      <c r="J629" s="476"/>
      <c r="K629" s="101"/>
    </row>
    <row r="630" spans="1:11" x14ac:dyDescent="0.2">
      <c r="A630" s="82"/>
      <c r="B630" s="309"/>
      <c r="C630" s="178"/>
      <c r="D630" s="178"/>
      <c r="E630" s="316"/>
      <c r="F630" s="306"/>
      <c r="G630" s="85"/>
      <c r="H630" s="307"/>
      <c r="I630" s="43"/>
      <c r="J630" s="476"/>
      <c r="K630" s="101"/>
    </row>
    <row r="631" spans="1:11" x14ac:dyDescent="0.2">
      <c r="A631" s="82"/>
      <c r="B631" s="309"/>
      <c r="C631" s="178"/>
      <c r="D631" s="178"/>
      <c r="E631" s="316"/>
      <c r="F631" s="306"/>
      <c r="G631" s="85"/>
      <c r="H631" s="307"/>
      <c r="I631" s="43"/>
      <c r="J631" s="476"/>
      <c r="K631" s="101"/>
    </row>
    <row r="632" spans="1:11" x14ac:dyDescent="0.2">
      <c r="A632" s="82"/>
      <c r="B632" s="309"/>
      <c r="C632" s="178"/>
      <c r="D632" s="178"/>
      <c r="E632" s="316"/>
      <c r="F632" s="306"/>
      <c r="G632" s="85"/>
      <c r="H632" s="307"/>
      <c r="I632" s="43"/>
      <c r="J632" s="476"/>
      <c r="K632" s="101"/>
    </row>
    <row r="633" spans="1:11" x14ac:dyDescent="0.2">
      <c r="A633" s="82"/>
      <c r="B633" s="309"/>
      <c r="C633" s="178"/>
      <c r="D633" s="178"/>
      <c r="E633" s="316"/>
      <c r="F633" s="306"/>
      <c r="G633" s="85"/>
      <c r="H633" s="307"/>
      <c r="I633" s="43"/>
      <c r="J633" s="476"/>
      <c r="K633" s="101"/>
    </row>
    <row r="634" spans="1:11" x14ac:dyDescent="0.2">
      <c r="A634" s="82"/>
      <c r="B634" s="309"/>
      <c r="C634" s="178"/>
      <c r="D634" s="178"/>
      <c r="E634" s="316"/>
      <c r="F634" s="306"/>
      <c r="G634" s="85"/>
      <c r="H634" s="307"/>
      <c r="I634" s="43"/>
      <c r="J634" s="476"/>
      <c r="K634" s="101"/>
    </row>
    <row r="635" spans="1:11" x14ac:dyDescent="0.2">
      <c r="A635" s="82"/>
      <c r="B635" s="309"/>
      <c r="C635" s="178"/>
      <c r="D635" s="178"/>
      <c r="E635" s="316"/>
      <c r="F635" s="306"/>
      <c r="G635" s="85"/>
      <c r="H635" s="307"/>
      <c r="I635" s="43"/>
      <c r="J635" s="476"/>
      <c r="K635" s="101"/>
    </row>
    <row r="636" spans="1:11" x14ac:dyDescent="0.2">
      <c r="A636" s="82"/>
      <c r="B636" s="309"/>
      <c r="C636" s="178"/>
      <c r="D636" s="178"/>
      <c r="E636" s="316"/>
      <c r="F636" s="306"/>
      <c r="G636" s="85"/>
      <c r="H636" s="307"/>
      <c r="I636" s="43"/>
      <c r="J636" s="476"/>
      <c r="K636" s="101"/>
    </row>
    <row r="637" spans="1:11" x14ac:dyDescent="0.2">
      <c r="A637" s="82"/>
      <c r="B637" s="309"/>
      <c r="C637" s="178"/>
      <c r="D637" s="178"/>
      <c r="E637" s="316"/>
      <c r="F637" s="306"/>
      <c r="G637" s="85"/>
      <c r="H637" s="307"/>
      <c r="I637" s="43"/>
      <c r="J637" s="476"/>
      <c r="K637" s="101"/>
    </row>
    <row r="638" spans="1:11" x14ac:dyDescent="0.2">
      <c r="A638" s="82"/>
      <c r="B638" s="309"/>
      <c r="C638" s="178"/>
      <c r="D638" s="178"/>
      <c r="E638" s="316"/>
      <c r="F638" s="306"/>
      <c r="G638" s="85"/>
      <c r="H638" s="307"/>
      <c r="I638" s="43"/>
      <c r="J638" s="476"/>
      <c r="K638" s="101"/>
    </row>
    <row r="639" spans="1:11" x14ac:dyDescent="0.2">
      <c r="A639" s="82"/>
      <c r="B639" s="309"/>
      <c r="C639" s="178"/>
      <c r="D639" s="178"/>
      <c r="E639" s="316"/>
      <c r="F639" s="306"/>
      <c r="G639" s="85"/>
      <c r="H639" s="307"/>
      <c r="I639" s="43"/>
      <c r="J639" s="476"/>
      <c r="K639" s="101"/>
    </row>
    <row r="640" spans="1:11" x14ac:dyDescent="0.2">
      <c r="A640" s="82"/>
      <c r="B640" s="309"/>
      <c r="C640" s="178"/>
      <c r="D640" s="178"/>
      <c r="E640" s="316"/>
      <c r="F640" s="306"/>
      <c r="G640" s="85"/>
      <c r="H640" s="307"/>
      <c r="I640" s="43"/>
      <c r="J640" s="476"/>
      <c r="K640" s="101"/>
    </row>
    <row r="641" spans="1:11" x14ac:dyDescent="0.2">
      <c r="A641" s="82"/>
      <c r="B641" s="309"/>
      <c r="C641" s="178"/>
      <c r="D641" s="178"/>
      <c r="E641" s="316"/>
      <c r="F641" s="306"/>
      <c r="G641" s="85"/>
      <c r="H641" s="307"/>
      <c r="I641" s="43"/>
      <c r="J641" s="476"/>
      <c r="K641" s="101"/>
    </row>
    <row r="642" spans="1:11" ht="12" customHeight="1" x14ac:dyDescent="0.2">
      <c r="A642" s="82"/>
      <c r="E642" s="97"/>
      <c r="F642" s="306"/>
      <c r="G642" s="85"/>
      <c r="H642" s="307"/>
      <c r="I642" s="43"/>
      <c r="J642" s="476"/>
      <c r="K642" s="101"/>
    </row>
    <row r="643" spans="1:11" ht="12" customHeight="1" x14ac:dyDescent="0.2">
      <c r="A643" s="82"/>
      <c r="E643" s="97"/>
      <c r="F643" s="306"/>
      <c r="G643" s="85"/>
      <c r="H643" s="86"/>
      <c r="I643" s="476"/>
      <c r="J643" s="476"/>
      <c r="K643" s="101"/>
    </row>
    <row r="644" spans="1:11" ht="12" customHeight="1" x14ac:dyDescent="0.2">
      <c r="A644" s="72" t="s">
        <v>537</v>
      </c>
      <c r="B644" s="73"/>
      <c r="C644" s="74"/>
      <c r="D644" s="74"/>
      <c r="E644" s="75" t="s">
        <v>118</v>
      </c>
      <c r="F644" s="76"/>
      <c r="G644" s="77"/>
      <c r="H644" s="78"/>
      <c r="I644" s="79"/>
      <c r="J644" s="79"/>
      <c r="K644" s="107"/>
    </row>
    <row r="645" spans="1:11" ht="12" customHeight="1" x14ac:dyDescent="0.2">
      <c r="A645" s="72" t="s">
        <v>15</v>
      </c>
      <c r="B645" s="73"/>
      <c r="C645" s="74"/>
      <c r="D645" s="74"/>
      <c r="E645" s="75" t="s">
        <v>538</v>
      </c>
      <c r="F645" s="76"/>
      <c r="G645" s="77"/>
      <c r="H645" s="78"/>
      <c r="I645" s="79"/>
      <c r="J645" s="79"/>
      <c r="K645" s="80"/>
    </row>
    <row r="646" spans="1:11" ht="12" customHeight="1" x14ac:dyDescent="0.2">
      <c r="G646" s="85"/>
      <c r="H646" s="86"/>
      <c r="I646" s="476"/>
      <c r="J646" s="476"/>
      <c r="K646" s="87"/>
    </row>
    <row r="647" spans="1:11" ht="12" customHeight="1" x14ac:dyDescent="0.2">
      <c r="A647" s="88" t="s">
        <v>119</v>
      </c>
      <c r="B647" s="89" t="s">
        <v>10</v>
      </c>
      <c r="C647" s="47"/>
      <c r="D647" s="47"/>
      <c r="E647" s="90"/>
      <c r="F647" s="44"/>
      <c r="G647" s="91"/>
      <c r="H647" s="92"/>
      <c r="I647" s="93"/>
      <c r="J647" s="93"/>
      <c r="K647" s="87"/>
    </row>
    <row r="648" spans="1:11" ht="38.25" x14ac:dyDescent="0.2">
      <c r="B648" s="98"/>
      <c r="D648" s="178" t="s">
        <v>154</v>
      </c>
      <c r="E648" s="358" t="s">
        <v>174</v>
      </c>
      <c r="F648" s="180"/>
      <c r="G648" s="85"/>
      <c r="H648" s="86"/>
      <c r="I648" s="476"/>
      <c r="J648" s="476"/>
      <c r="K648" s="87"/>
    </row>
    <row r="649" spans="1:11" ht="25.5" x14ac:dyDescent="0.2">
      <c r="D649" s="178" t="s">
        <v>506</v>
      </c>
      <c r="E649" s="358" t="s">
        <v>879</v>
      </c>
      <c r="F649" s="180"/>
      <c r="G649" s="85"/>
      <c r="H649" s="86"/>
      <c r="I649" s="476"/>
      <c r="J649" s="476"/>
      <c r="K649" s="87"/>
    </row>
    <row r="650" spans="1:11" ht="25.5" x14ac:dyDescent="0.2">
      <c r="D650" s="315" t="s">
        <v>881</v>
      </c>
      <c r="E650" s="358" t="s">
        <v>880</v>
      </c>
      <c r="G650" s="85"/>
      <c r="H650" s="86"/>
      <c r="I650" s="476"/>
      <c r="J650" s="476"/>
      <c r="K650" s="87"/>
    </row>
    <row r="651" spans="1:11" ht="12.75" customHeight="1" x14ac:dyDescent="0.2">
      <c r="G651" s="85"/>
      <c r="H651" s="86"/>
      <c r="I651" s="476"/>
      <c r="J651" s="476"/>
      <c r="K651" s="87"/>
    </row>
    <row r="652" spans="1:11" ht="6" customHeight="1" x14ac:dyDescent="0.2">
      <c r="G652" s="85"/>
      <c r="H652" s="86"/>
      <c r="I652" s="476"/>
      <c r="J652" s="476"/>
      <c r="K652" s="87"/>
    </row>
    <row r="653" spans="1:11" s="319" customFormat="1" ht="12" customHeight="1" x14ac:dyDescent="0.2">
      <c r="A653" s="197" t="s">
        <v>120</v>
      </c>
      <c r="B653" s="317" t="s">
        <v>32</v>
      </c>
      <c r="C653" s="200"/>
      <c r="D653" s="200"/>
      <c r="E653" s="318"/>
      <c r="G653" s="320"/>
      <c r="H653" s="321"/>
      <c r="I653" s="322"/>
      <c r="J653" s="322"/>
      <c r="K653" s="189"/>
    </row>
    <row r="654" spans="1:11" s="150" customFormat="1" ht="25.5" x14ac:dyDescent="0.2">
      <c r="A654" s="195"/>
      <c r="B654" s="182"/>
      <c r="C654" s="183"/>
      <c r="D654" s="184">
        <v>20</v>
      </c>
      <c r="E654" s="263" t="s">
        <v>516</v>
      </c>
      <c r="G654" s="186"/>
      <c r="H654" s="159"/>
      <c r="I654" s="187"/>
      <c r="J654" s="187"/>
      <c r="K654" s="189"/>
    </row>
    <row r="655" spans="1:11" s="194" customFormat="1" ht="15" x14ac:dyDescent="0.2">
      <c r="A655" s="195" t="s">
        <v>121</v>
      </c>
      <c r="B655" s="190"/>
      <c r="C655" s="183"/>
      <c r="D655" s="183"/>
      <c r="E655" s="196" t="s">
        <v>6</v>
      </c>
      <c r="G655" s="186" t="s">
        <v>856</v>
      </c>
      <c r="H655" s="159">
        <v>271.98</v>
      </c>
      <c r="I655" s="187"/>
      <c r="J655" s="187"/>
      <c r="K655" s="189"/>
    </row>
    <row r="656" spans="1:11" s="194" customFormat="1" ht="15" x14ac:dyDescent="0.2">
      <c r="A656" s="195" t="s">
        <v>122</v>
      </c>
      <c r="B656" s="190"/>
      <c r="C656" s="183"/>
      <c r="D656" s="183"/>
      <c r="E656" s="196" t="s">
        <v>97</v>
      </c>
      <c r="G656" s="186" t="s">
        <v>856</v>
      </c>
      <c r="H656" s="159">
        <v>304.63</v>
      </c>
      <c r="I656" s="187"/>
      <c r="J656" s="187"/>
      <c r="K656" s="189"/>
    </row>
    <row r="657" spans="1:11" s="194" customFormat="1" ht="15" x14ac:dyDescent="0.2">
      <c r="A657" s="195" t="s">
        <v>122</v>
      </c>
      <c r="B657" s="190"/>
      <c r="C657" s="183"/>
      <c r="D657" s="183"/>
      <c r="E657" s="196" t="s">
        <v>688</v>
      </c>
      <c r="G657" s="186" t="s">
        <v>856</v>
      </c>
      <c r="H657" s="159">
        <v>305.22000000000003</v>
      </c>
      <c r="I657" s="187"/>
      <c r="J657" s="187"/>
      <c r="K657" s="189"/>
    </row>
    <row r="658" spans="1:11" s="194" customFormat="1" x14ac:dyDescent="0.2">
      <c r="A658" s="195"/>
      <c r="B658" s="190"/>
      <c r="C658" s="183"/>
      <c r="D658" s="183"/>
      <c r="E658" s="196"/>
      <c r="G658" s="186"/>
      <c r="H658" s="159"/>
      <c r="I658" s="187"/>
      <c r="J658" s="187"/>
      <c r="K658" s="189"/>
    </row>
    <row r="659" spans="1:11" s="150" customFormat="1" ht="15.75" customHeight="1" x14ac:dyDescent="0.2">
      <c r="A659" s="195"/>
      <c r="B659" s="182"/>
      <c r="C659" s="183"/>
      <c r="D659" s="323">
        <v>16</v>
      </c>
      <c r="E659" s="324" t="s">
        <v>517</v>
      </c>
      <c r="G659" s="186"/>
      <c r="H659" s="159"/>
      <c r="I659" s="187"/>
      <c r="J659" s="187"/>
      <c r="K659" s="189"/>
    </row>
    <row r="660" spans="1:11" s="194" customFormat="1" ht="15" x14ac:dyDescent="0.2">
      <c r="A660" s="195" t="s">
        <v>350</v>
      </c>
      <c r="B660" s="190"/>
      <c r="C660" s="183"/>
      <c r="D660" s="183"/>
      <c r="E660" s="196" t="s">
        <v>6</v>
      </c>
      <c r="G660" s="186" t="s">
        <v>856</v>
      </c>
      <c r="H660" s="159">
        <v>703.16</v>
      </c>
      <c r="I660" s="187"/>
      <c r="J660" s="187"/>
      <c r="K660" s="189"/>
    </row>
    <row r="661" spans="1:11" s="194" customFormat="1" ht="15" x14ac:dyDescent="0.2">
      <c r="A661" s="195" t="s">
        <v>551</v>
      </c>
      <c r="B661" s="190"/>
      <c r="C661" s="183"/>
      <c r="D661" s="183"/>
      <c r="E661" s="196" t="s">
        <v>97</v>
      </c>
      <c r="G661" s="186" t="s">
        <v>856</v>
      </c>
      <c r="H661" s="159">
        <v>532.94000000000005</v>
      </c>
      <c r="I661" s="187"/>
      <c r="J661" s="187"/>
      <c r="K661" s="189"/>
    </row>
    <row r="662" spans="1:11" s="194" customFormat="1" ht="15" x14ac:dyDescent="0.2">
      <c r="A662" s="195" t="s">
        <v>122</v>
      </c>
      <c r="B662" s="190"/>
      <c r="C662" s="183"/>
      <c r="D662" s="183"/>
      <c r="E662" s="196" t="s">
        <v>688</v>
      </c>
      <c r="G662" s="186" t="s">
        <v>856</v>
      </c>
      <c r="H662" s="159">
        <v>1183.5</v>
      </c>
      <c r="I662" s="187"/>
      <c r="J662" s="187"/>
      <c r="K662" s="189"/>
    </row>
    <row r="663" spans="1:11" s="194" customFormat="1" ht="12" customHeight="1" x14ac:dyDescent="0.2">
      <c r="A663" s="195"/>
      <c r="B663" s="190"/>
      <c r="C663" s="183"/>
      <c r="D663" s="183"/>
      <c r="E663" s="196"/>
      <c r="G663" s="186"/>
      <c r="H663" s="159"/>
      <c r="I663" s="187"/>
      <c r="J663" s="187"/>
      <c r="K663" s="189"/>
    </row>
    <row r="664" spans="1:11" s="328" customFormat="1" ht="12" customHeight="1" x14ac:dyDescent="0.2">
      <c r="A664" s="325" t="s">
        <v>123</v>
      </c>
      <c r="B664" s="478" t="s">
        <v>31</v>
      </c>
      <c r="C664" s="479"/>
      <c r="D664" s="479"/>
      <c r="E664" s="480"/>
      <c r="F664" s="481"/>
      <c r="G664" s="482"/>
      <c r="H664" s="483"/>
      <c r="I664" s="326"/>
      <c r="J664" s="326"/>
      <c r="K664" s="327"/>
    </row>
    <row r="665" spans="1:11" s="273" customFormat="1" ht="12" customHeight="1" x14ac:dyDescent="0.2">
      <c r="A665" s="264"/>
      <c r="B665" s="265"/>
      <c r="C665" s="266"/>
      <c r="D665" s="266"/>
      <c r="E665" s="267"/>
      <c r="F665" s="268"/>
      <c r="G665" s="269"/>
      <c r="H665" s="270"/>
      <c r="I665" s="271"/>
      <c r="J665" s="271"/>
      <c r="K665" s="272"/>
    </row>
    <row r="666" spans="1:11" s="155" customFormat="1" ht="14.25" customHeight="1" x14ac:dyDescent="0.2">
      <c r="A666" s="329"/>
      <c r="B666" s="330"/>
      <c r="C666" s="266"/>
      <c r="D666" s="323">
        <v>25</v>
      </c>
      <c r="E666" s="324" t="s">
        <v>469</v>
      </c>
      <c r="F666" s="484"/>
      <c r="G666" s="269"/>
      <c r="H666" s="331"/>
      <c r="I666" s="271"/>
      <c r="J666" s="271"/>
      <c r="K666" s="272"/>
    </row>
    <row r="667" spans="1:11" s="194" customFormat="1" ht="15" x14ac:dyDescent="0.2">
      <c r="A667" s="195" t="s">
        <v>552</v>
      </c>
      <c r="B667" s="190"/>
      <c r="C667" s="183"/>
      <c r="D667" s="183"/>
      <c r="E667" s="196" t="s">
        <v>6</v>
      </c>
      <c r="G667" s="186" t="s">
        <v>856</v>
      </c>
      <c r="H667" s="331">
        <v>776.77</v>
      </c>
      <c r="I667" s="187"/>
      <c r="J667" s="187"/>
      <c r="K667" s="189"/>
    </row>
    <row r="668" spans="1:11" s="194" customFormat="1" ht="15" x14ac:dyDescent="0.2">
      <c r="A668" s="195"/>
      <c r="B668" s="190"/>
      <c r="C668" s="183"/>
      <c r="D668" s="183"/>
      <c r="E668" s="196" t="s">
        <v>97</v>
      </c>
      <c r="G668" s="186" t="s">
        <v>856</v>
      </c>
      <c r="H668" s="331">
        <v>182.48</v>
      </c>
      <c r="I668" s="187"/>
      <c r="J668" s="187"/>
      <c r="K668" s="189"/>
    </row>
    <row r="669" spans="1:11" s="194" customFormat="1" ht="15" x14ac:dyDescent="0.2">
      <c r="A669" s="195" t="s">
        <v>553</v>
      </c>
      <c r="B669" s="190"/>
      <c r="C669" s="183"/>
      <c r="D669" s="183"/>
      <c r="E669" s="196" t="s">
        <v>688</v>
      </c>
      <c r="G669" s="186" t="s">
        <v>856</v>
      </c>
      <c r="H669" s="331">
        <v>191.18</v>
      </c>
      <c r="I669" s="187"/>
      <c r="J669" s="187"/>
      <c r="K669" s="189"/>
    </row>
    <row r="670" spans="1:11" s="194" customFormat="1" x14ac:dyDescent="0.2">
      <c r="A670" s="195"/>
      <c r="B670" s="190"/>
      <c r="C670" s="183"/>
      <c r="D670" s="183"/>
      <c r="E670" s="196"/>
      <c r="G670" s="186"/>
      <c r="H670" s="331"/>
      <c r="I670" s="187"/>
      <c r="J670" s="187"/>
      <c r="K670" s="189"/>
    </row>
    <row r="671" spans="1:11" s="155" customFormat="1" ht="12" customHeight="1" x14ac:dyDescent="0.2">
      <c r="A671" s="329"/>
      <c r="B671" s="330"/>
      <c r="C671" s="266"/>
      <c r="D671" s="323">
        <v>35</v>
      </c>
      <c r="E671" s="324" t="s">
        <v>468</v>
      </c>
      <c r="F671" s="484"/>
      <c r="G671" s="269"/>
      <c r="H671" s="331"/>
      <c r="I671" s="271"/>
      <c r="J671" s="271"/>
      <c r="K671" s="272"/>
    </row>
    <row r="672" spans="1:11" s="194" customFormat="1" ht="15" x14ac:dyDescent="0.2">
      <c r="A672" s="195" t="s">
        <v>554</v>
      </c>
      <c r="B672" s="190"/>
      <c r="C672" s="183"/>
      <c r="D672" s="183"/>
      <c r="E672" s="196" t="s">
        <v>97</v>
      </c>
      <c r="G672" s="186" t="s">
        <v>856</v>
      </c>
      <c r="H672" s="331">
        <v>74.38</v>
      </c>
      <c r="I672" s="187"/>
      <c r="J672" s="187"/>
      <c r="K672" s="189"/>
    </row>
    <row r="673" spans="1:11" s="194" customFormat="1" x14ac:dyDescent="0.2">
      <c r="A673" s="195"/>
      <c r="B673" s="190"/>
      <c r="C673" s="183"/>
      <c r="D673" s="183"/>
      <c r="E673" s="196"/>
      <c r="G673" s="186"/>
      <c r="H673" s="331"/>
      <c r="I673" s="187"/>
      <c r="J673" s="187"/>
      <c r="K673" s="189"/>
    </row>
    <row r="674" spans="1:11" s="155" customFormat="1" ht="13.5" customHeight="1" x14ac:dyDescent="0.2">
      <c r="A674" s="329"/>
      <c r="B674" s="330"/>
      <c r="C674" s="266"/>
      <c r="D674" s="323">
        <v>50</v>
      </c>
      <c r="E674" s="324" t="s">
        <v>469</v>
      </c>
      <c r="F674" s="484"/>
      <c r="G674" s="269"/>
      <c r="H674" s="331"/>
      <c r="I674" s="271"/>
      <c r="J674" s="271"/>
      <c r="K674" s="272"/>
    </row>
    <row r="675" spans="1:11" s="194" customFormat="1" ht="15" x14ac:dyDescent="0.2">
      <c r="A675" s="195" t="s">
        <v>823</v>
      </c>
      <c r="B675" s="190"/>
      <c r="C675" s="183"/>
      <c r="D675" s="183"/>
      <c r="E675" s="196" t="s">
        <v>97</v>
      </c>
      <c r="G675" s="186" t="s">
        <v>856</v>
      </c>
      <c r="H675" s="331">
        <v>39.32</v>
      </c>
      <c r="I675" s="187"/>
      <c r="J675" s="187"/>
      <c r="K675" s="189"/>
    </row>
    <row r="676" spans="1:11" s="194" customFormat="1" ht="15" x14ac:dyDescent="0.2">
      <c r="A676" s="195" t="s">
        <v>824</v>
      </c>
      <c r="B676" s="190"/>
      <c r="C676" s="183"/>
      <c r="D676" s="183"/>
      <c r="E676" s="196" t="s">
        <v>688</v>
      </c>
      <c r="G676" s="186" t="s">
        <v>856</v>
      </c>
      <c r="H676" s="331">
        <v>355.7</v>
      </c>
      <c r="I676" s="187"/>
      <c r="J676" s="187"/>
      <c r="K676" s="189"/>
    </row>
    <row r="677" spans="1:11" s="194" customFormat="1" x14ac:dyDescent="0.2">
      <c r="A677" s="195"/>
      <c r="B677" s="190"/>
      <c r="C677" s="183"/>
      <c r="D677" s="183"/>
      <c r="E677" s="196"/>
      <c r="G677" s="186"/>
      <c r="H677" s="331"/>
      <c r="I677" s="187"/>
      <c r="J677" s="187"/>
      <c r="K677" s="189"/>
    </row>
    <row r="678" spans="1:11" s="155" customFormat="1" ht="26.25" customHeight="1" x14ac:dyDescent="0.2">
      <c r="A678" s="329"/>
      <c r="B678" s="330"/>
      <c r="C678" s="266"/>
      <c r="D678" s="323">
        <v>50</v>
      </c>
      <c r="E678" s="324" t="s">
        <v>470</v>
      </c>
      <c r="F678" s="484"/>
      <c r="G678" s="269"/>
      <c r="H678" s="331"/>
      <c r="I678" s="271"/>
      <c r="J678" s="271"/>
      <c r="K678" s="272"/>
    </row>
    <row r="679" spans="1:11" s="194" customFormat="1" ht="15" x14ac:dyDescent="0.2">
      <c r="A679" s="195" t="s">
        <v>849</v>
      </c>
      <c r="B679" s="190"/>
      <c r="C679" s="183"/>
      <c r="D679" s="183"/>
      <c r="E679" s="196" t="s">
        <v>688</v>
      </c>
      <c r="G679" s="186" t="s">
        <v>856</v>
      </c>
      <c r="H679" s="331">
        <v>131.97</v>
      </c>
      <c r="I679" s="187"/>
      <c r="J679" s="187"/>
      <c r="K679" s="189"/>
    </row>
    <row r="680" spans="1:11" s="273" customFormat="1" ht="12" customHeight="1" x14ac:dyDescent="0.2">
      <c r="A680" s="264"/>
      <c r="B680" s="265"/>
      <c r="C680" s="266"/>
      <c r="D680" s="266"/>
      <c r="E680" s="267"/>
      <c r="F680" s="268"/>
      <c r="G680" s="269"/>
      <c r="H680" s="331"/>
      <c r="I680" s="271"/>
      <c r="J680" s="271"/>
      <c r="K680" s="272"/>
    </row>
    <row r="681" spans="1:11" s="273" customFormat="1" ht="12" customHeight="1" x14ac:dyDescent="0.2">
      <c r="A681" s="332" t="s">
        <v>555</v>
      </c>
      <c r="B681" s="333" t="s">
        <v>117</v>
      </c>
      <c r="C681" s="334"/>
      <c r="D681" s="334"/>
      <c r="E681" s="333"/>
      <c r="F681" s="328"/>
      <c r="G681" s="335"/>
      <c r="H681" s="336"/>
      <c r="I681" s="337"/>
      <c r="J681" s="337"/>
      <c r="K681" s="338"/>
    </row>
    <row r="682" spans="1:11" s="273" customFormat="1" ht="12" customHeight="1" x14ac:dyDescent="0.2">
      <c r="A682" s="332"/>
      <c r="B682" s="339"/>
      <c r="C682" s="334"/>
      <c r="D682" s="334"/>
      <c r="E682" s="333"/>
      <c r="F682" s="328"/>
      <c r="G682" s="335"/>
      <c r="H682" s="336"/>
      <c r="I682" s="337"/>
      <c r="J682" s="337"/>
      <c r="K682" s="338"/>
    </row>
    <row r="683" spans="1:11" s="273" customFormat="1" x14ac:dyDescent="0.2">
      <c r="A683" s="332"/>
      <c r="B683" s="340">
        <v>600</v>
      </c>
      <c r="C683" s="334" t="s">
        <v>130</v>
      </c>
      <c r="D683" s="341">
        <v>600</v>
      </c>
      <c r="E683" s="342" t="s">
        <v>281</v>
      </c>
      <c r="G683" s="343"/>
      <c r="H683" s="344"/>
      <c r="I683" s="345"/>
      <c r="J683" s="345"/>
      <c r="K683" s="346"/>
    </row>
    <row r="684" spans="1:11" s="273" customFormat="1" ht="15" x14ac:dyDescent="0.2">
      <c r="A684" s="347" t="s">
        <v>556</v>
      </c>
      <c r="B684" s="348"/>
      <c r="C684" s="349"/>
      <c r="D684" s="350"/>
      <c r="E684" s="196" t="s">
        <v>6</v>
      </c>
      <c r="G684" s="186" t="s">
        <v>856</v>
      </c>
      <c r="H684" s="331">
        <v>285.39999999999998</v>
      </c>
      <c r="I684" s="345"/>
      <c r="J684" s="345"/>
      <c r="K684" s="346"/>
    </row>
    <row r="685" spans="1:11" s="194" customFormat="1" ht="15" x14ac:dyDescent="0.2">
      <c r="A685" s="347" t="s">
        <v>557</v>
      </c>
      <c r="B685" s="190"/>
      <c r="C685" s="183"/>
      <c r="D685" s="183"/>
      <c r="E685" s="196" t="s">
        <v>97</v>
      </c>
      <c r="G685" s="186" t="s">
        <v>856</v>
      </c>
      <c r="H685" s="331">
        <v>229.78</v>
      </c>
      <c r="I685" s="187"/>
      <c r="J685" s="187"/>
      <c r="K685" s="189"/>
    </row>
    <row r="686" spans="1:11" s="194" customFormat="1" ht="15" x14ac:dyDescent="0.2">
      <c r="A686" s="347" t="s">
        <v>558</v>
      </c>
      <c r="B686" s="190"/>
      <c r="C686" s="183"/>
      <c r="D686" s="183"/>
      <c r="E686" s="196" t="s">
        <v>688</v>
      </c>
      <c r="G686" s="186" t="s">
        <v>856</v>
      </c>
      <c r="H686" s="331">
        <v>364.07</v>
      </c>
      <c r="I686" s="187"/>
      <c r="J686" s="187"/>
      <c r="K686" s="189"/>
    </row>
    <row r="687" spans="1:11" s="273" customFormat="1" x14ac:dyDescent="0.2">
      <c r="A687" s="347"/>
      <c r="B687" s="348"/>
      <c r="C687" s="349"/>
      <c r="D687" s="350"/>
      <c r="E687" s="351"/>
      <c r="G687" s="343"/>
      <c r="H687" s="344"/>
      <c r="I687" s="345"/>
      <c r="J687" s="345"/>
      <c r="K687" s="346"/>
    </row>
    <row r="688" spans="1:11" s="273" customFormat="1" x14ac:dyDescent="0.2">
      <c r="A688" s="332"/>
      <c r="B688" s="340">
        <v>300</v>
      </c>
      <c r="C688" s="334" t="s">
        <v>130</v>
      </c>
      <c r="D688" s="341">
        <v>300</v>
      </c>
      <c r="E688" s="342" t="s">
        <v>281</v>
      </c>
      <c r="G688" s="343"/>
      <c r="H688" s="344"/>
      <c r="I688" s="345"/>
      <c r="J688" s="345"/>
      <c r="K688" s="346"/>
    </row>
    <row r="689" spans="1:11" s="273" customFormat="1" ht="15" x14ac:dyDescent="0.2">
      <c r="A689" s="347" t="s">
        <v>825</v>
      </c>
      <c r="B689" s="348"/>
      <c r="C689" s="349"/>
      <c r="D689" s="349"/>
      <c r="E689" s="196" t="s">
        <v>6</v>
      </c>
      <c r="G689" s="186" t="s">
        <v>856</v>
      </c>
      <c r="H689" s="331">
        <v>22.52</v>
      </c>
      <c r="I689" s="345"/>
      <c r="J689" s="345"/>
      <c r="K689" s="346"/>
    </row>
    <row r="690" spans="1:11" s="273" customFormat="1" ht="15" x14ac:dyDescent="0.2">
      <c r="A690" s="347" t="s">
        <v>826</v>
      </c>
      <c r="B690" s="348"/>
      <c r="C690" s="349"/>
      <c r="D690" s="349"/>
      <c r="E690" s="196" t="s">
        <v>688</v>
      </c>
      <c r="G690" s="186" t="s">
        <v>856</v>
      </c>
      <c r="H690" s="331">
        <v>35.25</v>
      </c>
      <c r="I690" s="345"/>
      <c r="J690" s="345"/>
      <c r="K690" s="346"/>
    </row>
    <row r="691" spans="1:11" s="273" customFormat="1" ht="12" customHeight="1" x14ac:dyDescent="0.2">
      <c r="A691" s="347"/>
      <c r="B691" s="348"/>
      <c r="C691" s="349"/>
      <c r="D691" s="349"/>
      <c r="E691" s="351"/>
      <c r="G691" s="343"/>
      <c r="H691" s="344"/>
      <c r="I691" s="345"/>
      <c r="J691" s="345"/>
      <c r="K691" s="346"/>
    </row>
    <row r="692" spans="1:11" s="273" customFormat="1" ht="12" customHeight="1" x14ac:dyDescent="0.2">
      <c r="A692" s="332" t="s">
        <v>559</v>
      </c>
      <c r="B692" s="333" t="s">
        <v>389</v>
      </c>
      <c r="C692" s="334"/>
      <c r="D692" s="334"/>
      <c r="E692" s="333"/>
      <c r="F692" s="328"/>
      <c r="G692" s="335"/>
      <c r="H692" s="336"/>
      <c r="I692" s="337"/>
      <c r="J692" s="337"/>
      <c r="K692" s="338"/>
    </row>
    <row r="693" spans="1:11" s="273" customFormat="1" ht="12" customHeight="1" x14ac:dyDescent="0.2">
      <c r="A693" s="332"/>
      <c r="B693" s="339"/>
      <c r="C693" s="334"/>
      <c r="D693" s="334"/>
      <c r="E693" s="333"/>
      <c r="F693" s="328"/>
      <c r="G693" s="335"/>
      <c r="H693" s="336"/>
      <c r="I693" s="337"/>
      <c r="J693" s="337"/>
      <c r="K693" s="338"/>
    </row>
    <row r="694" spans="1:11" s="273" customFormat="1" x14ac:dyDescent="0.2">
      <c r="A694" s="332"/>
      <c r="B694" s="340">
        <v>600</v>
      </c>
      <c r="C694" s="334" t="s">
        <v>130</v>
      </c>
      <c r="D694" s="341">
        <v>300</v>
      </c>
      <c r="E694" s="342" t="s">
        <v>390</v>
      </c>
      <c r="G694" s="343"/>
      <c r="H694" s="344"/>
      <c r="I694" s="345"/>
      <c r="J694" s="345"/>
      <c r="K694" s="346"/>
    </row>
    <row r="695" spans="1:11" s="273" customFormat="1" ht="15" x14ac:dyDescent="0.2">
      <c r="A695" s="347" t="s">
        <v>560</v>
      </c>
      <c r="B695" s="348"/>
      <c r="C695" s="349"/>
      <c r="D695" s="350"/>
      <c r="E695" s="196" t="s">
        <v>6</v>
      </c>
      <c r="G695" s="186" t="s">
        <v>856</v>
      </c>
      <c r="H695" s="331">
        <v>57.54</v>
      </c>
      <c r="I695" s="345"/>
      <c r="J695" s="345"/>
      <c r="K695" s="346"/>
    </row>
    <row r="696" spans="1:11" s="273" customFormat="1" ht="15" x14ac:dyDescent="0.2">
      <c r="A696" s="347" t="s">
        <v>827</v>
      </c>
      <c r="B696" s="348"/>
      <c r="C696" s="349"/>
      <c r="D696" s="350"/>
      <c r="E696" s="196" t="s">
        <v>688</v>
      </c>
      <c r="G696" s="186" t="s">
        <v>856</v>
      </c>
      <c r="H696" s="331">
        <v>70.67</v>
      </c>
      <c r="I696" s="345"/>
      <c r="J696" s="345"/>
      <c r="K696" s="346"/>
    </row>
    <row r="697" spans="1:11" s="273" customFormat="1" ht="13.5" customHeight="1" x14ac:dyDescent="0.2">
      <c r="A697" s="264"/>
      <c r="B697" s="265"/>
      <c r="C697" s="266"/>
      <c r="D697" s="266"/>
      <c r="E697" s="267"/>
      <c r="F697" s="268"/>
      <c r="G697" s="269"/>
      <c r="H697" s="331"/>
      <c r="I697" s="271"/>
      <c r="J697" s="271"/>
      <c r="K697" s="272"/>
    </row>
    <row r="698" spans="1:11" s="273" customFormat="1" ht="13.5" customHeight="1" x14ac:dyDescent="0.2">
      <c r="A698" s="332" t="s">
        <v>561</v>
      </c>
      <c r="B698" s="333" t="s">
        <v>298</v>
      </c>
      <c r="C698" s="334"/>
      <c r="D698" s="334"/>
      <c r="E698" s="333"/>
      <c r="F698" s="328"/>
      <c r="G698" s="335"/>
      <c r="H698" s="336"/>
      <c r="I698" s="337"/>
      <c r="J698" s="337"/>
      <c r="K698" s="338"/>
    </row>
    <row r="699" spans="1:11" s="273" customFormat="1" ht="13.5" customHeight="1" x14ac:dyDescent="0.2">
      <c r="A699" s="332"/>
      <c r="B699" s="339"/>
      <c r="C699" s="334"/>
      <c r="D699" s="334"/>
      <c r="E699" s="333"/>
      <c r="F699" s="328"/>
      <c r="G699" s="335"/>
      <c r="H699" s="336"/>
      <c r="I699" s="337"/>
      <c r="J699" s="337"/>
      <c r="K699" s="338"/>
    </row>
    <row r="700" spans="1:11" s="273" customFormat="1" ht="13.5" customHeight="1" x14ac:dyDescent="0.2">
      <c r="A700" s="332"/>
      <c r="B700" s="340"/>
      <c r="C700" s="334"/>
      <c r="D700" s="342" t="s">
        <v>282</v>
      </c>
      <c r="E700" s="342"/>
      <c r="G700" s="343"/>
      <c r="H700" s="344"/>
      <c r="I700" s="345"/>
      <c r="J700" s="345"/>
      <c r="K700" s="346"/>
    </row>
    <row r="701" spans="1:11" s="273" customFormat="1" ht="13.5" customHeight="1" x14ac:dyDescent="0.2">
      <c r="A701" s="347" t="s">
        <v>562</v>
      </c>
      <c r="B701" s="348"/>
      <c r="C701" s="349"/>
      <c r="D701" s="350"/>
      <c r="E701" s="196" t="s">
        <v>6</v>
      </c>
      <c r="G701" s="186" t="s">
        <v>856</v>
      </c>
      <c r="H701" s="331">
        <v>776.77</v>
      </c>
      <c r="I701" s="345"/>
      <c r="J701" s="345"/>
      <c r="K701" s="346"/>
    </row>
    <row r="702" spans="1:11" s="273" customFormat="1" ht="13.5" customHeight="1" x14ac:dyDescent="0.2">
      <c r="A702" s="347"/>
      <c r="B702" s="485"/>
      <c r="C702" s="349"/>
      <c r="D702" s="350"/>
      <c r="E702" s="196"/>
      <c r="G702" s="186"/>
      <c r="H702" s="344"/>
      <c r="I702" s="345"/>
      <c r="J702" s="345"/>
      <c r="K702" s="346"/>
    </row>
    <row r="703" spans="1:11" s="273" customFormat="1" ht="13.5" customHeight="1" x14ac:dyDescent="0.2">
      <c r="A703" s="332"/>
      <c r="B703" s="340"/>
      <c r="C703" s="334"/>
      <c r="D703" s="342" t="s">
        <v>861</v>
      </c>
      <c r="E703" s="342"/>
      <c r="G703" s="343"/>
      <c r="H703" s="344"/>
      <c r="I703" s="345"/>
      <c r="J703" s="345"/>
      <c r="K703" s="346"/>
    </row>
    <row r="704" spans="1:11" s="273" customFormat="1" ht="13.5" customHeight="1" x14ac:dyDescent="0.2">
      <c r="A704" s="347" t="s">
        <v>563</v>
      </c>
      <c r="B704" s="348"/>
      <c r="C704" s="349"/>
      <c r="D704" s="350"/>
      <c r="E704" s="196" t="s">
        <v>6</v>
      </c>
      <c r="G704" s="186" t="s">
        <v>856</v>
      </c>
      <c r="H704" s="331">
        <v>24.299999999999997</v>
      </c>
      <c r="I704" s="345"/>
      <c r="J704" s="345"/>
      <c r="K704" s="346"/>
    </row>
    <row r="705" spans="1:11" s="273" customFormat="1" ht="13.5" customHeight="1" x14ac:dyDescent="0.2">
      <c r="A705" s="347"/>
      <c r="B705" s="485"/>
      <c r="C705" s="349"/>
      <c r="D705" s="350"/>
      <c r="E705" s="196"/>
      <c r="G705" s="186"/>
      <c r="H705" s="344"/>
      <c r="I705" s="345"/>
      <c r="J705" s="345"/>
      <c r="K705" s="346"/>
    </row>
    <row r="706" spans="1:11" s="273" customFormat="1" ht="13.5" customHeight="1" x14ac:dyDescent="0.2">
      <c r="A706" s="332"/>
      <c r="B706" s="339"/>
      <c r="C706" s="334"/>
      <c r="D706" s="334"/>
      <c r="E706" s="333"/>
      <c r="F706" s="328"/>
      <c r="G706" s="335"/>
      <c r="H706" s="336"/>
      <c r="I706" s="337"/>
      <c r="J706" s="337"/>
      <c r="K706" s="338"/>
    </row>
    <row r="707" spans="1:11" ht="12" customHeight="1" x14ac:dyDescent="0.2">
      <c r="A707" s="332" t="s">
        <v>564</v>
      </c>
      <c r="B707" s="352" t="s">
        <v>661</v>
      </c>
      <c r="C707" s="349"/>
      <c r="D707" s="350"/>
      <c r="E707" s="196"/>
      <c r="F707" s="273"/>
      <c r="G707" s="186"/>
      <c r="H707" s="86"/>
      <c r="I707" s="476"/>
      <c r="J707" s="476"/>
      <c r="K707" s="101"/>
    </row>
    <row r="708" spans="1:11" ht="12" customHeight="1" x14ac:dyDescent="0.2">
      <c r="A708" s="347"/>
      <c r="B708" s="348"/>
      <c r="C708" s="349"/>
      <c r="D708" s="350"/>
      <c r="E708" s="196" t="s">
        <v>502</v>
      </c>
      <c r="F708" s="273"/>
      <c r="G708" s="186"/>
      <c r="H708" s="86"/>
      <c r="I708" s="476"/>
      <c r="J708" s="476"/>
      <c r="K708" s="101"/>
    </row>
    <row r="709" spans="1:11" ht="12" customHeight="1" x14ac:dyDescent="0.2">
      <c r="A709" s="347" t="s">
        <v>565</v>
      </c>
      <c r="B709" s="348"/>
      <c r="C709" s="349"/>
      <c r="D709" s="350"/>
      <c r="E709" s="196" t="s">
        <v>662</v>
      </c>
      <c r="F709" s="273"/>
      <c r="G709" s="186" t="s">
        <v>856</v>
      </c>
      <c r="H709" s="86">
        <v>112.9</v>
      </c>
      <c r="I709" s="476"/>
      <c r="J709" s="476"/>
      <c r="K709" s="101"/>
    </row>
    <row r="710" spans="1:11" ht="12" customHeight="1" x14ac:dyDescent="0.2">
      <c r="A710" s="347"/>
      <c r="B710" s="348"/>
      <c r="C710" s="349"/>
      <c r="D710" s="350"/>
      <c r="E710" s="196"/>
      <c r="F710" s="273"/>
      <c r="G710" s="186"/>
      <c r="H710" s="86"/>
      <c r="I710" s="476"/>
      <c r="J710" s="476"/>
      <c r="K710" s="101"/>
    </row>
    <row r="711" spans="1:11" s="417" customFormat="1" ht="12" customHeight="1" x14ac:dyDescent="0.2">
      <c r="A711" s="332" t="s">
        <v>566</v>
      </c>
      <c r="B711" s="333" t="s">
        <v>850</v>
      </c>
      <c r="C711" s="334"/>
      <c r="D711" s="334"/>
      <c r="E711" s="333"/>
      <c r="F711" s="328"/>
      <c r="G711" s="335"/>
      <c r="H711" s="92"/>
      <c r="I711" s="476"/>
      <c r="J711" s="476"/>
      <c r="K711" s="353"/>
    </row>
    <row r="712" spans="1:11" s="417" customFormat="1" ht="12" customHeight="1" x14ac:dyDescent="0.2">
      <c r="A712" s="332"/>
      <c r="B712" s="339"/>
      <c r="C712" s="334"/>
      <c r="D712" s="334"/>
      <c r="E712" s="333"/>
      <c r="F712" s="328"/>
      <c r="G712" s="335"/>
      <c r="H712" s="92"/>
      <c r="I712" s="476"/>
      <c r="J712" s="476"/>
      <c r="K712" s="353"/>
    </row>
    <row r="713" spans="1:11" s="417" customFormat="1" ht="12" customHeight="1" x14ac:dyDescent="0.2">
      <c r="A713" s="332"/>
      <c r="B713" s="340"/>
      <c r="C713" s="334"/>
      <c r="D713" s="334" t="s">
        <v>851</v>
      </c>
      <c r="E713" s="342" t="s">
        <v>852</v>
      </c>
      <c r="F713" s="273"/>
      <c r="G713" s="343"/>
      <c r="H713" s="86"/>
      <c r="I713" s="476"/>
      <c r="J713" s="476"/>
      <c r="K713" s="353"/>
    </row>
    <row r="714" spans="1:11" s="417" customFormat="1" ht="12" customHeight="1" x14ac:dyDescent="0.2">
      <c r="A714" s="347" t="s">
        <v>853</v>
      </c>
      <c r="B714" s="348"/>
      <c r="C714" s="349"/>
      <c r="D714" s="350"/>
      <c r="E714" s="196" t="s">
        <v>6</v>
      </c>
      <c r="F714" s="273"/>
      <c r="G714" s="186" t="s">
        <v>5</v>
      </c>
      <c r="H714" s="224">
        <v>1</v>
      </c>
      <c r="I714" s="476"/>
      <c r="J714" s="476"/>
      <c r="K714" s="353"/>
    </row>
    <row r="715" spans="1:11" s="417" customFormat="1" ht="12" customHeight="1" x14ac:dyDescent="0.2">
      <c r="A715" s="347" t="s">
        <v>854</v>
      </c>
      <c r="B715" s="348"/>
      <c r="C715" s="349"/>
      <c r="D715" s="350"/>
      <c r="E715" s="196" t="s">
        <v>97</v>
      </c>
      <c r="F715" s="273"/>
      <c r="G715" s="186" t="s">
        <v>5</v>
      </c>
      <c r="H715" s="224">
        <v>1</v>
      </c>
      <c r="I715" s="476"/>
      <c r="J715" s="476"/>
      <c r="K715" s="353"/>
    </row>
    <row r="716" spans="1:11" s="417" customFormat="1" ht="12" customHeight="1" x14ac:dyDescent="0.2">
      <c r="A716" s="347" t="s">
        <v>855</v>
      </c>
      <c r="B716" s="348"/>
      <c r="C716" s="349"/>
      <c r="D716" s="350"/>
      <c r="E716" s="196" t="s">
        <v>688</v>
      </c>
      <c r="F716" s="273"/>
      <c r="G716" s="186" t="s">
        <v>5</v>
      </c>
      <c r="H716" s="224">
        <v>1</v>
      </c>
      <c r="I716" s="476"/>
      <c r="J716" s="476"/>
      <c r="K716" s="353"/>
    </row>
    <row r="717" spans="1:11" s="417" customFormat="1" ht="12" customHeight="1" x14ac:dyDescent="0.2">
      <c r="A717" s="347"/>
      <c r="B717" s="348"/>
      <c r="C717" s="349"/>
      <c r="D717" s="350"/>
      <c r="E717" s="196"/>
      <c r="F717" s="273"/>
      <c r="G717" s="186"/>
      <c r="H717" s="86"/>
      <c r="I717" s="476"/>
      <c r="J717" s="476"/>
      <c r="K717" s="353"/>
    </row>
    <row r="718" spans="1:11" s="273" customFormat="1" ht="12" customHeight="1" x14ac:dyDescent="0.2">
      <c r="A718" s="486" t="s">
        <v>864</v>
      </c>
      <c r="B718" s="487" t="s">
        <v>862</v>
      </c>
      <c r="C718" s="488"/>
      <c r="D718" s="488"/>
      <c r="E718" s="487"/>
      <c r="F718" s="489"/>
      <c r="G718" s="490"/>
      <c r="H718" s="92"/>
      <c r="I718" s="476"/>
      <c r="J718" s="476"/>
      <c r="K718" s="353"/>
    </row>
    <row r="719" spans="1:11" s="273" customFormat="1" ht="12" customHeight="1" x14ac:dyDescent="0.2">
      <c r="A719" s="486" t="s">
        <v>865</v>
      </c>
      <c r="B719" s="491"/>
      <c r="C719" s="488"/>
      <c r="D719" s="488"/>
      <c r="E719" s="492" t="s">
        <v>867</v>
      </c>
      <c r="F719" s="489"/>
      <c r="G719" s="493" t="s">
        <v>5</v>
      </c>
      <c r="H719" s="86">
        <v>1</v>
      </c>
      <c r="I719" s="476"/>
      <c r="J719" s="476"/>
      <c r="K719" s="353"/>
    </row>
    <row r="720" spans="1:11" s="273" customFormat="1" ht="12" customHeight="1" x14ac:dyDescent="0.2">
      <c r="A720" s="486" t="s">
        <v>866</v>
      </c>
      <c r="B720" s="494"/>
      <c r="C720" s="495"/>
      <c r="D720" s="496"/>
      <c r="E720" s="497" t="s">
        <v>863</v>
      </c>
      <c r="F720" s="498"/>
      <c r="G720" s="493" t="s">
        <v>5</v>
      </c>
      <c r="H720" s="86">
        <v>1</v>
      </c>
      <c r="I720" s="476"/>
      <c r="J720" s="476"/>
      <c r="K720" s="353"/>
    </row>
    <row r="721" spans="1:11" s="273" customFormat="1" ht="12" customHeight="1" x14ac:dyDescent="0.2">
      <c r="A721" s="347"/>
      <c r="B721" s="494"/>
      <c r="C721" s="495"/>
      <c r="D721" s="496"/>
      <c r="E721" s="497"/>
      <c r="F721" s="498"/>
      <c r="G721" s="493"/>
      <c r="H721" s="86"/>
      <c r="I721" s="476"/>
      <c r="J721" s="476"/>
      <c r="K721" s="353"/>
    </row>
    <row r="722" spans="1:11" ht="12" customHeight="1" x14ac:dyDescent="0.2">
      <c r="A722" s="72" t="s">
        <v>566</v>
      </c>
      <c r="B722" s="73"/>
      <c r="C722" s="74"/>
      <c r="D722" s="74"/>
      <c r="E722" s="75" t="s">
        <v>116</v>
      </c>
      <c r="F722" s="76"/>
      <c r="G722" s="77"/>
      <c r="H722" s="78"/>
      <c r="I722" s="79"/>
      <c r="J722" s="79"/>
      <c r="K722" s="107"/>
    </row>
    <row r="723" spans="1:11" s="81" customFormat="1" x14ac:dyDescent="0.2">
      <c r="A723" s="72" t="s">
        <v>299</v>
      </c>
      <c r="B723" s="73"/>
      <c r="C723" s="74"/>
      <c r="D723" s="74"/>
      <c r="E723" s="75" t="s">
        <v>567</v>
      </c>
      <c r="F723" s="76"/>
      <c r="G723" s="77"/>
      <c r="H723" s="78"/>
      <c r="I723" s="79"/>
      <c r="J723" s="79"/>
      <c r="K723" s="80"/>
    </row>
    <row r="724" spans="1:11" ht="12" customHeight="1" x14ac:dyDescent="0.2">
      <c r="G724" s="85"/>
      <c r="H724" s="86"/>
      <c r="I724" s="476"/>
      <c r="J724" s="476"/>
      <c r="K724" s="87"/>
    </row>
    <row r="725" spans="1:11" s="94" customFormat="1" ht="12" customHeight="1" x14ac:dyDescent="0.2">
      <c r="A725" s="88" t="s">
        <v>300</v>
      </c>
      <c r="B725" s="89" t="s">
        <v>10</v>
      </c>
      <c r="C725" s="47"/>
      <c r="D725" s="47"/>
      <c r="E725" s="90"/>
      <c r="F725" s="44"/>
      <c r="G725" s="91"/>
      <c r="H725" s="92"/>
      <c r="I725" s="93"/>
      <c r="J725" s="93"/>
      <c r="K725" s="87"/>
    </row>
    <row r="726" spans="1:11" ht="51" x14ac:dyDescent="0.2">
      <c r="B726" s="98"/>
      <c r="D726" s="178" t="s">
        <v>154</v>
      </c>
      <c r="E726" s="354" t="s">
        <v>159</v>
      </c>
      <c r="F726" s="100"/>
      <c r="G726" s="85"/>
      <c r="H726" s="86"/>
      <c r="I726" s="476"/>
      <c r="J726" s="476"/>
      <c r="K726" s="87"/>
    </row>
    <row r="727" spans="1:11" x14ac:dyDescent="0.2">
      <c r="D727" s="178"/>
      <c r="E727" s="354"/>
      <c r="F727" s="100"/>
      <c r="G727" s="85"/>
      <c r="H727" s="86"/>
      <c r="I727" s="476"/>
      <c r="J727" s="476"/>
      <c r="K727" s="87"/>
    </row>
    <row r="728" spans="1:11" ht="12" customHeight="1" x14ac:dyDescent="0.2">
      <c r="G728" s="85"/>
      <c r="H728" s="86"/>
      <c r="I728" s="476"/>
      <c r="J728" s="476"/>
      <c r="K728" s="87"/>
    </row>
    <row r="729" spans="1:11" ht="12" customHeight="1" x14ac:dyDescent="0.2">
      <c r="A729" s="88" t="s">
        <v>301</v>
      </c>
      <c r="B729" s="89" t="s">
        <v>283</v>
      </c>
      <c r="C729" s="47"/>
      <c r="D729" s="47"/>
      <c r="E729" s="90"/>
      <c r="G729" s="85"/>
      <c r="H729" s="86"/>
      <c r="I729" s="476"/>
      <c r="J729" s="476"/>
      <c r="K729" s="93"/>
    </row>
    <row r="730" spans="1:11" ht="12" customHeight="1" x14ac:dyDescent="0.2">
      <c r="A730" s="88"/>
      <c r="B730" s="46"/>
      <c r="C730" s="47"/>
      <c r="D730" s="47"/>
      <c r="E730" s="90"/>
      <c r="G730" s="85"/>
      <c r="H730" s="86"/>
      <c r="I730" s="476"/>
      <c r="J730" s="476"/>
      <c r="K730" s="93"/>
    </row>
    <row r="731" spans="1:11" x14ac:dyDescent="0.2">
      <c r="A731" s="88"/>
      <c r="B731" s="288"/>
      <c r="C731" s="47"/>
      <c r="D731" s="47"/>
      <c r="E731" s="355" t="s">
        <v>467</v>
      </c>
      <c r="G731" s="85"/>
      <c r="H731" s="86"/>
      <c r="I731" s="476"/>
      <c r="J731" s="476"/>
      <c r="K731" s="93"/>
    </row>
    <row r="732" spans="1:11" ht="15" x14ac:dyDescent="0.2">
      <c r="A732" s="82" t="s">
        <v>302</v>
      </c>
      <c r="E732" s="196" t="s">
        <v>97</v>
      </c>
      <c r="G732" s="186" t="s">
        <v>856</v>
      </c>
      <c r="H732" s="86">
        <v>506.1</v>
      </c>
      <c r="I732" s="476"/>
      <c r="J732" s="476"/>
      <c r="K732" s="101"/>
    </row>
    <row r="733" spans="1:11" ht="12" customHeight="1" x14ac:dyDescent="0.2">
      <c r="A733" s="82"/>
      <c r="E733" s="97"/>
      <c r="G733" s="356"/>
      <c r="H733" s="86"/>
      <c r="I733" s="476"/>
      <c r="J733" s="476"/>
      <c r="K733" s="101"/>
    </row>
    <row r="734" spans="1:11" ht="12" customHeight="1" x14ac:dyDescent="0.2">
      <c r="A734" s="82"/>
      <c r="E734" s="97"/>
      <c r="G734" s="356"/>
      <c r="H734" s="86"/>
      <c r="I734" s="476"/>
      <c r="J734" s="476"/>
      <c r="K734" s="101"/>
    </row>
    <row r="735" spans="1:11" x14ac:dyDescent="0.2">
      <c r="A735" s="88"/>
      <c r="B735" s="288"/>
      <c r="C735" s="47"/>
      <c r="D735" s="47"/>
      <c r="E735" s="355" t="s">
        <v>466</v>
      </c>
      <c r="G735" s="85"/>
      <c r="H735" s="86"/>
      <c r="I735" s="476"/>
      <c r="J735" s="476"/>
      <c r="K735" s="93"/>
    </row>
    <row r="736" spans="1:11" ht="15" x14ac:dyDescent="0.2">
      <c r="A736" s="82" t="s">
        <v>303</v>
      </c>
      <c r="E736" s="196" t="s">
        <v>6</v>
      </c>
      <c r="G736" s="186" t="s">
        <v>856</v>
      </c>
      <c r="H736" s="86">
        <v>288.85000000000002</v>
      </c>
      <c r="I736" s="476"/>
      <c r="J736" s="476"/>
      <c r="K736" s="101"/>
    </row>
    <row r="737" spans="1:11" ht="15" x14ac:dyDescent="0.2">
      <c r="A737" s="82" t="s">
        <v>351</v>
      </c>
      <c r="E737" s="196" t="s">
        <v>97</v>
      </c>
      <c r="G737" s="186" t="s">
        <v>856</v>
      </c>
      <c r="H737" s="86">
        <v>121.29</v>
      </c>
      <c r="I737" s="476"/>
      <c r="J737" s="476"/>
      <c r="K737" s="101"/>
    </row>
    <row r="738" spans="1:11" ht="12" customHeight="1" x14ac:dyDescent="0.2">
      <c r="A738" s="82" t="s">
        <v>828</v>
      </c>
      <c r="E738" s="97" t="s">
        <v>688</v>
      </c>
      <c r="G738" s="186" t="s">
        <v>856</v>
      </c>
      <c r="H738" s="86">
        <v>125.14</v>
      </c>
      <c r="I738" s="476"/>
      <c r="J738" s="476"/>
      <c r="K738" s="101"/>
    </row>
    <row r="739" spans="1:11" ht="12" customHeight="1" x14ac:dyDescent="0.2">
      <c r="A739" s="82"/>
      <c r="E739" s="97"/>
      <c r="G739" s="356"/>
      <c r="H739" s="86"/>
      <c r="I739" s="476"/>
      <c r="J739" s="476"/>
      <c r="K739" s="101"/>
    </row>
    <row r="740" spans="1:11" ht="25.5" customHeight="1" x14ac:dyDescent="0.2">
      <c r="A740" s="82"/>
      <c r="E740" s="32" t="s">
        <v>756</v>
      </c>
      <c r="G740" s="356"/>
      <c r="H740" s="86"/>
      <c r="I740" s="476"/>
      <c r="J740" s="476"/>
      <c r="K740" s="101"/>
    </row>
    <row r="741" spans="1:11" ht="12" customHeight="1" x14ac:dyDescent="0.2">
      <c r="A741" s="82" t="s">
        <v>829</v>
      </c>
      <c r="E741" s="97" t="s">
        <v>688</v>
      </c>
      <c r="G741" s="186" t="s">
        <v>856</v>
      </c>
      <c r="H741" s="86">
        <v>657.5</v>
      </c>
      <c r="I741" s="476"/>
      <c r="J741" s="476"/>
      <c r="K741" s="101"/>
    </row>
    <row r="742" spans="1:11" ht="12" customHeight="1" x14ac:dyDescent="0.2">
      <c r="A742" s="82"/>
      <c r="E742" s="97"/>
      <c r="G742" s="356"/>
      <c r="H742" s="86"/>
      <c r="I742" s="476"/>
      <c r="J742" s="476"/>
      <c r="K742" s="101"/>
    </row>
    <row r="743" spans="1:11" ht="12" customHeight="1" x14ac:dyDescent="0.2">
      <c r="A743" s="82"/>
      <c r="E743" s="97"/>
      <c r="G743" s="356"/>
      <c r="H743" s="86"/>
      <c r="I743" s="476"/>
      <c r="J743" s="476"/>
      <c r="K743" s="101"/>
    </row>
    <row r="744" spans="1:11" ht="12" customHeight="1" x14ac:dyDescent="0.2">
      <c r="A744" s="82"/>
      <c r="E744" s="97"/>
      <c r="G744" s="356"/>
      <c r="H744" s="86"/>
      <c r="I744" s="476"/>
      <c r="J744" s="476"/>
      <c r="K744" s="101"/>
    </row>
    <row r="745" spans="1:11" ht="12" customHeight="1" x14ac:dyDescent="0.2">
      <c r="A745" s="82"/>
      <c r="E745" s="97"/>
      <c r="G745" s="356"/>
      <c r="H745" s="86"/>
      <c r="I745" s="476"/>
      <c r="J745" s="476"/>
      <c r="K745" s="101"/>
    </row>
    <row r="746" spans="1:11" ht="12" customHeight="1" x14ac:dyDescent="0.2">
      <c r="A746" s="82"/>
      <c r="E746" s="97"/>
      <c r="G746" s="356"/>
      <c r="H746" s="86"/>
      <c r="I746" s="476"/>
      <c r="J746" s="476"/>
      <c r="K746" s="101"/>
    </row>
    <row r="747" spans="1:11" ht="12" customHeight="1" x14ac:dyDescent="0.2">
      <c r="A747" s="82"/>
      <c r="E747" s="97"/>
      <c r="G747" s="356"/>
      <c r="H747" s="86"/>
      <c r="I747" s="476"/>
      <c r="J747" s="476"/>
      <c r="K747" s="101"/>
    </row>
    <row r="748" spans="1:11" ht="12" customHeight="1" x14ac:dyDescent="0.2">
      <c r="A748" s="82"/>
      <c r="E748" s="97"/>
      <c r="G748" s="356"/>
      <c r="H748" s="86"/>
      <c r="I748" s="476"/>
      <c r="J748" s="476"/>
      <c r="K748" s="101"/>
    </row>
    <row r="749" spans="1:11" ht="12" customHeight="1" x14ac:dyDescent="0.2">
      <c r="A749" s="82"/>
      <c r="E749" s="97"/>
      <c r="G749" s="356"/>
      <c r="H749" s="86"/>
      <c r="I749" s="476"/>
      <c r="J749" s="476"/>
      <c r="K749" s="101"/>
    </row>
    <row r="750" spans="1:11" ht="12" customHeight="1" x14ac:dyDescent="0.2">
      <c r="A750" s="82"/>
      <c r="E750" s="97"/>
      <c r="G750" s="356"/>
      <c r="H750" s="86"/>
      <c r="I750" s="476"/>
      <c r="J750" s="476"/>
      <c r="K750" s="101"/>
    </row>
    <row r="751" spans="1:11" ht="12" customHeight="1" x14ac:dyDescent="0.2">
      <c r="A751" s="82"/>
      <c r="E751" s="97"/>
      <c r="G751" s="356"/>
      <c r="H751" s="86"/>
      <c r="I751" s="476"/>
      <c r="J751" s="476"/>
      <c r="K751" s="101"/>
    </row>
    <row r="752" spans="1:11" ht="12" customHeight="1" x14ac:dyDescent="0.2">
      <c r="A752" s="82"/>
      <c r="E752" s="97"/>
      <c r="G752" s="356"/>
      <c r="H752" s="86"/>
      <c r="I752" s="476"/>
      <c r="J752" s="476"/>
      <c r="K752" s="101"/>
    </row>
    <row r="753" spans="1:11" ht="12" customHeight="1" x14ac:dyDescent="0.2">
      <c r="A753" s="82"/>
      <c r="E753" s="97"/>
      <c r="G753" s="356"/>
      <c r="H753" s="86"/>
      <c r="I753" s="476"/>
      <c r="J753" s="476"/>
      <c r="K753" s="101"/>
    </row>
    <row r="754" spans="1:11" ht="12" customHeight="1" x14ac:dyDescent="0.2">
      <c r="A754" s="82"/>
      <c r="E754" s="97"/>
      <c r="G754" s="356"/>
      <c r="H754" s="86"/>
      <c r="I754" s="476"/>
      <c r="J754" s="476"/>
      <c r="K754" s="101"/>
    </row>
    <row r="755" spans="1:11" ht="12" customHeight="1" x14ac:dyDescent="0.2">
      <c r="A755" s="82"/>
      <c r="E755" s="97"/>
      <c r="G755" s="356"/>
      <c r="H755" s="86"/>
      <c r="I755" s="476"/>
      <c r="J755" s="476"/>
      <c r="K755" s="101"/>
    </row>
    <row r="756" spans="1:11" ht="12" customHeight="1" x14ac:dyDescent="0.2">
      <c r="A756" s="82"/>
      <c r="E756" s="97"/>
      <c r="G756" s="356"/>
      <c r="H756" s="86"/>
      <c r="I756" s="476"/>
      <c r="J756" s="476"/>
      <c r="K756" s="101"/>
    </row>
    <row r="757" spans="1:11" ht="12" customHeight="1" x14ac:dyDescent="0.2">
      <c r="A757" s="82"/>
      <c r="E757" s="97"/>
      <c r="G757" s="356"/>
      <c r="H757" s="86"/>
      <c r="I757" s="476"/>
      <c r="J757" s="476"/>
      <c r="K757" s="101"/>
    </row>
    <row r="758" spans="1:11" ht="12" customHeight="1" x14ac:dyDescent="0.2">
      <c r="A758" s="82"/>
      <c r="E758" s="97"/>
      <c r="G758" s="356"/>
      <c r="H758" s="86"/>
      <c r="I758" s="476"/>
      <c r="J758" s="476"/>
      <c r="K758" s="101"/>
    </row>
    <row r="759" spans="1:11" ht="12" customHeight="1" x14ac:dyDescent="0.2">
      <c r="A759" s="82"/>
      <c r="E759" s="97"/>
      <c r="G759" s="356"/>
      <c r="H759" s="86"/>
      <c r="I759" s="476"/>
      <c r="J759" s="476"/>
      <c r="K759" s="101"/>
    </row>
    <row r="760" spans="1:11" ht="12" customHeight="1" x14ac:dyDescent="0.2">
      <c r="A760" s="82"/>
      <c r="E760" s="97"/>
      <c r="G760" s="356"/>
      <c r="H760" s="86"/>
      <c r="I760" s="476"/>
      <c r="J760" s="476"/>
      <c r="K760" s="101"/>
    </row>
    <row r="761" spans="1:11" ht="12" customHeight="1" x14ac:dyDescent="0.2">
      <c r="A761" s="82"/>
      <c r="E761" s="97"/>
      <c r="G761" s="356"/>
      <c r="H761" s="86"/>
      <c r="I761" s="476"/>
      <c r="J761" s="476"/>
      <c r="K761" s="101"/>
    </row>
    <row r="762" spans="1:11" ht="12" customHeight="1" x14ac:dyDescent="0.2">
      <c r="A762" s="82"/>
      <c r="E762" s="97"/>
      <c r="G762" s="356"/>
      <c r="H762" s="86"/>
      <c r="I762" s="476"/>
      <c r="J762" s="476"/>
      <c r="K762" s="101"/>
    </row>
    <row r="763" spans="1:11" ht="12" customHeight="1" x14ac:dyDescent="0.2">
      <c r="A763" s="82"/>
      <c r="E763" s="97"/>
      <c r="G763" s="356"/>
      <c r="H763" s="86"/>
      <c r="I763" s="476"/>
      <c r="J763" s="476"/>
      <c r="K763" s="101"/>
    </row>
    <row r="764" spans="1:11" ht="12" customHeight="1" x14ac:dyDescent="0.2">
      <c r="A764" s="82"/>
      <c r="E764" s="97"/>
      <c r="G764" s="356"/>
      <c r="H764" s="86"/>
      <c r="I764" s="476"/>
      <c r="J764" s="476"/>
      <c r="K764" s="101"/>
    </row>
    <row r="765" spans="1:11" ht="12" customHeight="1" x14ac:dyDescent="0.2">
      <c r="A765" s="82"/>
      <c r="E765" s="97"/>
      <c r="G765" s="356"/>
      <c r="H765" s="86"/>
      <c r="I765" s="476"/>
      <c r="J765" s="476"/>
      <c r="K765" s="101"/>
    </row>
    <row r="766" spans="1:11" ht="12" customHeight="1" x14ac:dyDescent="0.2">
      <c r="A766" s="82"/>
      <c r="E766" s="97"/>
      <c r="G766" s="356"/>
      <c r="H766" s="86"/>
      <c r="I766" s="476"/>
      <c r="J766" s="476"/>
      <c r="K766" s="101"/>
    </row>
    <row r="767" spans="1:11" ht="12" customHeight="1" x14ac:dyDescent="0.2">
      <c r="A767" s="82"/>
      <c r="E767" s="97"/>
      <c r="G767" s="356"/>
      <c r="H767" s="86"/>
      <c r="I767" s="476"/>
      <c r="J767" s="476"/>
      <c r="K767" s="101"/>
    </row>
    <row r="768" spans="1:11" ht="12" customHeight="1" x14ac:dyDescent="0.2">
      <c r="A768" s="82"/>
      <c r="E768" s="97"/>
      <c r="G768" s="356"/>
      <c r="H768" s="86"/>
      <c r="I768" s="476"/>
      <c r="J768" s="476"/>
      <c r="K768" s="101"/>
    </row>
    <row r="769" spans="1:11" ht="12" customHeight="1" x14ac:dyDescent="0.2">
      <c r="A769" s="82"/>
      <c r="E769" s="97"/>
      <c r="G769" s="356"/>
      <c r="H769" s="86"/>
      <c r="I769" s="476"/>
      <c r="J769" s="476"/>
      <c r="K769" s="101"/>
    </row>
    <row r="770" spans="1:11" ht="12" customHeight="1" x14ac:dyDescent="0.2">
      <c r="A770" s="82"/>
      <c r="E770" s="97"/>
      <c r="G770" s="356"/>
      <c r="H770" s="86"/>
      <c r="I770" s="476"/>
      <c r="J770" s="476"/>
      <c r="K770" s="101"/>
    </row>
    <row r="771" spans="1:11" ht="12" customHeight="1" x14ac:dyDescent="0.2">
      <c r="A771" s="82"/>
      <c r="E771" s="97"/>
      <c r="G771" s="356"/>
      <c r="H771" s="86"/>
      <c r="I771" s="476"/>
      <c r="J771" s="476"/>
      <c r="K771" s="101"/>
    </row>
    <row r="772" spans="1:11" ht="12" customHeight="1" x14ac:dyDescent="0.2">
      <c r="A772" s="82"/>
      <c r="E772" s="97"/>
      <c r="G772" s="356"/>
      <c r="H772" s="86"/>
      <c r="I772" s="476"/>
      <c r="J772" s="476"/>
      <c r="K772" s="101"/>
    </row>
    <row r="773" spans="1:11" ht="12" customHeight="1" x14ac:dyDescent="0.2">
      <c r="A773" s="82"/>
      <c r="E773" s="97"/>
      <c r="G773" s="356"/>
      <c r="H773" s="86"/>
      <c r="I773" s="476"/>
      <c r="J773" s="476"/>
      <c r="K773" s="101"/>
    </row>
    <row r="774" spans="1:11" ht="12" customHeight="1" x14ac:dyDescent="0.2">
      <c r="A774" s="82"/>
      <c r="E774" s="97"/>
      <c r="G774" s="356"/>
      <c r="H774" s="86"/>
      <c r="I774" s="476"/>
      <c r="J774" s="476"/>
      <c r="K774" s="101"/>
    </row>
    <row r="775" spans="1:11" ht="12" customHeight="1" x14ac:dyDescent="0.2">
      <c r="A775" s="82"/>
      <c r="E775" s="97"/>
      <c r="G775" s="356"/>
      <c r="H775" s="86"/>
      <c r="I775" s="476"/>
      <c r="J775" s="476"/>
      <c r="K775" s="101"/>
    </row>
    <row r="776" spans="1:11" ht="12" customHeight="1" x14ac:dyDescent="0.2">
      <c r="A776" s="82"/>
      <c r="E776" s="97"/>
      <c r="G776" s="356"/>
      <c r="H776" s="86"/>
      <c r="I776" s="476"/>
      <c r="J776" s="476"/>
      <c r="K776" s="101"/>
    </row>
    <row r="777" spans="1:11" ht="12" customHeight="1" x14ac:dyDescent="0.2">
      <c r="A777" s="82"/>
      <c r="E777" s="97"/>
      <c r="G777" s="356"/>
      <c r="H777" s="86"/>
      <c r="I777" s="476"/>
      <c r="J777" s="476"/>
      <c r="K777" s="101"/>
    </row>
    <row r="778" spans="1:11" ht="12" customHeight="1" x14ac:dyDescent="0.2">
      <c r="A778" s="82"/>
      <c r="E778" s="97"/>
      <c r="G778" s="356"/>
      <c r="H778" s="86"/>
      <c r="I778" s="476"/>
      <c r="J778" s="476"/>
      <c r="K778" s="101"/>
    </row>
    <row r="779" spans="1:11" ht="12" customHeight="1" x14ac:dyDescent="0.2">
      <c r="A779" s="82"/>
      <c r="E779" s="97"/>
      <c r="G779" s="356"/>
      <c r="H779" s="86"/>
      <c r="I779" s="476"/>
      <c r="J779" s="476"/>
      <c r="K779" s="101"/>
    </row>
    <row r="780" spans="1:11" ht="12" customHeight="1" x14ac:dyDescent="0.2">
      <c r="A780" s="82"/>
      <c r="E780" s="97"/>
      <c r="G780" s="356"/>
      <c r="H780" s="86"/>
      <c r="I780" s="476"/>
      <c r="J780" s="476"/>
      <c r="K780" s="101"/>
    </row>
    <row r="781" spans="1:11" ht="12" customHeight="1" x14ac:dyDescent="0.2">
      <c r="A781" s="82"/>
      <c r="E781" s="97"/>
      <c r="G781" s="356"/>
      <c r="H781" s="86"/>
      <c r="I781" s="476"/>
      <c r="J781" s="476"/>
      <c r="K781" s="101"/>
    </row>
    <row r="782" spans="1:11" ht="12" customHeight="1" x14ac:dyDescent="0.2">
      <c r="A782" s="82"/>
      <c r="E782" s="97"/>
      <c r="G782" s="356"/>
      <c r="H782" s="86"/>
      <c r="I782" s="476"/>
      <c r="J782" s="476"/>
      <c r="K782" s="101"/>
    </row>
    <row r="783" spans="1:11" ht="12" customHeight="1" x14ac:dyDescent="0.2">
      <c r="A783" s="82"/>
      <c r="E783" s="97"/>
      <c r="G783" s="356"/>
      <c r="H783" s="86"/>
      <c r="I783" s="476"/>
      <c r="J783" s="476"/>
      <c r="K783" s="101"/>
    </row>
    <row r="784" spans="1:11" ht="12" customHeight="1" x14ac:dyDescent="0.2">
      <c r="A784" s="82"/>
      <c r="E784" s="97"/>
      <c r="G784" s="356"/>
      <c r="H784" s="86"/>
      <c r="I784" s="476"/>
      <c r="J784" s="476"/>
      <c r="K784" s="101"/>
    </row>
    <row r="785" spans="1:11" ht="12" customHeight="1" x14ac:dyDescent="0.2">
      <c r="A785" s="82"/>
      <c r="E785" s="97"/>
      <c r="G785" s="356"/>
      <c r="H785" s="86"/>
      <c r="I785" s="476"/>
      <c r="J785" s="476"/>
      <c r="K785" s="101"/>
    </row>
    <row r="786" spans="1:11" ht="12" customHeight="1" x14ac:dyDescent="0.2">
      <c r="A786" s="82"/>
      <c r="E786" s="97"/>
      <c r="G786" s="356"/>
      <c r="H786" s="86"/>
      <c r="I786" s="476"/>
      <c r="J786" s="476"/>
      <c r="K786" s="101"/>
    </row>
    <row r="787" spans="1:11" ht="12" customHeight="1" x14ac:dyDescent="0.2">
      <c r="A787" s="82"/>
      <c r="E787" s="97"/>
      <c r="G787" s="356"/>
      <c r="H787" s="86"/>
      <c r="I787" s="476"/>
      <c r="J787" s="476"/>
      <c r="K787" s="101"/>
    </row>
    <row r="788" spans="1:11" ht="12" customHeight="1" x14ac:dyDescent="0.2">
      <c r="A788" s="82"/>
      <c r="E788" s="97"/>
      <c r="G788" s="356"/>
      <c r="H788" s="86"/>
      <c r="I788" s="476"/>
      <c r="J788" s="476"/>
      <c r="K788" s="101"/>
    </row>
    <row r="789" spans="1:11" ht="12" customHeight="1" x14ac:dyDescent="0.2">
      <c r="A789" s="82"/>
      <c r="E789" s="97"/>
      <c r="G789" s="356"/>
      <c r="H789" s="86"/>
      <c r="I789" s="476"/>
      <c r="J789" s="476"/>
      <c r="K789" s="101"/>
    </row>
    <row r="790" spans="1:11" ht="12" customHeight="1" x14ac:dyDescent="0.2">
      <c r="A790" s="82"/>
      <c r="E790" s="97"/>
      <c r="G790" s="356"/>
      <c r="H790" s="86"/>
      <c r="I790" s="476"/>
      <c r="J790" s="476"/>
      <c r="K790" s="101"/>
    </row>
    <row r="791" spans="1:11" ht="12" customHeight="1" x14ac:dyDescent="0.2">
      <c r="A791" s="82"/>
      <c r="E791" s="97"/>
      <c r="G791" s="356"/>
      <c r="H791" s="86"/>
      <c r="I791" s="476"/>
      <c r="J791" s="476"/>
      <c r="K791" s="93"/>
    </row>
    <row r="792" spans="1:11" s="81" customFormat="1" x14ac:dyDescent="0.2">
      <c r="A792" s="72" t="s">
        <v>304</v>
      </c>
      <c r="B792" s="73"/>
      <c r="C792" s="74"/>
      <c r="D792" s="74"/>
      <c r="E792" s="75" t="s">
        <v>305</v>
      </c>
      <c r="F792" s="76"/>
      <c r="G792" s="77"/>
      <c r="H792" s="78"/>
      <c r="I792" s="79"/>
      <c r="J792" s="79"/>
      <c r="K792" s="106"/>
    </row>
    <row r="793" spans="1:11" ht="12" customHeight="1" x14ac:dyDescent="0.2">
      <c r="A793" s="72" t="s">
        <v>268</v>
      </c>
      <c r="B793" s="73"/>
      <c r="C793" s="74"/>
      <c r="D793" s="74"/>
      <c r="E793" s="75" t="s">
        <v>568</v>
      </c>
      <c r="F793" s="76"/>
      <c r="G793" s="77"/>
      <c r="H793" s="78"/>
      <c r="I793" s="79"/>
      <c r="J793" s="79"/>
      <c r="K793" s="80"/>
    </row>
    <row r="794" spans="1:11" ht="12" customHeight="1" x14ac:dyDescent="0.2">
      <c r="G794" s="85"/>
      <c r="H794" s="86"/>
      <c r="I794" s="476"/>
      <c r="J794" s="476"/>
      <c r="K794" s="87"/>
    </row>
    <row r="795" spans="1:11" ht="12" customHeight="1" x14ac:dyDescent="0.2">
      <c r="A795" s="88" t="s">
        <v>124</v>
      </c>
      <c r="B795" s="89" t="s">
        <v>10</v>
      </c>
      <c r="C795" s="47"/>
      <c r="D795" s="47"/>
      <c r="E795" s="90"/>
      <c r="F795" s="44"/>
      <c r="G795" s="91"/>
      <c r="H795" s="92"/>
      <c r="I795" s="93"/>
      <c r="J795" s="93"/>
      <c r="K795" s="87"/>
    </row>
    <row r="796" spans="1:11" ht="63.75" x14ac:dyDescent="0.2">
      <c r="B796" s="98"/>
      <c r="D796" s="178" t="s">
        <v>154</v>
      </c>
      <c r="E796" s="179" t="s">
        <v>172</v>
      </c>
      <c r="F796" s="180"/>
      <c r="G796" s="85"/>
      <c r="H796" s="86"/>
      <c r="I796" s="476"/>
      <c r="J796" s="476"/>
      <c r="K796" s="87"/>
    </row>
    <row r="797" spans="1:11" ht="25.5" x14ac:dyDescent="0.2">
      <c r="B797" s="98"/>
      <c r="D797" s="178" t="s">
        <v>156</v>
      </c>
      <c r="E797" s="179" t="s">
        <v>173</v>
      </c>
      <c r="F797" s="180"/>
      <c r="G797" s="85"/>
      <c r="H797" s="86"/>
      <c r="I797" s="476"/>
      <c r="J797" s="476"/>
      <c r="K797" s="87"/>
    </row>
    <row r="798" spans="1:11" ht="12" customHeight="1" x14ac:dyDescent="0.2">
      <c r="G798" s="85"/>
      <c r="H798" s="86"/>
      <c r="I798" s="476"/>
      <c r="J798" s="476"/>
      <c r="K798" s="87"/>
    </row>
    <row r="799" spans="1:11" s="273" customFormat="1" x14ac:dyDescent="0.2">
      <c r="A799" s="332" t="s">
        <v>125</v>
      </c>
      <c r="B799" s="333" t="s">
        <v>16</v>
      </c>
      <c r="C799" s="334"/>
      <c r="D799" s="334"/>
      <c r="E799" s="333"/>
      <c r="F799" s="328"/>
      <c r="G799" s="335"/>
      <c r="H799" s="336"/>
      <c r="I799" s="337"/>
      <c r="J799" s="337"/>
      <c r="K799" s="338"/>
    </row>
    <row r="800" spans="1:11" s="273" customFormat="1" x14ac:dyDescent="0.2">
      <c r="A800" s="346"/>
      <c r="B800" s="348"/>
      <c r="C800" s="349"/>
      <c r="D800" s="349"/>
      <c r="E800" s="351"/>
      <c r="G800" s="343"/>
      <c r="H800" s="344"/>
      <c r="I800" s="345"/>
      <c r="J800" s="345"/>
      <c r="K800" s="338"/>
    </row>
    <row r="801" spans="1:11" s="273" customFormat="1" x14ac:dyDescent="0.2">
      <c r="A801" s="347"/>
      <c r="B801" s="357"/>
      <c r="C801" s="349"/>
      <c r="D801" s="349"/>
      <c r="E801" s="358" t="s">
        <v>284</v>
      </c>
      <c r="F801" s="359"/>
      <c r="G801" s="343"/>
      <c r="H801" s="344"/>
      <c r="I801" s="345"/>
      <c r="J801" s="345"/>
      <c r="K801" s="338"/>
    </row>
    <row r="802" spans="1:11" s="273" customFormat="1" ht="15" x14ac:dyDescent="0.2">
      <c r="A802" s="347" t="s">
        <v>269</v>
      </c>
      <c r="B802" s="348"/>
      <c r="C802" s="349"/>
      <c r="D802" s="349"/>
      <c r="E802" s="360" t="s">
        <v>6</v>
      </c>
      <c r="G802" s="186" t="s">
        <v>856</v>
      </c>
      <c r="H802" s="344">
        <v>271.98</v>
      </c>
      <c r="I802" s="345"/>
      <c r="J802" s="345"/>
      <c r="K802" s="353"/>
    </row>
    <row r="803" spans="1:11" s="273" customFormat="1" ht="15" x14ac:dyDescent="0.2">
      <c r="A803" s="347" t="s">
        <v>569</v>
      </c>
      <c r="B803" s="348"/>
      <c r="C803" s="349"/>
      <c r="D803" s="349"/>
      <c r="E803" s="196" t="s">
        <v>97</v>
      </c>
      <c r="G803" s="186" t="s">
        <v>856</v>
      </c>
      <c r="H803" s="344">
        <v>304.63</v>
      </c>
      <c r="I803" s="345"/>
      <c r="J803" s="345"/>
      <c r="K803" s="353"/>
    </row>
    <row r="804" spans="1:11" s="273" customFormat="1" ht="15" x14ac:dyDescent="0.2">
      <c r="A804" s="347" t="s">
        <v>570</v>
      </c>
      <c r="B804" s="348"/>
      <c r="C804" s="349"/>
      <c r="D804" s="349"/>
      <c r="E804" s="196" t="s">
        <v>688</v>
      </c>
      <c r="G804" s="186" t="s">
        <v>856</v>
      </c>
      <c r="H804" s="344">
        <v>305.22000000000003</v>
      </c>
      <c r="I804" s="345"/>
      <c r="J804" s="345"/>
      <c r="K804" s="353"/>
    </row>
    <row r="805" spans="1:11" s="273" customFormat="1" ht="12" customHeight="1" x14ac:dyDescent="0.2">
      <c r="A805" s="347"/>
      <c r="B805" s="348"/>
      <c r="C805" s="349"/>
      <c r="D805" s="349"/>
      <c r="E805" s="351"/>
      <c r="G805" s="343"/>
      <c r="H805" s="344"/>
      <c r="I805" s="345"/>
      <c r="J805" s="345"/>
      <c r="K805" s="353"/>
    </row>
    <row r="806" spans="1:11" s="273" customFormat="1" ht="25.5" x14ac:dyDescent="0.2">
      <c r="A806" s="347"/>
      <c r="B806" s="357"/>
      <c r="C806" s="349"/>
      <c r="D806" s="349"/>
      <c r="E806" s="358" t="s">
        <v>471</v>
      </c>
      <c r="F806" s="359"/>
      <c r="G806" s="343"/>
      <c r="H806" s="344"/>
      <c r="I806" s="345"/>
      <c r="J806" s="345"/>
      <c r="K806" s="353"/>
    </row>
    <row r="807" spans="1:11" s="273" customFormat="1" ht="15" x14ac:dyDescent="0.2">
      <c r="A807" s="347" t="s">
        <v>571</v>
      </c>
      <c r="B807" s="348"/>
      <c r="C807" s="349"/>
      <c r="D807" s="349"/>
      <c r="E807" s="360" t="s">
        <v>6</v>
      </c>
      <c r="G807" s="186" t="s">
        <v>856</v>
      </c>
      <c r="H807" s="344">
        <v>645.61</v>
      </c>
      <c r="I807" s="345"/>
      <c r="J807" s="345"/>
      <c r="K807" s="353"/>
    </row>
    <row r="808" spans="1:11" s="273" customFormat="1" ht="15" x14ac:dyDescent="0.2">
      <c r="A808" s="347" t="s">
        <v>830</v>
      </c>
      <c r="B808" s="348"/>
      <c r="C808" s="349"/>
      <c r="D808" s="349"/>
      <c r="E808" s="196" t="s">
        <v>97</v>
      </c>
      <c r="G808" s="186" t="s">
        <v>856</v>
      </c>
      <c r="H808" s="344">
        <v>532.94000000000005</v>
      </c>
      <c r="I808" s="345"/>
      <c r="J808" s="345"/>
      <c r="K808" s="353"/>
    </row>
    <row r="809" spans="1:11" s="273" customFormat="1" ht="15" x14ac:dyDescent="0.2">
      <c r="A809" s="347" t="s">
        <v>831</v>
      </c>
      <c r="B809" s="348"/>
      <c r="C809" s="349"/>
      <c r="D809" s="349"/>
      <c r="E809" s="196" t="s">
        <v>688</v>
      </c>
      <c r="G809" s="186" t="s">
        <v>856</v>
      </c>
      <c r="H809" s="344">
        <v>1112.83</v>
      </c>
      <c r="I809" s="345"/>
      <c r="J809" s="345"/>
      <c r="K809" s="353"/>
    </row>
    <row r="810" spans="1:11" s="273" customFormat="1" ht="12" customHeight="1" x14ac:dyDescent="0.2">
      <c r="A810" s="347"/>
      <c r="B810" s="348"/>
      <c r="C810" s="349"/>
      <c r="D810" s="349"/>
      <c r="E810" s="360"/>
      <c r="G810" s="343"/>
      <c r="H810" s="344"/>
      <c r="I810" s="345"/>
      <c r="J810" s="345"/>
      <c r="K810" s="353"/>
    </row>
    <row r="811" spans="1:11" s="273" customFormat="1" ht="12" customHeight="1" x14ac:dyDescent="0.2">
      <c r="A811" s="347"/>
      <c r="B811" s="348"/>
      <c r="C811" s="349"/>
      <c r="D811" s="349"/>
      <c r="E811" s="360"/>
      <c r="G811" s="343"/>
      <c r="H811" s="344"/>
      <c r="I811" s="345"/>
      <c r="J811" s="345"/>
      <c r="K811" s="353"/>
    </row>
    <row r="812" spans="1:11" s="273" customFormat="1" x14ac:dyDescent="0.2">
      <c r="A812" s="332" t="s">
        <v>126</v>
      </c>
      <c r="B812" s="333" t="s">
        <v>285</v>
      </c>
      <c r="C812" s="334"/>
      <c r="D812" s="334"/>
      <c r="E812" s="333"/>
      <c r="F812" s="328"/>
      <c r="G812" s="335"/>
      <c r="H812" s="336"/>
      <c r="I812" s="337"/>
      <c r="J812" s="337"/>
      <c r="K812" s="338"/>
    </row>
    <row r="813" spans="1:11" s="273" customFormat="1" x14ac:dyDescent="0.2">
      <c r="A813" s="346"/>
      <c r="B813" s="348"/>
      <c r="C813" s="349"/>
      <c r="D813" s="349"/>
      <c r="E813" s="351"/>
      <c r="G813" s="343"/>
      <c r="H813" s="344"/>
      <c r="I813" s="345"/>
      <c r="J813" s="345"/>
      <c r="K813" s="338"/>
    </row>
    <row r="814" spans="1:11" s="273" customFormat="1" x14ac:dyDescent="0.2">
      <c r="A814" s="347"/>
      <c r="B814" s="357"/>
      <c r="C814" s="349"/>
      <c r="D814" s="349"/>
      <c r="E814" s="358" t="s">
        <v>472</v>
      </c>
      <c r="F814" s="359"/>
      <c r="G814" s="343"/>
      <c r="H814" s="344"/>
      <c r="I814" s="345"/>
      <c r="J814" s="345"/>
      <c r="K814" s="353"/>
    </row>
    <row r="815" spans="1:11" s="273" customFormat="1" ht="15" x14ac:dyDescent="0.2">
      <c r="A815" s="347" t="s">
        <v>572</v>
      </c>
      <c r="B815" s="348"/>
      <c r="C815" s="349"/>
      <c r="D815" s="349"/>
      <c r="E815" s="360" t="s">
        <v>6</v>
      </c>
      <c r="G815" s="186" t="s">
        <v>856</v>
      </c>
      <c r="H815" s="344">
        <v>312.43</v>
      </c>
      <c r="I815" s="345"/>
      <c r="J815" s="345"/>
      <c r="K815" s="353"/>
    </row>
    <row r="816" spans="1:11" s="273" customFormat="1" ht="15" x14ac:dyDescent="0.2">
      <c r="A816" s="347" t="s">
        <v>573</v>
      </c>
      <c r="B816" s="348"/>
      <c r="C816" s="349"/>
      <c r="D816" s="349"/>
      <c r="E816" s="196" t="s">
        <v>97</v>
      </c>
      <c r="G816" s="186" t="s">
        <v>856</v>
      </c>
      <c r="H816" s="344">
        <v>160.62</v>
      </c>
      <c r="I816" s="345"/>
      <c r="J816" s="345"/>
      <c r="K816" s="353"/>
    </row>
    <row r="817" spans="1:11" s="273" customFormat="1" ht="15" x14ac:dyDescent="0.2">
      <c r="A817" s="347" t="s">
        <v>832</v>
      </c>
      <c r="B817" s="348"/>
      <c r="C817" s="349"/>
      <c r="D817" s="349"/>
      <c r="E817" s="196" t="s">
        <v>688</v>
      </c>
      <c r="G817" s="186" t="s">
        <v>856</v>
      </c>
      <c r="H817" s="344">
        <v>125.14</v>
      </c>
      <c r="I817" s="345"/>
      <c r="J817" s="345"/>
      <c r="K817" s="353"/>
    </row>
    <row r="818" spans="1:11" s="273" customFormat="1" ht="12" customHeight="1" x14ac:dyDescent="0.2">
      <c r="A818" s="347"/>
      <c r="B818" s="348"/>
      <c r="C818" s="349"/>
      <c r="D818" s="349"/>
      <c r="E818" s="360"/>
      <c r="G818" s="343"/>
      <c r="H818" s="344"/>
      <c r="I818" s="345"/>
      <c r="J818" s="345"/>
      <c r="K818" s="353"/>
    </row>
    <row r="819" spans="1:11" s="273" customFormat="1" ht="12" customHeight="1" x14ac:dyDescent="0.2">
      <c r="A819" s="347"/>
      <c r="B819" s="348"/>
      <c r="C819" s="349"/>
      <c r="D819" s="349"/>
      <c r="E819" s="360"/>
      <c r="G819" s="343"/>
      <c r="H819" s="344"/>
      <c r="I819" s="345"/>
      <c r="J819" s="345"/>
      <c r="K819" s="353"/>
    </row>
    <row r="820" spans="1:11" s="273" customFormat="1" ht="12" customHeight="1" x14ac:dyDescent="0.2">
      <c r="A820" s="347"/>
      <c r="B820" s="348"/>
      <c r="C820" s="349"/>
      <c r="D820" s="349"/>
      <c r="E820" s="360"/>
      <c r="G820" s="343"/>
      <c r="H820" s="344"/>
      <c r="I820" s="345"/>
      <c r="J820" s="345"/>
      <c r="K820" s="353"/>
    </row>
    <row r="821" spans="1:11" s="273" customFormat="1" ht="12" customHeight="1" x14ac:dyDescent="0.2">
      <c r="A821" s="347"/>
      <c r="B821" s="348"/>
      <c r="C821" s="349"/>
      <c r="D821" s="349"/>
      <c r="E821" s="360"/>
      <c r="G821" s="343"/>
      <c r="H821" s="344"/>
      <c r="I821" s="345"/>
      <c r="J821" s="345"/>
      <c r="K821" s="353"/>
    </row>
    <row r="822" spans="1:11" ht="12" customHeight="1" x14ac:dyDescent="0.2">
      <c r="A822" s="82"/>
      <c r="E822" s="97"/>
      <c r="G822" s="85"/>
      <c r="H822" s="86"/>
      <c r="I822" s="476"/>
      <c r="J822" s="476"/>
      <c r="K822" s="101"/>
    </row>
    <row r="823" spans="1:11" ht="12" customHeight="1" x14ac:dyDescent="0.2">
      <c r="A823" s="82"/>
      <c r="E823" s="97"/>
      <c r="G823" s="85"/>
      <c r="H823" s="86"/>
      <c r="I823" s="476"/>
      <c r="J823" s="476"/>
      <c r="K823" s="101"/>
    </row>
    <row r="824" spans="1:11" ht="12" customHeight="1" x14ac:dyDescent="0.2">
      <c r="A824" s="82"/>
      <c r="E824" s="97"/>
      <c r="G824" s="85"/>
      <c r="H824" s="86"/>
      <c r="I824" s="476"/>
      <c r="J824" s="476"/>
      <c r="K824" s="101"/>
    </row>
    <row r="825" spans="1:11" ht="12" customHeight="1" x14ac:dyDescent="0.2">
      <c r="A825" s="82"/>
      <c r="E825" s="97"/>
      <c r="G825" s="85"/>
      <c r="H825" s="86"/>
      <c r="I825" s="476"/>
      <c r="J825" s="476"/>
      <c r="K825" s="101"/>
    </row>
    <row r="826" spans="1:11" ht="12" customHeight="1" x14ac:dyDescent="0.2">
      <c r="A826" s="82"/>
      <c r="E826" s="97"/>
      <c r="G826" s="85"/>
      <c r="H826" s="86"/>
      <c r="I826" s="476"/>
      <c r="J826" s="476"/>
      <c r="K826" s="101"/>
    </row>
    <row r="827" spans="1:11" ht="12" customHeight="1" x14ac:dyDescent="0.2">
      <c r="A827" s="82"/>
      <c r="E827" s="97"/>
      <c r="G827" s="85"/>
      <c r="H827" s="86"/>
      <c r="I827" s="476"/>
      <c r="J827" s="476"/>
      <c r="K827" s="101"/>
    </row>
    <row r="828" spans="1:11" ht="12" customHeight="1" x14ac:dyDescent="0.2">
      <c r="A828" s="82"/>
      <c r="E828" s="97"/>
      <c r="G828" s="85"/>
      <c r="H828" s="86"/>
      <c r="I828" s="476"/>
      <c r="J828" s="476"/>
      <c r="K828" s="101"/>
    </row>
    <row r="829" spans="1:11" ht="12" customHeight="1" x14ac:dyDescent="0.2">
      <c r="A829" s="82"/>
      <c r="E829" s="97"/>
      <c r="G829" s="85"/>
      <c r="H829" s="86"/>
      <c r="I829" s="476"/>
      <c r="J829" s="476"/>
      <c r="K829" s="101"/>
    </row>
    <row r="830" spans="1:11" ht="12" customHeight="1" x14ac:dyDescent="0.2">
      <c r="A830" s="82"/>
      <c r="E830" s="97"/>
      <c r="G830" s="85"/>
      <c r="H830" s="86"/>
      <c r="I830" s="476"/>
      <c r="J830" s="476"/>
      <c r="K830" s="101"/>
    </row>
    <row r="831" spans="1:11" ht="12" customHeight="1" x14ac:dyDescent="0.2">
      <c r="A831" s="82"/>
      <c r="E831" s="97"/>
      <c r="G831" s="85"/>
      <c r="H831" s="86"/>
      <c r="I831" s="476"/>
      <c r="J831" s="476"/>
      <c r="K831" s="101"/>
    </row>
    <row r="832" spans="1:11" ht="12" customHeight="1" x14ac:dyDescent="0.2">
      <c r="A832" s="82"/>
      <c r="E832" s="97"/>
      <c r="G832" s="85"/>
      <c r="H832" s="86"/>
      <c r="I832" s="476"/>
      <c r="J832" s="476"/>
      <c r="K832" s="101"/>
    </row>
    <row r="833" spans="1:11" ht="12" customHeight="1" x14ac:dyDescent="0.2">
      <c r="A833" s="82"/>
      <c r="E833" s="97"/>
      <c r="G833" s="85"/>
      <c r="H833" s="86"/>
      <c r="I833" s="476"/>
      <c r="J833" s="476"/>
      <c r="K833" s="101"/>
    </row>
    <row r="834" spans="1:11" ht="12" customHeight="1" x14ac:dyDescent="0.2">
      <c r="A834" s="82"/>
      <c r="E834" s="97"/>
      <c r="G834" s="85"/>
      <c r="H834" s="86"/>
      <c r="I834" s="476"/>
      <c r="J834" s="476"/>
      <c r="K834" s="101"/>
    </row>
    <row r="835" spans="1:11" ht="12" customHeight="1" x14ac:dyDescent="0.2">
      <c r="A835" s="82"/>
      <c r="E835" s="97"/>
      <c r="G835" s="85"/>
      <c r="H835" s="86"/>
      <c r="I835" s="476"/>
      <c r="J835" s="476"/>
      <c r="K835" s="101"/>
    </row>
    <row r="836" spans="1:11" ht="12" customHeight="1" x14ac:dyDescent="0.2">
      <c r="A836" s="82"/>
      <c r="E836" s="97"/>
      <c r="G836" s="85"/>
      <c r="H836" s="86"/>
      <c r="I836" s="476"/>
      <c r="J836" s="476"/>
      <c r="K836" s="101"/>
    </row>
    <row r="837" spans="1:11" ht="12" customHeight="1" x14ac:dyDescent="0.2">
      <c r="A837" s="82"/>
      <c r="E837" s="97"/>
      <c r="G837" s="85"/>
      <c r="H837" s="86"/>
      <c r="I837" s="476"/>
      <c r="J837" s="476"/>
      <c r="K837" s="101"/>
    </row>
    <row r="838" spans="1:11" ht="12" customHeight="1" x14ac:dyDescent="0.2">
      <c r="A838" s="82"/>
      <c r="E838" s="97"/>
      <c r="G838" s="85"/>
      <c r="H838" s="86"/>
      <c r="I838" s="476"/>
      <c r="J838" s="476"/>
      <c r="K838" s="101"/>
    </row>
    <row r="839" spans="1:11" ht="12" customHeight="1" x14ac:dyDescent="0.2">
      <c r="A839" s="82"/>
      <c r="E839" s="97"/>
      <c r="G839" s="85"/>
      <c r="H839" s="86"/>
      <c r="I839" s="476"/>
      <c r="J839" s="476"/>
      <c r="K839" s="101"/>
    </row>
    <row r="840" spans="1:11" ht="12" customHeight="1" x14ac:dyDescent="0.2">
      <c r="A840" s="82"/>
      <c r="E840" s="97"/>
      <c r="G840" s="85"/>
      <c r="H840" s="86"/>
      <c r="I840" s="476"/>
      <c r="J840" s="476"/>
      <c r="K840" s="101"/>
    </row>
    <row r="841" spans="1:11" ht="12" customHeight="1" x14ac:dyDescent="0.2">
      <c r="A841" s="82"/>
      <c r="E841" s="97"/>
      <c r="G841" s="85"/>
      <c r="H841" s="86"/>
      <c r="I841" s="476"/>
      <c r="J841" s="476"/>
      <c r="K841" s="101"/>
    </row>
    <row r="842" spans="1:11" s="94" customFormat="1" ht="12" customHeight="1" x14ac:dyDescent="0.2">
      <c r="A842" s="82"/>
      <c r="B842" s="35"/>
      <c r="C842" s="36"/>
      <c r="D842" s="36"/>
      <c r="E842" s="37"/>
      <c r="F842" s="38"/>
      <c r="G842" s="85"/>
      <c r="H842" s="86"/>
      <c r="I842" s="476"/>
      <c r="J842" s="476"/>
      <c r="K842" s="101"/>
    </row>
    <row r="843" spans="1:11" ht="12" customHeight="1" x14ac:dyDescent="0.2">
      <c r="A843" s="72" t="s">
        <v>574</v>
      </c>
      <c r="B843" s="73"/>
      <c r="C843" s="74"/>
      <c r="D843" s="74"/>
      <c r="E843" s="75" t="s">
        <v>127</v>
      </c>
      <c r="F843" s="76"/>
      <c r="G843" s="77"/>
      <c r="H843" s="78"/>
      <c r="I843" s="79"/>
      <c r="J843" s="79"/>
      <c r="K843" s="107"/>
    </row>
    <row r="844" spans="1:11" ht="11.25" customHeight="1" x14ac:dyDescent="0.2">
      <c r="A844" s="72" t="s">
        <v>14</v>
      </c>
      <c r="B844" s="73"/>
      <c r="C844" s="74"/>
      <c r="D844" s="74"/>
      <c r="E844" s="75" t="s">
        <v>575</v>
      </c>
      <c r="F844" s="76"/>
      <c r="G844" s="77"/>
      <c r="H844" s="78"/>
      <c r="I844" s="79"/>
      <c r="J844" s="79"/>
      <c r="K844" s="80"/>
    </row>
    <row r="845" spans="1:11" ht="12" customHeight="1" x14ac:dyDescent="0.2">
      <c r="A845" s="88"/>
      <c r="B845" s="46"/>
      <c r="C845" s="47"/>
      <c r="D845" s="47"/>
      <c r="E845" s="90"/>
      <c r="G845" s="85"/>
      <c r="H845" s="86"/>
      <c r="I845" s="476"/>
      <c r="J845" s="476"/>
      <c r="K845" s="101"/>
    </row>
    <row r="846" spans="1:11" ht="12" customHeight="1" x14ac:dyDescent="0.2">
      <c r="A846" s="88" t="s">
        <v>13</v>
      </c>
      <c r="B846" s="89" t="s">
        <v>10</v>
      </c>
      <c r="C846" s="47"/>
      <c r="D846" s="47"/>
      <c r="E846" s="276"/>
      <c r="G846" s="85"/>
      <c r="H846" s="86"/>
      <c r="I846" s="476"/>
      <c r="J846" s="476"/>
      <c r="K846" s="101"/>
    </row>
    <row r="847" spans="1:11" ht="51" x14ac:dyDescent="0.2">
      <c r="A847" s="277"/>
      <c r="B847" s="98"/>
      <c r="D847" s="178" t="s">
        <v>154</v>
      </c>
      <c r="E847" s="27" t="s">
        <v>160</v>
      </c>
      <c r="G847" s="85"/>
      <c r="I847" s="476"/>
      <c r="J847" s="476"/>
      <c r="K847" s="93"/>
    </row>
    <row r="848" spans="1:11" ht="25.5" x14ac:dyDescent="0.2">
      <c r="A848" s="277"/>
      <c r="B848" s="98"/>
      <c r="D848" s="178" t="s">
        <v>156</v>
      </c>
      <c r="E848" s="27" t="s">
        <v>161</v>
      </c>
      <c r="G848" s="85"/>
      <c r="I848" s="476"/>
      <c r="J848" s="476"/>
      <c r="K848" s="101"/>
    </row>
    <row r="849" spans="1:11" x14ac:dyDescent="0.2">
      <c r="A849" s="277"/>
      <c r="B849" s="98"/>
      <c r="E849" s="27"/>
      <c r="G849" s="85"/>
      <c r="I849" s="476"/>
      <c r="J849" s="476"/>
      <c r="K849" s="101"/>
    </row>
    <row r="850" spans="1:11" x14ac:dyDescent="0.2">
      <c r="A850" s="285"/>
      <c r="B850" s="98"/>
      <c r="E850" s="27"/>
      <c r="F850" s="283"/>
      <c r="G850" s="85"/>
      <c r="I850" s="476"/>
      <c r="J850" s="476"/>
      <c r="K850" s="101"/>
    </row>
    <row r="851" spans="1:11" s="273" customFormat="1" x14ac:dyDescent="0.2">
      <c r="A851" s="332" t="s">
        <v>576</v>
      </c>
      <c r="B851" s="361" t="s">
        <v>306</v>
      </c>
      <c r="C851" s="334"/>
      <c r="D851" s="334"/>
      <c r="E851" s="276"/>
      <c r="F851" s="362"/>
      <c r="G851" s="343"/>
      <c r="H851" s="363"/>
      <c r="I851" s="345"/>
      <c r="J851" s="345"/>
      <c r="K851" s="353"/>
    </row>
    <row r="852" spans="1:11" s="273" customFormat="1" ht="25.5" x14ac:dyDescent="0.2">
      <c r="A852" s="364"/>
      <c r="B852" s="357"/>
      <c r="C852" s="349"/>
      <c r="D852" s="349"/>
      <c r="E852" s="499" t="s">
        <v>875</v>
      </c>
      <c r="F852" s="362"/>
      <c r="G852" s="343"/>
      <c r="H852" s="363"/>
      <c r="I852" s="345"/>
      <c r="J852" s="345"/>
      <c r="K852" s="353"/>
    </row>
    <row r="853" spans="1:11" s="273" customFormat="1" x14ac:dyDescent="0.2">
      <c r="A853" s="365" t="s">
        <v>576</v>
      </c>
      <c r="B853" s="357"/>
      <c r="C853" s="349"/>
      <c r="D853" s="349"/>
      <c r="E853" s="196" t="s">
        <v>476</v>
      </c>
      <c r="F853" s="362"/>
      <c r="G853" s="343" t="s">
        <v>1</v>
      </c>
      <c r="H853" s="363">
        <v>13.54</v>
      </c>
      <c r="I853" s="345"/>
      <c r="J853" s="345"/>
      <c r="K853" s="353"/>
    </row>
    <row r="854" spans="1:11" s="273" customFormat="1" x14ac:dyDescent="0.2">
      <c r="A854" s="365"/>
      <c r="B854" s="357"/>
      <c r="C854" s="349"/>
      <c r="D854" s="349"/>
      <c r="E854" s="196"/>
      <c r="F854" s="362"/>
      <c r="G854" s="343"/>
      <c r="H854" s="363"/>
      <c r="I854" s="345"/>
      <c r="J854" s="345"/>
      <c r="K854" s="353"/>
    </row>
    <row r="855" spans="1:11" s="273" customFormat="1" x14ac:dyDescent="0.2">
      <c r="A855" s="365"/>
      <c r="B855" s="357"/>
      <c r="C855" s="349"/>
      <c r="D855" s="349"/>
      <c r="E855" s="27" t="s">
        <v>503</v>
      </c>
      <c r="F855" s="362"/>
      <c r="G855" s="343"/>
      <c r="H855" s="363"/>
      <c r="I855" s="345"/>
      <c r="J855" s="345"/>
      <c r="K855" s="353"/>
    </row>
    <row r="856" spans="1:11" s="273" customFormat="1" x14ac:dyDescent="0.2">
      <c r="A856" s="365" t="s">
        <v>577</v>
      </c>
      <c r="B856" s="357"/>
      <c r="C856" s="349"/>
      <c r="D856" s="349"/>
      <c r="E856" s="196" t="s">
        <v>475</v>
      </c>
      <c r="F856" s="362"/>
      <c r="G856" s="343" t="s">
        <v>1</v>
      </c>
      <c r="H856" s="363">
        <v>13.6</v>
      </c>
      <c r="I856" s="345"/>
      <c r="J856" s="345"/>
      <c r="K856" s="353"/>
    </row>
    <row r="857" spans="1:11" s="273" customFormat="1" x14ac:dyDescent="0.2">
      <c r="A857" s="364"/>
      <c r="B857" s="357"/>
      <c r="C857" s="349"/>
      <c r="D857" s="349"/>
      <c r="E857" s="27"/>
      <c r="F857" s="362"/>
      <c r="G857" s="343"/>
      <c r="H857" s="363"/>
      <c r="I857" s="345"/>
      <c r="J857" s="345"/>
      <c r="K857" s="353"/>
    </row>
    <row r="858" spans="1:11" s="273" customFormat="1" x14ac:dyDescent="0.2">
      <c r="A858" s="332" t="s">
        <v>12</v>
      </c>
      <c r="B858" s="361" t="s">
        <v>348</v>
      </c>
      <c r="C858" s="334"/>
      <c r="D858" s="334"/>
      <c r="E858" s="276"/>
      <c r="F858" s="362"/>
      <c r="G858" s="343"/>
      <c r="H858" s="363"/>
      <c r="I858" s="345"/>
      <c r="J858" s="345"/>
      <c r="K858" s="353"/>
    </row>
    <row r="859" spans="1:11" s="273" customFormat="1" ht="15.75" customHeight="1" x14ac:dyDescent="0.2">
      <c r="A859" s="364"/>
      <c r="B859" s="357"/>
      <c r="C859" s="349"/>
      <c r="D859" s="349"/>
      <c r="E859" s="27" t="s">
        <v>474</v>
      </c>
      <c r="F859" s="362"/>
      <c r="G859" s="343"/>
      <c r="H859" s="363"/>
      <c r="I859" s="345"/>
      <c r="J859" s="345"/>
      <c r="K859" s="353"/>
    </row>
    <row r="860" spans="1:11" s="273" customFormat="1" x14ac:dyDescent="0.2">
      <c r="A860" s="365" t="s">
        <v>270</v>
      </c>
      <c r="B860" s="357"/>
      <c r="C860" s="349"/>
      <c r="D860" s="349"/>
      <c r="E860" s="196" t="s">
        <v>473</v>
      </c>
      <c r="F860" s="362"/>
      <c r="G860" s="343" t="s">
        <v>1</v>
      </c>
      <c r="H860" s="363">
        <v>13.44</v>
      </c>
      <c r="I860" s="345"/>
      <c r="J860" s="345"/>
      <c r="K860" s="353"/>
    </row>
    <row r="861" spans="1:11" s="273" customFormat="1" ht="12" customHeight="1" x14ac:dyDescent="0.2">
      <c r="A861" s="365"/>
      <c r="B861" s="357"/>
      <c r="C861" s="349"/>
      <c r="D861" s="349"/>
      <c r="E861" s="351" t="s">
        <v>757</v>
      </c>
      <c r="G861" s="343" t="s">
        <v>1</v>
      </c>
      <c r="H861" s="363">
        <v>13.44</v>
      </c>
      <c r="I861" s="345"/>
      <c r="J861" s="366"/>
      <c r="K861" s="337"/>
    </row>
    <row r="862" spans="1:11" s="273" customFormat="1" ht="12" customHeight="1" x14ac:dyDescent="0.2">
      <c r="A862" s="365"/>
      <c r="B862" s="357"/>
      <c r="C862" s="349"/>
      <c r="D862" s="349"/>
      <c r="E862" s="351"/>
      <c r="G862" s="343"/>
      <c r="H862" s="344"/>
      <c r="I862" s="345"/>
      <c r="J862" s="366"/>
      <c r="K862" s="337"/>
    </row>
    <row r="863" spans="1:11" s="273" customFormat="1" x14ac:dyDescent="0.2">
      <c r="A863" s="332" t="s">
        <v>313</v>
      </c>
      <c r="B863" s="361" t="s">
        <v>758</v>
      </c>
      <c r="C863" s="334"/>
      <c r="D863" s="334"/>
      <c r="E863" s="276"/>
      <c r="F863" s="362"/>
      <c r="G863" s="343"/>
      <c r="H863" s="52"/>
      <c r="I863" s="476"/>
      <c r="J863" s="476"/>
      <c r="K863" s="353"/>
    </row>
    <row r="864" spans="1:11" s="273" customFormat="1" x14ac:dyDescent="0.2">
      <c r="A864" s="364"/>
      <c r="B864" s="357"/>
      <c r="C864" s="349"/>
      <c r="D864" s="349"/>
      <c r="E864" s="27" t="s">
        <v>759</v>
      </c>
      <c r="F864" s="362"/>
      <c r="G864" s="343"/>
      <c r="H864" s="52"/>
      <c r="I864" s="476"/>
      <c r="J864" s="476"/>
      <c r="K864" s="353"/>
    </row>
    <row r="865" spans="1:11" s="273" customFormat="1" x14ac:dyDescent="0.2">
      <c r="A865" s="365" t="s">
        <v>665</v>
      </c>
      <c r="B865" s="357"/>
      <c r="C865" s="349"/>
      <c r="D865" s="349"/>
      <c r="E865" s="196" t="s">
        <v>688</v>
      </c>
      <c r="F865" s="362"/>
      <c r="G865" s="343" t="s">
        <v>1</v>
      </c>
      <c r="H865" s="52">
        <v>4.87</v>
      </c>
      <c r="I865" s="476"/>
      <c r="J865" s="476"/>
      <c r="K865" s="353"/>
    </row>
    <row r="866" spans="1:11" ht="12" customHeight="1" x14ac:dyDescent="0.2">
      <c r="A866" s="285"/>
      <c r="B866" s="98"/>
      <c r="G866" s="85"/>
      <c r="H866" s="86"/>
      <c r="I866" s="476"/>
      <c r="J866" s="286"/>
      <c r="K866" s="93"/>
    </row>
    <row r="867" spans="1:11" ht="12" customHeight="1" x14ac:dyDescent="0.2">
      <c r="A867" s="285"/>
      <c r="B867" s="98"/>
      <c r="G867" s="85"/>
      <c r="H867" s="86"/>
      <c r="I867" s="476"/>
      <c r="J867" s="286"/>
      <c r="K867" s="93"/>
    </row>
    <row r="868" spans="1:11" ht="12" customHeight="1" x14ac:dyDescent="0.2">
      <c r="A868" s="285"/>
      <c r="B868" s="98"/>
      <c r="G868" s="85"/>
      <c r="H868" s="86"/>
      <c r="I868" s="476"/>
      <c r="J868" s="286"/>
      <c r="K868" s="93"/>
    </row>
    <row r="869" spans="1:11" ht="12" customHeight="1" x14ac:dyDescent="0.2">
      <c r="A869" s="285"/>
      <c r="B869" s="98"/>
      <c r="G869" s="85"/>
      <c r="H869" s="86"/>
      <c r="I869" s="476"/>
      <c r="J869" s="286"/>
      <c r="K869" s="93"/>
    </row>
    <row r="870" spans="1:11" ht="12" customHeight="1" x14ac:dyDescent="0.2">
      <c r="A870" s="285"/>
      <c r="B870" s="98"/>
      <c r="G870" s="85"/>
      <c r="H870" s="86"/>
      <c r="I870" s="476"/>
      <c r="J870" s="286"/>
      <c r="K870" s="93"/>
    </row>
    <row r="871" spans="1:11" ht="12" customHeight="1" x14ac:dyDescent="0.2">
      <c r="A871" s="285"/>
      <c r="B871" s="98"/>
      <c r="G871" s="85"/>
      <c r="H871" s="86"/>
      <c r="I871" s="476"/>
      <c r="J871" s="286"/>
      <c r="K871" s="93"/>
    </row>
    <row r="872" spans="1:11" ht="12" customHeight="1" x14ac:dyDescent="0.2">
      <c r="A872" s="285"/>
      <c r="B872" s="98"/>
      <c r="G872" s="85"/>
      <c r="H872" s="86"/>
      <c r="I872" s="476"/>
      <c r="J872" s="286"/>
      <c r="K872" s="93"/>
    </row>
    <row r="873" spans="1:11" ht="12" customHeight="1" x14ac:dyDescent="0.2">
      <c r="A873" s="285"/>
      <c r="B873" s="98"/>
      <c r="G873" s="85"/>
      <c r="H873" s="86"/>
      <c r="I873" s="476"/>
      <c r="J873" s="286"/>
      <c r="K873" s="93"/>
    </row>
    <row r="874" spans="1:11" ht="12" customHeight="1" x14ac:dyDescent="0.2">
      <c r="A874" s="285"/>
      <c r="B874" s="98"/>
      <c r="G874" s="85"/>
      <c r="H874" s="86"/>
      <c r="I874" s="476"/>
      <c r="J874" s="286"/>
      <c r="K874" s="93"/>
    </row>
    <row r="875" spans="1:11" ht="12" customHeight="1" x14ac:dyDescent="0.2">
      <c r="A875" s="285"/>
      <c r="B875" s="98"/>
      <c r="G875" s="85"/>
      <c r="H875" s="86"/>
      <c r="I875" s="476"/>
      <c r="J875" s="286"/>
      <c r="K875" s="93"/>
    </row>
    <row r="876" spans="1:11" ht="12" customHeight="1" x14ac:dyDescent="0.2">
      <c r="A876" s="285"/>
      <c r="B876" s="98"/>
      <c r="G876" s="85"/>
      <c r="H876" s="86"/>
      <c r="I876" s="476"/>
      <c r="J876" s="286"/>
      <c r="K876" s="93"/>
    </row>
    <row r="877" spans="1:11" ht="12" customHeight="1" x14ac:dyDescent="0.2">
      <c r="A877" s="285"/>
      <c r="B877" s="98"/>
      <c r="G877" s="85"/>
      <c r="H877" s="86"/>
      <c r="I877" s="476"/>
      <c r="J877" s="286"/>
      <c r="K877" s="93"/>
    </row>
    <row r="878" spans="1:11" ht="12" customHeight="1" x14ac:dyDescent="0.2">
      <c r="A878" s="285"/>
      <c r="B878" s="98"/>
      <c r="G878" s="85"/>
      <c r="H878" s="86"/>
      <c r="I878" s="476"/>
      <c r="J878" s="286"/>
      <c r="K878" s="93"/>
    </row>
    <row r="879" spans="1:11" ht="12" customHeight="1" x14ac:dyDescent="0.2">
      <c r="A879" s="285"/>
      <c r="B879" s="98"/>
      <c r="G879" s="85"/>
      <c r="H879" s="86"/>
      <c r="I879" s="476"/>
      <c r="J879" s="286"/>
      <c r="K879" s="93"/>
    </row>
    <row r="880" spans="1:11" ht="12" customHeight="1" x14ac:dyDescent="0.2">
      <c r="A880" s="285"/>
      <c r="B880" s="98"/>
      <c r="G880" s="85"/>
      <c r="H880" s="86"/>
      <c r="I880" s="476"/>
      <c r="J880" s="286"/>
      <c r="K880" s="93"/>
    </row>
    <row r="881" spans="1:11" ht="12" customHeight="1" x14ac:dyDescent="0.2">
      <c r="A881" s="285"/>
      <c r="B881" s="98"/>
      <c r="G881" s="85"/>
      <c r="H881" s="86"/>
      <c r="I881" s="476"/>
      <c r="J881" s="286"/>
      <c r="K881" s="93"/>
    </row>
    <row r="882" spans="1:11" ht="12" customHeight="1" x14ac:dyDescent="0.2">
      <c r="A882" s="285"/>
      <c r="B882" s="98"/>
      <c r="G882" s="85"/>
      <c r="H882" s="86"/>
      <c r="I882" s="476"/>
      <c r="J882" s="286"/>
      <c r="K882" s="93"/>
    </row>
    <row r="883" spans="1:11" ht="12" customHeight="1" x14ac:dyDescent="0.2">
      <c r="A883" s="285"/>
      <c r="B883" s="98"/>
      <c r="G883" s="85"/>
      <c r="H883" s="86"/>
      <c r="I883" s="476"/>
      <c r="J883" s="286"/>
      <c r="K883" s="93"/>
    </row>
    <row r="884" spans="1:11" ht="12" customHeight="1" x14ac:dyDescent="0.2">
      <c r="A884" s="285"/>
      <c r="B884" s="98"/>
      <c r="G884" s="85"/>
      <c r="H884" s="86"/>
      <c r="I884" s="476"/>
      <c r="J884" s="286"/>
      <c r="K884" s="93"/>
    </row>
    <row r="885" spans="1:11" ht="12" customHeight="1" x14ac:dyDescent="0.2">
      <c r="A885" s="285"/>
      <c r="B885" s="98"/>
      <c r="G885" s="85"/>
      <c r="H885" s="86"/>
      <c r="I885" s="476"/>
      <c r="J885" s="286"/>
      <c r="K885" s="93"/>
    </row>
    <row r="886" spans="1:11" ht="12" customHeight="1" x14ac:dyDescent="0.2">
      <c r="A886" s="285"/>
      <c r="B886" s="98"/>
      <c r="G886" s="85"/>
      <c r="H886" s="86"/>
      <c r="I886" s="476"/>
      <c r="J886" s="286"/>
      <c r="K886" s="93"/>
    </row>
    <row r="887" spans="1:11" ht="12" customHeight="1" x14ac:dyDescent="0.2">
      <c r="A887" s="285"/>
      <c r="B887" s="98"/>
      <c r="G887" s="85"/>
      <c r="H887" s="86"/>
      <c r="I887" s="476"/>
      <c r="J887" s="286"/>
      <c r="K887" s="93"/>
    </row>
    <row r="888" spans="1:11" ht="12" customHeight="1" x14ac:dyDescent="0.2">
      <c r="A888" s="285"/>
      <c r="B888" s="98"/>
      <c r="G888" s="85"/>
      <c r="H888" s="86"/>
      <c r="I888" s="476"/>
      <c r="J888" s="286"/>
      <c r="K888" s="93"/>
    </row>
    <row r="889" spans="1:11" ht="12" customHeight="1" x14ac:dyDescent="0.2">
      <c r="A889" s="285"/>
      <c r="B889" s="98"/>
      <c r="G889" s="85"/>
      <c r="H889" s="86"/>
      <c r="I889" s="476"/>
      <c r="J889" s="286"/>
      <c r="K889" s="93"/>
    </row>
    <row r="890" spans="1:11" ht="12" customHeight="1" x14ac:dyDescent="0.2">
      <c r="A890" s="285"/>
      <c r="B890" s="98"/>
      <c r="G890" s="85"/>
      <c r="H890" s="86"/>
      <c r="I890" s="476"/>
      <c r="J890" s="286"/>
      <c r="K890" s="93"/>
    </row>
    <row r="891" spans="1:11" ht="12" customHeight="1" x14ac:dyDescent="0.2">
      <c r="A891" s="285"/>
      <c r="B891" s="98"/>
      <c r="G891" s="85"/>
      <c r="H891" s="86"/>
      <c r="I891" s="476"/>
      <c r="J891" s="286"/>
      <c r="K891" s="93"/>
    </row>
    <row r="892" spans="1:11" ht="12" customHeight="1" x14ac:dyDescent="0.2">
      <c r="A892" s="285"/>
      <c r="B892" s="98"/>
      <c r="G892" s="85"/>
      <c r="H892" s="86"/>
      <c r="I892" s="476"/>
      <c r="J892" s="286"/>
      <c r="K892" s="93"/>
    </row>
    <row r="893" spans="1:11" ht="12" customHeight="1" x14ac:dyDescent="0.2">
      <c r="A893" s="285"/>
      <c r="B893" s="98"/>
      <c r="G893" s="85"/>
      <c r="H893" s="86"/>
      <c r="I893" s="476"/>
      <c r="J893" s="286"/>
      <c r="K893" s="93"/>
    </row>
    <row r="894" spans="1:11" ht="12" customHeight="1" x14ac:dyDescent="0.2">
      <c r="A894" s="285"/>
      <c r="B894" s="98"/>
      <c r="G894" s="85"/>
      <c r="H894" s="86"/>
      <c r="I894" s="476"/>
      <c r="J894" s="286"/>
      <c r="K894" s="93"/>
    </row>
    <row r="895" spans="1:11" ht="12" customHeight="1" x14ac:dyDescent="0.2">
      <c r="A895" s="285"/>
      <c r="B895" s="98"/>
      <c r="G895" s="85"/>
      <c r="H895" s="86"/>
      <c r="I895" s="476"/>
      <c r="J895" s="286"/>
      <c r="K895" s="93"/>
    </row>
    <row r="896" spans="1:11" ht="12" customHeight="1" x14ac:dyDescent="0.2">
      <c r="A896" s="285"/>
      <c r="B896" s="98"/>
      <c r="G896" s="85"/>
      <c r="H896" s="86"/>
      <c r="I896" s="476"/>
      <c r="J896" s="286"/>
      <c r="K896" s="93"/>
    </row>
    <row r="897" spans="1:11" ht="12" customHeight="1" x14ac:dyDescent="0.2">
      <c r="A897" s="285"/>
      <c r="B897" s="98"/>
      <c r="G897" s="85"/>
      <c r="H897" s="86"/>
      <c r="I897" s="476"/>
      <c r="J897" s="286"/>
      <c r="K897" s="93"/>
    </row>
    <row r="898" spans="1:11" ht="12" customHeight="1" x14ac:dyDescent="0.2">
      <c r="A898" s="285"/>
      <c r="B898" s="98"/>
      <c r="G898" s="85"/>
      <c r="H898" s="86"/>
      <c r="I898" s="476"/>
      <c r="J898" s="286"/>
      <c r="K898" s="93"/>
    </row>
    <row r="899" spans="1:11" ht="12" customHeight="1" x14ac:dyDescent="0.2">
      <c r="A899" s="285"/>
      <c r="B899" s="98"/>
      <c r="G899" s="85"/>
      <c r="H899" s="86"/>
      <c r="I899" s="476"/>
      <c r="J899" s="286"/>
      <c r="K899" s="93"/>
    </row>
    <row r="900" spans="1:11" ht="12" customHeight="1" x14ac:dyDescent="0.2">
      <c r="A900" s="285"/>
      <c r="B900" s="98"/>
      <c r="G900" s="85"/>
      <c r="H900" s="86"/>
      <c r="I900" s="476"/>
      <c r="J900" s="286"/>
      <c r="K900" s="93"/>
    </row>
    <row r="901" spans="1:11" ht="12" customHeight="1" x14ac:dyDescent="0.2">
      <c r="A901" s="285"/>
      <c r="B901" s="98"/>
      <c r="G901" s="85"/>
      <c r="H901" s="86"/>
      <c r="I901" s="476"/>
      <c r="J901" s="286"/>
      <c r="K901" s="93"/>
    </row>
    <row r="902" spans="1:11" ht="12" customHeight="1" x14ac:dyDescent="0.2">
      <c r="A902" s="285"/>
      <c r="B902" s="98"/>
      <c r="G902" s="85"/>
      <c r="H902" s="86"/>
      <c r="I902" s="476"/>
      <c r="J902" s="286"/>
      <c r="K902" s="93"/>
    </row>
    <row r="903" spans="1:11" ht="12" customHeight="1" x14ac:dyDescent="0.2">
      <c r="A903" s="285"/>
      <c r="B903" s="98"/>
      <c r="G903" s="85"/>
      <c r="H903" s="86"/>
      <c r="I903" s="476"/>
      <c r="J903" s="286"/>
      <c r="K903" s="93"/>
    </row>
    <row r="904" spans="1:11" ht="12" customHeight="1" x14ac:dyDescent="0.2">
      <c r="A904" s="285"/>
      <c r="B904" s="98"/>
      <c r="G904" s="85"/>
      <c r="H904" s="86"/>
      <c r="I904" s="476"/>
      <c r="J904" s="286"/>
      <c r="K904" s="93"/>
    </row>
    <row r="905" spans="1:11" ht="12" customHeight="1" x14ac:dyDescent="0.2">
      <c r="A905" s="285"/>
      <c r="B905" s="98"/>
      <c r="G905" s="85"/>
      <c r="H905" s="86"/>
      <c r="I905" s="476"/>
      <c r="J905" s="286"/>
      <c r="K905" s="93"/>
    </row>
    <row r="906" spans="1:11" ht="12" customHeight="1" x14ac:dyDescent="0.2">
      <c r="A906" s="285"/>
      <c r="B906" s="98"/>
      <c r="G906" s="85"/>
      <c r="H906" s="86"/>
      <c r="I906" s="476"/>
      <c r="J906" s="286"/>
      <c r="K906" s="93"/>
    </row>
    <row r="907" spans="1:11" ht="12" customHeight="1" x14ac:dyDescent="0.2">
      <c r="A907" s="285"/>
      <c r="B907" s="98"/>
      <c r="G907" s="367"/>
      <c r="H907" s="368"/>
      <c r="I907" s="286"/>
      <c r="J907" s="286"/>
      <c r="K907" s="93"/>
    </row>
    <row r="908" spans="1:11" s="81" customFormat="1" x14ac:dyDescent="0.2">
      <c r="A908" s="72" t="s">
        <v>666</v>
      </c>
      <c r="B908" s="73"/>
      <c r="C908" s="74"/>
      <c r="D908" s="74"/>
      <c r="E908" s="75" t="s">
        <v>149</v>
      </c>
      <c r="F908" s="76"/>
      <c r="G908" s="77"/>
      <c r="H908" s="78"/>
      <c r="I908" s="79"/>
      <c r="J908" s="79"/>
      <c r="K908" s="106"/>
    </row>
    <row r="909" spans="1:11" s="81" customFormat="1" ht="15" customHeight="1" x14ac:dyDescent="0.2">
      <c r="A909" s="72" t="s">
        <v>92</v>
      </c>
      <c r="B909" s="73"/>
      <c r="C909" s="74"/>
      <c r="D909" s="74"/>
      <c r="E909" s="75" t="s">
        <v>578</v>
      </c>
      <c r="F909" s="76"/>
      <c r="G909" s="77"/>
      <c r="H909" s="369"/>
      <c r="I909" s="79"/>
      <c r="J909" s="79"/>
      <c r="K909" s="80"/>
    </row>
    <row r="910" spans="1:11" s="328" customFormat="1" ht="12" customHeight="1" x14ac:dyDescent="0.2">
      <c r="A910" s="88"/>
      <c r="B910" s="46"/>
      <c r="C910" s="47"/>
      <c r="D910" s="47"/>
      <c r="E910" s="370"/>
      <c r="F910" s="371"/>
      <c r="G910" s="91"/>
      <c r="H910" s="372"/>
      <c r="I910" s="93"/>
      <c r="J910" s="93"/>
      <c r="K910" s="87"/>
    </row>
    <row r="911" spans="1:11" s="328" customFormat="1" ht="12" customHeight="1" x14ac:dyDescent="0.2">
      <c r="A911" s="88" t="s">
        <v>93</v>
      </c>
      <c r="B911" s="373" t="s">
        <v>10</v>
      </c>
      <c r="C911" s="47"/>
      <c r="D911" s="47"/>
      <c r="E911" s="370"/>
      <c r="F911" s="371"/>
      <c r="G911" s="91"/>
      <c r="H911" s="372"/>
      <c r="I911" s="93"/>
      <c r="J911" s="93"/>
      <c r="K911" s="87"/>
    </row>
    <row r="912" spans="1:11" s="273" customFormat="1" ht="38.25" x14ac:dyDescent="0.2">
      <c r="A912" s="95"/>
      <c r="B912" s="98"/>
      <c r="C912" s="36"/>
      <c r="D912" s="178" t="s">
        <v>154</v>
      </c>
      <c r="E912" s="374" t="s">
        <v>482</v>
      </c>
      <c r="F912" s="100"/>
      <c r="G912" s="85"/>
      <c r="H912" s="307"/>
      <c r="I912" s="476"/>
      <c r="J912" s="476"/>
      <c r="K912" s="87"/>
    </row>
    <row r="913" spans="1:11" s="273" customFormat="1" ht="63.75" x14ac:dyDescent="0.2">
      <c r="A913" s="95"/>
      <c r="B913" s="98"/>
      <c r="C913" s="36"/>
      <c r="D913" s="178" t="s">
        <v>156</v>
      </c>
      <c r="E913" s="374" t="s">
        <v>204</v>
      </c>
      <c r="F913" s="100"/>
      <c r="G913" s="85"/>
      <c r="H913" s="307"/>
      <c r="I913" s="476"/>
      <c r="J913" s="476"/>
      <c r="K913" s="87"/>
    </row>
    <row r="914" spans="1:11" s="273" customFormat="1" ht="38.25" x14ac:dyDescent="0.2">
      <c r="A914" s="95"/>
      <c r="B914" s="98"/>
      <c r="C914" s="36"/>
      <c r="D914" s="178" t="s">
        <v>157</v>
      </c>
      <c r="E914" s="374" t="s">
        <v>177</v>
      </c>
      <c r="F914" s="100"/>
      <c r="G914" s="85"/>
      <c r="H914" s="307"/>
      <c r="I914" s="476"/>
      <c r="J914" s="476"/>
      <c r="K914" s="87"/>
    </row>
    <row r="915" spans="1:11" s="273" customFormat="1" ht="76.5" x14ac:dyDescent="0.2">
      <c r="A915" s="95"/>
      <c r="B915" s="98"/>
      <c r="C915" s="36"/>
      <c r="D915" s="178" t="s">
        <v>164</v>
      </c>
      <c r="E915" s="374" t="s">
        <v>240</v>
      </c>
      <c r="F915" s="100"/>
      <c r="G915" s="85"/>
      <c r="H915" s="307"/>
      <c r="I915" s="476"/>
      <c r="J915" s="476"/>
      <c r="K915" s="87"/>
    </row>
    <row r="916" spans="1:11" s="273" customFormat="1" ht="28.5" customHeight="1" x14ac:dyDescent="0.2">
      <c r="A916" s="95"/>
      <c r="B916" s="98"/>
      <c r="C916" s="36"/>
      <c r="D916" s="178" t="s">
        <v>165</v>
      </c>
      <c r="E916" s="374" t="s">
        <v>178</v>
      </c>
      <c r="F916" s="100"/>
      <c r="G916" s="85"/>
      <c r="H916" s="307"/>
      <c r="I916" s="476"/>
      <c r="J916" s="476"/>
      <c r="K916" s="87"/>
    </row>
    <row r="917" spans="1:11" s="273" customFormat="1" ht="25.5" x14ac:dyDescent="0.2">
      <c r="A917" s="95"/>
      <c r="B917" s="98"/>
      <c r="C917" s="36"/>
      <c r="D917" s="178" t="s">
        <v>166</v>
      </c>
      <c r="E917" s="374" t="s">
        <v>179</v>
      </c>
      <c r="F917" s="100"/>
      <c r="G917" s="85"/>
      <c r="H917" s="307"/>
      <c r="I917" s="476"/>
      <c r="J917" s="476"/>
      <c r="K917" s="101"/>
    </row>
    <row r="918" spans="1:11" s="273" customFormat="1" ht="38.25" x14ac:dyDescent="0.2">
      <c r="A918" s="95"/>
      <c r="B918" s="98"/>
      <c r="C918" s="36"/>
      <c r="D918" s="178" t="s">
        <v>167</v>
      </c>
      <c r="E918" s="374" t="s">
        <v>180</v>
      </c>
      <c r="F918" s="100"/>
      <c r="G918" s="85"/>
      <c r="H918" s="307"/>
      <c r="I918" s="476"/>
      <c r="J918" s="476"/>
      <c r="K918" s="101"/>
    </row>
    <row r="919" spans="1:11" s="273" customFormat="1" ht="76.5" x14ac:dyDescent="0.2">
      <c r="A919" s="95"/>
      <c r="B919" s="98"/>
      <c r="C919" s="36"/>
      <c r="D919" s="178" t="s">
        <v>176</v>
      </c>
      <c r="E919" s="374" t="s">
        <v>241</v>
      </c>
      <c r="F919" s="100"/>
      <c r="G919" s="85"/>
      <c r="H919" s="307"/>
      <c r="I919" s="476"/>
      <c r="J919" s="476"/>
      <c r="K919" s="101"/>
    </row>
    <row r="920" spans="1:11" s="273" customFormat="1" ht="51" x14ac:dyDescent="0.2">
      <c r="A920" s="95"/>
      <c r="B920" s="35"/>
      <c r="C920" s="36"/>
      <c r="D920" s="178" t="s">
        <v>189</v>
      </c>
      <c r="E920" s="374" t="s">
        <v>205</v>
      </c>
      <c r="F920" s="100"/>
      <c r="G920" s="85"/>
      <c r="H920" s="307"/>
      <c r="I920" s="476"/>
      <c r="J920" s="476"/>
      <c r="K920" s="101"/>
    </row>
    <row r="921" spans="1:11" s="273" customFormat="1" ht="38.25" x14ac:dyDescent="0.2">
      <c r="A921" s="95"/>
      <c r="B921" s="35"/>
      <c r="C921" s="36"/>
      <c r="D921" s="178" t="s">
        <v>211</v>
      </c>
      <c r="E921" s="374" t="s">
        <v>206</v>
      </c>
      <c r="F921" s="100"/>
      <c r="G921" s="85"/>
      <c r="H921" s="307"/>
      <c r="I921" s="476"/>
      <c r="J921" s="476"/>
      <c r="K921" s="101"/>
    </row>
    <row r="922" spans="1:11" s="273" customFormat="1" ht="25.5" x14ac:dyDescent="0.2">
      <c r="A922" s="95"/>
      <c r="B922" s="35"/>
      <c r="C922" s="36"/>
      <c r="D922" s="178" t="s">
        <v>212</v>
      </c>
      <c r="E922" s="374" t="s">
        <v>207</v>
      </c>
      <c r="F922" s="100"/>
      <c r="G922" s="85"/>
      <c r="H922" s="307"/>
      <c r="I922" s="476"/>
      <c r="J922" s="476"/>
      <c r="K922" s="101"/>
    </row>
    <row r="923" spans="1:11" s="273" customFormat="1" ht="38.25" x14ac:dyDescent="0.2">
      <c r="A923" s="95"/>
      <c r="B923" s="35"/>
      <c r="C923" s="36"/>
      <c r="D923" s="178" t="s">
        <v>213</v>
      </c>
      <c r="E923" s="374" t="s">
        <v>208</v>
      </c>
      <c r="F923" s="100"/>
      <c r="G923" s="85"/>
      <c r="H923" s="307"/>
      <c r="I923" s="476"/>
      <c r="J923" s="476"/>
      <c r="K923" s="101"/>
    </row>
    <row r="924" spans="1:11" s="273" customFormat="1" ht="38.25" x14ac:dyDescent="0.2">
      <c r="A924" s="95"/>
      <c r="B924" s="35"/>
      <c r="C924" s="36"/>
      <c r="D924" s="178" t="s">
        <v>214</v>
      </c>
      <c r="E924" s="374" t="s">
        <v>209</v>
      </c>
      <c r="F924" s="100"/>
      <c r="G924" s="85"/>
      <c r="H924" s="307"/>
      <c r="I924" s="476"/>
      <c r="J924" s="476"/>
      <c r="K924" s="101"/>
    </row>
    <row r="925" spans="1:11" s="273" customFormat="1" ht="25.5" x14ac:dyDescent="0.2">
      <c r="A925" s="95"/>
      <c r="B925" s="35"/>
      <c r="C925" s="36"/>
      <c r="D925" s="178" t="s">
        <v>245</v>
      </c>
      <c r="E925" s="374" t="s">
        <v>210</v>
      </c>
      <c r="F925" s="375"/>
      <c r="G925" s="85"/>
      <c r="H925" s="307"/>
      <c r="I925" s="476"/>
      <c r="J925" s="476"/>
      <c r="K925" s="101"/>
    </row>
    <row r="926" spans="1:11" s="273" customFormat="1" ht="25.5" x14ac:dyDescent="0.2">
      <c r="A926" s="95"/>
      <c r="B926" s="35"/>
      <c r="C926" s="36"/>
      <c r="D926" s="178" t="s">
        <v>246</v>
      </c>
      <c r="E926" s="374" t="s">
        <v>224</v>
      </c>
      <c r="F926" s="375"/>
      <c r="G926" s="85"/>
      <c r="H926" s="307"/>
      <c r="I926" s="476"/>
      <c r="J926" s="476"/>
      <c r="K926" s="101"/>
    </row>
    <row r="927" spans="1:11" s="273" customFormat="1" x14ac:dyDescent="0.2">
      <c r="A927" s="95"/>
      <c r="B927" s="35"/>
      <c r="C927" s="36"/>
      <c r="D927" s="36"/>
      <c r="E927" s="376" t="s">
        <v>225</v>
      </c>
      <c r="F927" s="375"/>
      <c r="G927" s="85"/>
      <c r="H927" s="307"/>
      <c r="I927" s="476"/>
      <c r="J927" s="476"/>
      <c r="K927" s="101"/>
    </row>
    <row r="928" spans="1:11" s="273" customFormat="1" x14ac:dyDescent="0.2">
      <c r="A928" s="95"/>
      <c r="B928" s="35"/>
      <c r="C928" s="36"/>
      <c r="D928" s="36"/>
      <c r="E928" s="376" t="s">
        <v>226</v>
      </c>
      <c r="F928" s="375"/>
      <c r="G928" s="85"/>
      <c r="H928" s="307"/>
      <c r="I928" s="476"/>
      <c r="J928" s="476"/>
      <c r="K928" s="101"/>
    </row>
    <row r="929" spans="1:11" s="273" customFormat="1" x14ac:dyDescent="0.2">
      <c r="A929" s="95"/>
      <c r="B929" s="35"/>
      <c r="C929" s="36"/>
      <c r="D929" s="36"/>
      <c r="E929" s="376" t="s">
        <v>227</v>
      </c>
      <c r="F929" s="375"/>
      <c r="G929" s="85"/>
      <c r="H929" s="307"/>
      <c r="I929" s="476"/>
      <c r="J929" s="476"/>
      <c r="K929" s="101"/>
    </row>
    <row r="930" spans="1:11" s="273" customFormat="1" x14ac:dyDescent="0.2">
      <c r="A930" s="95"/>
      <c r="B930" s="35"/>
      <c r="C930" s="36"/>
      <c r="D930" s="36"/>
      <c r="E930" s="376" t="s">
        <v>228</v>
      </c>
      <c r="F930" s="375"/>
      <c r="G930" s="85"/>
      <c r="H930" s="307"/>
      <c r="I930" s="476"/>
      <c r="J930" s="476"/>
      <c r="K930" s="101"/>
    </row>
    <row r="931" spans="1:11" s="273" customFormat="1" x14ac:dyDescent="0.2">
      <c r="A931" s="95"/>
      <c r="B931" s="35"/>
      <c r="C931" s="36"/>
      <c r="D931" s="36"/>
      <c r="E931" s="376" t="s">
        <v>229</v>
      </c>
      <c r="F931" s="375"/>
      <c r="G931" s="85"/>
      <c r="H931" s="307"/>
      <c r="I931" s="476"/>
      <c r="J931" s="476"/>
      <c r="K931" s="101"/>
    </row>
    <row r="932" spans="1:11" s="273" customFormat="1" x14ac:dyDescent="0.2">
      <c r="A932" s="95"/>
      <c r="B932" s="35"/>
      <c r="C932" s="36"/>
      <c r="D932" s="36"/>
      <c r="E932" s="376" t="s">
        <v>230</v>
      </c>
      <c r="F932" s="375"/>
      <c r="G932" s="85"/>
      <c r="H932" s="307"/>
      <c r="I932" s="476"/>
      <c r="J932" s="476"/>
      <c r="K932" s="101"/>
    </row>
    <row r="933" spans="1:11" s="273" customFormat="1" x14ac:dyDescent="0.2">
      <c r="A933" s="95"/>
      <c r="B933" s="35"/>
      <c r="C933" s="36"/>
      <c r="D933" s="36"/>
      <c r="E933" s="376" t="s">
        <v>231</v>
      </c>
      <c r="F933" s="375"/>
      <c r="G933" s="85"/>
      <c r="H933" s="307"/>
      <c r="I933" s="476"/>
      <c r="J933" s="476"/>
      <c r="K933" s="101"/>
    </row>
    <row r="934" spans="1:11" s="273" customFormat="1" x14ac:dyDescent="0.2">
      <c r="A934" s="95"/>
      <c r="B934" s="35"/>
      <c r="C934" s="36"/>
      <c r="D934" s="36"/>
      <c r="E934" s="376" t="s">
        <v>232</v>
      </c>
      <c r="F934" s="375"/>
      <c r="G934" s="85"/>
      <c r="H934" s="307"/>
      <c r="I934" s="476"/>
      <c r="J934" s="476"/>
      <c r="K934" s="101"/>
    </row>
    <row r="935" spans="1:11" s="273" customFormat="1" x14ac:dyDescent="0.2">
      <c r="A935" s="95"/>
      <c r="B935" s="35"/>
      <c r="C935" s="36"/>
      <c r="D935" s="36"/>
      <c r="E935" s="376" t="s">
        <v>233</v>
      </c>
      <c r="F935" s="375"/>
      <c r="G935" s="85"/>
      <c r="H935" s="307"/>
      <c r="I935" s="476"/>
      <c r="J935" s="476"/>
      <c r="K935" s="101"/>
    </row>
    <row r="936" spans="1:11" s="273" customFormat="1" x14ac:dyDescent="0.2">
      <c r="A936" s="95"/>
      <c r="B936" s="35"/>
      <c r="C936" s="36"/>
      <c r="D936" s="36"/>
      <c r="E936" s="376" t="s">
        <v>234</v>
      </c>
      <c r="F936" s="375"/>
      <c r="G936" s="85"/>
      <c r="H936" s="307"/>
      <c r="I936" s="476"/>
      <c r="J936" s="476"/>
      <c r="K936" s="101"/>
    </row>
    <row r="937" spans="1:11" s="273" customFormat="1" x14ac:dyDescent="0.2">
      <c r="A937" s="95"/>
      <c r="B937" s="35"/>
      <c r="C937" s="36"/>
      <c r="D937" s="36"/>
      <c r="E937" s="376" t="s">
        <v>235</v>
      </c>
      <c r="F937" s="375"/>
      <c r="G937" s="85"/>
      <c r="H937" s="307"/>
      <c r="I937" s="476"/>
      <c r="J937" s="476"/>
      <c r="K937" s="101"/>
    </row>
    <row r="938" spans="1:11" s="273" customFormat="1" x14ac:dyDescent="0.2">
      <c r="A938" s="95"/>
      <c r="B938" s="35"/>
      <c r="C938" s="36"/>
      <c r="D938" s="36"/>
      <c r="E938" s="376" t="s">
        <v>236</v>
      </c>
      <c r="F938" s="375"/>
      <c r="G938" s="85"/>
      <c r="H938" s="307"/>
      <c r="I938" s="476"/>
      <c r="J938" s="476"/>
      <c r="K938" s="101"/>
    </row>
    <row r="939" spans="1:11" s="273" customFormat="1" x14ac:dyDescent="0.2">
      <c r="A939" s="95"/>
      <c r="B939" s="35"/>
      <c r="C939" s="36"/>
      <c r="D939" s="36"/>
      <c r="E939" s="376" t="s">
        <v>237</v>
      </c>
      <c r="F939" s="375"/>
      <c r="G939" s="85"/>
      <c r="H939" s="307"/>
      <c r="I939" s="476"/>
      <c r="J939" s="476"/>
      <c r="K939" s="101"/>
    </row>
    <row r="940" spans="1:11" s="273" customFormat="1" x14ac:dyDescent="0.2">
      <c r="A940" s="95"/>
      <c r="B940" s="35"/>
      <c r="C940" s="36"/>
      <c r="D940" s="36"/>
      <c r="E940" s="376" t="s">
        <v>238</v>
      </c>
      <c r="F940" s="375"/>
      <c r="G940" s="85"/>
      <c r="H940" s="307"/>
      <c r="I940" s="476"/>
      <c r="J940" s="476"/>
      <c r="K940" s="101"/>
    </row>
    <row r="941" spans="1:11" s="273" customFormat="1" x14ac:dyDescent="0.2">
      <c r="A941" s="95"/>
      <c r="B941" s="35"/>
      <c r="C941" s="36"/>
      <c r="D941" s="36"/>
      <c r="E941" s="376" t="s">
        <v>239</v>
      </c>
      <c r="F941" s="375"/>
      <c r="G941" s="85"/>
      <c r="H941" s="307"/>
      <c r="I941" s="476"/>
      <c r="J941" s="476"/>
      <c r="K941" s="101"/>
    </row>
    <row r="942" spans="1:11" s="273" customFormat="1" ht="130.5" customHeight="1" x14ac:dyDescent="0.2">
      <c r="A942" s="95"/>
      <c r="B942" s="35"/>
      <c r="C942" s="36"/>
      <c r="D942" s="178" t="s">
        <v>247</v>
      </c>
      <c r="E942" s="374" t="s">
        <v>242</v>
      </c>
      <c r="F942" s="375"/>
      <c r="G942" s="85"/>
      <c r="H942" s="307"/>
      <c r="I942" s="476"/>
      <c r="J942" s="476"/>
      <c r="K942" s="101"/>
    </row>
    <row r="943" spans="1:11" s="273" customFormat="1" ht="38.25" x14ac:dyDescent="0.2">
      <c r="A943" s="95"/>
      <c r="B943" s="35"/>
      <c r="C943" s="36"/>
      <c r="D943" s="178" t="s">
        <v>248</v>
      </c>
      <c r="E943" s="374" t="s">
        <v>243</v>
      </c>
      <c r="F943" s="375"/>
      <c r="G943" s="85"/>
      <c r="H943" s="307"/>
      <c r="I943" s="476"/>
      <c r="J943" s="476"/>
      <c r="K943" s="101"/>
    </row>
    <row r="944" spans="1:11" s="273" customFormat="1" ht="25.5" x14ac:dyDescent="0.2">
      <c r="A944" s="95"/>
      <c r="B944" s="35"/>
      <c r="C944" s="36"/>
      <c r="D944" s="178" t="s">
        <v>249</v>
      </c>
      <c r="E944" s="374" t="s">
        <v>244</v>
      </c>
      <c r="F944" s="375"/>
      <c r="G944" s="85"/>
      <c r="H944" s="307"/>
      <c r="I944" s="476"/>
      <c r="J944" s="476"/>
      <c r="K944" s="101"/>
    </row>
    <row r="945" spans="1:11" s="273" customFormat="1" x14ac:dyDescent="0.2">
      <c r="A945" s="95"/>
      <c r="B945" s="35"/>
      <c r="C945" s="36"/>
      <c r="D945" s="178"/>
      <c r="E945" s="374"/>
      <c r="F945" s="375"/>
      <c r="G945" s="85"/>
      <c r="H945" s="307"/>
      <c r="I945" s="476"/>
      <c r="J945" s="476"/>
      <c r="K945" s="101"/>
    </row>
    <row r="946" spans="1:11" s="328" customFormat="1" x14ac:dyDescent="0.2">
      <c r="A946" s="88" t="s">
        <v>94</v>
      </c>
      <c r="B946" s="373" t="s">
        <v>215</v>
      </c>
      <c r="C946" s="47"/>
      <c r="D946" s="47"/>
      <c r="E946" s="370"/>
      <c r="F946" s="371"/>
      <c r="G946" s="91"/>
      <c r="H946" s="372"/>
      <c r="I946" s="93"/>
      <c r="J946" s="93"/>
      <c r="K946" s="101"/>
    </row>
    <row r="947" spans="1:11" s="273" customFormat="1" ht="12" customHeight="1" x14ac:dyDescent="0.2">
      <c r="A947" s="82"/>
      <c r="B947" s="35"/>
      <c r="C947" s="36"/>
      <c r="D947" s="36"/>
      <c r="E947" s="374"/>
      <c r="F947" s="377"/>
      <c r="G947" s="85"/>
      <c r="H947" s="307"/>
      <c r="I947" s="476"/>
      <c r="J947" s="476"/>
      <c r="K947" s="101"/>
    </row>
    <row r="948" spans="1:11" s="273" customFormat="1" ht="12" customHeight="1" x14ac:dyDescent="0.2">
      <c r="A948" s="82"/>
      <c r="B948" s="494"/>
      <c r="C948" s="495"/>
      <c r="D948" s="500" t="s">
        <v>876</v>
      </c>
      <c r="E948" s="501"/>
      <c r="F948" s="377"/>
      <c r="G948" s="85"/>
      <c r="H948" s="307"/>
      <c r="I948" s="476"/>
      <c r="J948" s="476"/>
      <c r="K948" s="101"/>
    </row>
    <row r="949" spans="1:11" s="273" customFormat="1" ht="87" customHeight="1" x14ac:dyDescent="0.2">
      <c r="A949" s="82"/>
      <c r="B949" s="35"/>
      <c r="C949" s="36"/>
      <c r="D949" s="36"/>
      <c r="E949" s="502" t="s">
        <v>907</v>
      </c>
      <c r="F949" s="377"/>
      <c r="G949" s="85"/>
      <c r="H949" s="307"/>
      <c r="I949" s="476"/>
      <c r="J949" s="476"/>
      <c r="K949" s="101"/>
    </row>
    <row r="950" spans="1:11" s="273" customFormat="1" x14ac:dyDescent="0.2">
      <c r="A950" s="82"/>
      <c r="B950" s="35"/>
      <c r="C950" s="36"/>
      <c r="D950" s="36"/>
      <c r="E950" s="374"/>
      <c r="F950" s="377"/>
      <c r="G950" s="85"/>
      <c r="H950" s="307"/>
      <c r="I950" s="476"/>
      <c r="J950" s="476"/>
      <c r="K950" s="101"/>
    </row>
    <row r="951" spans="1:11" s="273" customFormat="1" ht="12" customHeight="1" x14ac:dyDescent="0.2">
      <c r="A951" s="82"/>
      <c r="B951" s="35"/>
      <c r="C951" s="36"/>
      <c r="D951" s="36"/>
      <c r="E951" s="503" t="s">
        <v>877</v>
      </c>
      <c r="G951" s="504" t="s">
        <v>11</v>
      </c>
      <c r="H951" s="379">
        <v>1</v>
      </c>
      <c r="I951" s="476"/>
      <c r="J951" s="476"/>
      <c r="K951" s="101"/>
    </row>
    <row r="952" spans="1:11" s="273" customFormat="1" ht="12" customHeight="1" x14ac:dyDescent="0.2">
      <c r="A952" s="82" t="s">
        <v>271</v>
      </c>
      <c r="B952" s="35"/>
      <c r="C952" s="36"/>
      <c r="D952" s="36"/>
      <c r="E952" s="374" t="s">
        <v>477</v>
      </c>
      <c r="F952" s="377"/>
      <c r="G952" s="85" t="s">
        <v>11</v>
      </c>
      <c r="H952" s="379">
        <v>9</v>
      </c>
      <c r="I952" s="476"/>
      <c r="J952" s="476"/>
      <c r="K952" s="101"/>
    </row>
    <row r="953" spans="1:11" s="273" customFormat="1" ht="12" customHeight="1" x14ac:dyDescent="0.2">
      <c r="A953" s="347" t="s">
        <v>314</v>
      </c>
      <c r="B953" s="348"/>
      <c r="C953" s="349"/>
      <c r="D953" s="349"/>
      <c r="E953" s="29" t="s">
        <v>402</v>
      </c>
      <c r="G953" s="343" t="s">
        <v>11</v>
      </c>
      <c r="H953" s="379">
        <v>1</v>
      </c>
      <c r="I953" s="476"/>
      <c r="J953" s="476"/>
      <c r="K953" s="353"/>
    </row>
    <row r="954" spans="1:11" s="273" customFormat="1" ht="12" customHeight="1" x14ac:dyDescent="0.2">
      <c r="A954" s="82"/>
      <c r="B954" s="35"/>
      <c r="C954" s="36"/>
      <c r="D954" s="36"/>
      <c r="E954" s="374"/>
      <c r="F954" s="377"/>
      <c r="G954" s="85"/>
      <c r="H954" s="379"/>
      <c r="I954" s="476"/>
      <c r="J954" s="476"/>
      <c r="K954" s="101"/>
    </row>
    <row r="955" spans="1:11" s="273" customFormat="1" ht="12" customHeight="1" x14ac:dyDescent="0.2">
      <c r="A955" s="82"/>
      <c r="B955" s="35"/>
      <c r="C955" s="36"/>
      <c r="D955" s="378" t="s">
        <v>219</v>
      </c>
      <c r="E955" s="97"/>
      <c r="F955" s="377"/>
      <c r="G955" s="85"/>
      <c r="H955" s="307"/>
      <c r="I955" s="476"/>
      <c r="J955" s="476"/>
      <c r="K955" s="101"/>
    </row>
    <row r="956" spans="1:11" s="273" customFormat="1" ht="91.5" customHeight="1" x14ac:dyDescent="0.2">
      <c r="A956" s="82"/>
      <c r="B956" s="35"/>
      <c r="C956" s="36"/>
      <c r="D956" s="36"/>
      <c r="E956" s="374" t="s">
        <v>216</v>
      </c>
      <c r="F956" s="377"/>
      <c r="G956" s="85"/>
      <c r="H956" s="307"/>
      <c r="I956" s="476"/>
      <c r="J956" s="476"/>
      <c r="K956" s="101"/>
    </row>
    <row r="957" spans="1:11" s="380" customFormat="1" ht="12" customHeight="1" x14ac:dyDescent="0.2">
      <c r="A957" s="82"/>
      <c r="B957" s="35"/>
      <c r="C957" s="36"/>
      <c r="D957" s="36"/>
      <c r="E957" s="97"/>
      <c r="F957" s="377"/>
      <c r="G957" s="85"/>
      <c r="H957" s="307"/>
      <c r="I957" s="476"/>
      <c r="J957" s="476"/>
      <c r="K957" s="101"/>
    </row>
    <row r="958" spans="1:11" s="273" customFormat="1" ht="90.75" customHeight="1" x14ac:dyDescent="0.2">
      <c r="A958" s="82"/>
      <c r="B958" s="35"/>
      <c r="C958" s="36"/>
      <c r="D958" s="36"/>
      <c r="E958" s="374" t="s">
        <v>217</v>
      </c>
      <c r="F958" s="377"/>
      <c r="G958" s="85"/>
      <c r="H958" s="307"/>
      <c r="I958" s="476"/>
      <c r="J958" s="476"/>
      <c r="K958" s="101"/>
    </row>
    <row r="959" spans="1:11" s="273" customFormat="1" ht="12" customHeight="1" x14ac:dyDescent="0.2">
      <c r="A959" s="82"/>
      <c r="B959" s="35"/>
      <c r="C959" s="36"/>
      <c r="D959" s="36"/>
      <c r="E959" s="97"/>
      <c r="F959" s="377"/>
      <c r="G959" s="85"/>
      <c r="H959" s="307"/>
      <c r="I959" s="476"/>
      <c r="J959" s="476"/>
      <c r="K959" s="101"/>
    </row>
    <row r="960" spans="1:11" s="273" customFormat="1" ht="12" customHeight="1" x14ac:dyDescent="0.2">
      <c r="A960" s="82"/>
      <c r="B960" s="35"/>
      <c r="C960" s="36"/>
      <c r="D960" s="381"/>
      <c r="E960" s="505" t="s">
        <v>218</v>
      </c>
      <c r="F960" s="377"/>
      <c r="G960" s="85"/>
      <c r="H960" s="379"/>
      <c r="I960" s="476"/>
      <c r="J960" s="476"/>
      <c r="K960" s="101"/>
    </row>
    <row r="961" spans="1:11" s="273" customFormat="1" ht="12" customHeight="1" x14ac:dyDescent="0.2">
      <c r="A961" s="82"/>
      <c r="B961" s="35"/>
      <c r="C961" s="36"/>
      <c r="D961" s="381"/>
      <c r="E961" s="506" t="s">
        <v>878</v>
      </c>
      <c r="F961" s="507"/>
      <c r="G961" s="508" t="s">
        <v>5</v>
      </c>
      <c r="H961" s="509">
        <v>1</v>
      </c>
      <c r="I961" s="476"/>
      <c r="J961" s="476"/>
      <c r="K961" s="101"/>
    </row>
    <row r="962" spans="1:11" s="273" customFormat="1" x14ac:dyDescent="0.2">
      <c r="A962" s="82" t="s">
        <v>315</v>
      </c>
      <c r="B962" s="35"/>
      <c r="C962" s="36"/>
      <c r="D962" s="36"/>
      <c r="E962" s="374" t="s">
        <v>308</v>
      </c>
      <c r="F962" s="377"/>
      <c r="G962" s="85" t="s">
        <v>5</v>
      </c>
      <c r="H962" s="379">
        <v>1</v>
      </c>
      <c r="I962" s="476"/>
      <c r="J962" s="476"/>
      <c r="K962" s="101"/>
    </row>
    <row r="963" spans="1:11" s="273" customFormat="1" x14ac:dyDescent="0.2">
      <c r="A963" s="347" t="s">
        <v>316</v>
      </c>
      <c r="B963" s="348"/>
      <c r="C963" s="349"/>
      <c r="D963" s="382"/>
      <c r="E963" s="29" t="s">
        <v>403</v>
      </c>
      <c r="G963" s="343" t="s">
        <v>5</v>
      </c>
      <c r="H963" s="379">
        <v>1</v>
      </c>
      <c r="I963" s="476"/>
      <c r="J963" s="476"/>
      <c r="K963" s="353"/>
    </row>
    <row r="964" spans="1:11" s="273" customFormat="1" x14ac:dyDescent="0.2">
      <c r="A964" s="82"/>
      <c r="B964" s="35"/>
      <c r="C964" s="36"/>
      <c r="D964" s="383"/>
      <c r="E964" s="374"/>
      <c r="F964" s="377"/>
      <c r="G964" s="85"/>
      <c r="H964" s="379"/>
      <c r="I964" s="476"/>
      <c r="J964" s="476"/>
      <c r="K964" s="101"/>
    </row>
    <row r="965" spans="1:11" s="273" customFormat="1" x14ac:dyDescent="0.2">
      <c r="A965" s="88" t="s">
        <v>272</v>
      </c>
      <c r="B965" s="373" t="s">
        <v>220</v>
      </c>
      <c r="C965" s="36"/>
      <c r="D965" s="381"/>
      <c r="E965" s="374"/>
      <c r="F965" s="377"/>
      <c r="G965" s="85"/>
      <c r="H965" s="379"/>
      <c r="I965" s="476"/>
      <c r="J965" s="476"/>
      <c r="K965" s="101"/>
    </row>
    <row r="966" spans="1:11" s="273" customFormat="1" ht="25.5" x14ac:dyDescent="0.2">
      <c r="A966" s="82" t="s">
        <v>378</v>
      </c>
      <c r="B966" s="35"/>
      <c r="C966" s="36"/>
      <c r="D966" s="36"/>
      <c r="E966" s="374" t="s">
        <v>309</v>
      </c>
      <c r="F966" s="377"/>
      <c r="G966" s="85" t="s">
        <v>5</v>
      </c>
      <c r="H966" s="379">
        <v>1</v>
      </c>
      <c r="I966" s="476"/>
      <c r="J966" s="476"/>
      <c r="K966" s="101"/>
    </row>
    <row r="967" spans="1:11" s="273" customFormat="1" x14ac:dyDescent="0.2">
      <c r="A967" s="82"/>
      <c r="B967" s="35"/>
      <c r="C967" s="36"/>
      <c r="D967" s="36"/>
      <c r="E967" s="374"/>
      <c r="F967" s="377"/>
      <c r="G967" s="85"/>
      <c r="H967" s="379"/>
      <c r="I967" s="476"/>
      <c r="J967" s="476"/>
      <c r="K967" s="101"/>
    </row>
    <row r="968" spans="1:11" s="273" customFormat="1" x14ac:dyDescent="0.2">
      <c r="A968" s="88" t="s">
        <v>377</v>
      </c>
      <c r="B968" s="373" t="s">
        <v>221</v>
      </c>
      <c r="C968" s="36"/>
      <c r="D968" s="36"/>
      <c r="E968" s="374"/>
      <c r="F968" s="377"/>
      <c r="G968" s="85"/>
      <c r="H968" s="379"/>
      <c r="I968" s="476"/>
      <c r="J968" s="476"/>
      <c r="K968" s="101"/>
    </row>
    <row r="969" spans="1:11" s="273" customFormat="1" ht="42" customHeight="1" x14ac:dyDescent="0.2">
      <c r="A969" s="82"/>
      <c r="B969" s="35"/>
      <c r="C969" s="36"/>
      <c r="D969" s="36"/>
      <c r="E969" s="29" t="s">
        <v>431</v>
      </c>
      <c r="F969" s="377"/>
      <c r="G969" s="85"/>
      <c r="H969" s="379"/>
      <c r="I969" s="476"/>
      <c r="J969" s="476"/>
      <c r="K969" s="101"/>
    </row>
    <row r="970" spans="1:11" s="273" customFormat="1" x14ac:dyDescent="0.2">
      <c r="A970" s="82"/>
      <c r="B970" s="35"/>
      <c r="C970" s="36"/>
      <c r="D970" s="36"/>
      <c r="E970" s="29"/>
      <c r="F970" s="377"/>
      <c r="G970" s="85"/>
      <c r="H970" s="379"/>
      <c r="I970" s="476"/>
      <c r="J970" s="476"/>
      <c r="K970" s="101"/>
    </row>
    <row r="971" spans="1:11" s="273" customFormat="1" ht="38.25" x14ac:dyDescent="0.2">
      <c r="A971" s="82" t="s">
        <v>379</v>
      </c>
      <c r="B971" s="35"/>
      <c r="C971" s="36"/>
      <c r="D971" s="36"/>
      <c r="E971" s="29" t="s">
        <v>432</v>
      </c>
      <c r="F971" s="377"/>
      <c r="G971" s="85" t="s">
        <v>11</v>
      </c>
      <c r="H971" s="379">
        <v>402</v>
      </c>
      <c r="I971" s="476"/>
      <c r="J971" s="476"/>
      <c r="K971" s="101"/>
    </row>
    <row r="972" spans="1:11" s="273" customFormat="1" x14ac:dyDescent="0.2">
      <c r="A972" s="82"/>
      <c r="B972" s="35"/>
      <c r="C972" s="36"/>
      <c r="D972" s="36"/>
      <c r="E972" s="29"/>
      <c r="F972" s="377"/>
      <c r="G972" s="85"/>
      <c r="H972" s="379"/>
      <c r="I972" s="476"/>
      <c r="J972" s="476"/>
      <c r="K972" s="101"/>
    </row>
    <row r="973" spans="1:11" s="273" customFormat="1" ht="39.75" customHeight="1" x14ac:dyDescent="0.2">
      <c r="A973" s="82" t="s">
        <v>380</v>
      </c>
      <c r="B973" s="35"/>
      <c r="C973" s="36"/>
      <c r="D973" s="36"/>
      <c r="E973" s="29" t="s">
        <v>433</v>
      </c>
      <c r="F973" s="377"/>
      <c r="G973" s="85" t="s">
        <v>11</v>
      </c>
      <c r="H973" s="379">
        <v>161</v>
      </c>
      <c r="I973" s="476"/>
      <c r="J973" s="476"/>
      <c r="K973" s="101"/>
    </row>
    <row r="974" spans="1:11" s="273" customFormat="1" x14ac:dyDescent="0.2">
      <c r="A974" s="82"/>
      <c r="B974" s="35"/>
      <c r="C974" s="36"/>
      <c r="D974" s="36"/>
      <c r="E974" s="374"/>
      <c r="F974" s="377"/>
      <c r="G974" s="85"/>
      <c r="H974" s="379"/>
      <c r="I974" s="476"/>
      <c r="J974" s="476"/>
      <c r="K974" s="101"/>
    </row>
    <row r="975" spans="1:11" s="273" customFormat="1" x14ac:dyDescent="0.2">
      <c r="A975" s="332" t="s">
        <v>381</v>
      </c>
      <c r="B975" s="361" t="s">
        <v>428</v>
      </c>
      <c r="C975" s="349"/>
      <c r="D975" s="349"/>
      <c r="E975" s="29"/>
      <c r="G975" s="343"/>
      <c r="H975" s="379"/>
      <c r="I975" s="476"/>
      <c r="J975" s="476"/>
      <c r="K975" s="353"/>
    </row>
    <row r="976" spans="1:11" s="273" customFormat="1" ht="51" x14ac:dyDescent="0.2">
      <c r="A976" s="347"/>
      <c r="B976" s="348"/>
      <c r="C976" s="349"/>
      <c r="D976" s="349"/>
      <c r="E976" s="29" t="s">
        <v>223</v>
      </c>
      <c r="G976" s="343"/>
      <c r="H976" s="379"/>
      <c r="I976" s="476"/>
      <c r="J976" s="476"/>
      <c r="K976" s="353"/>
    </row>
    <row r="977" spans="1:11" s="273" customFormat="1" x14ac:dyDescent="0.2">
      <c r="A977" s="347"/>
      <c r="B977" s="348"/>
      <c r="C977" s="349"/>
      <c r="D977" s="349"/>
      <c r="E977" s="29" t="s">
        <v>427</v>
      </c>
      <c r="G977" s="343"/>
      <c r="H977" s="379"/>
      <c r="I977" s="476"/>
      <c r="J977" s="476"/>
      <c r="K977" s="353"/>
    </row>
    <row r="978" spans="1:11" s="273" customFormat="1" x14ac:dyDescent="0.2">
      <c r="A978" s="347"/>
      <c r="B978" s="348"/>
      <c r="C978" s="349"/>
      <c r="D978" s="349"/>
      <c r="E978" s="28" t="s">
        <v>509</v>
      </c>
      <c r="G978" s="343"/>
      <c r="H978" s="379"/>
      <c r="I978" s="476"/>
      <c r="J978" s="476"/>
      <c r="K978" s="353"/>
    </row>
    <row r="979" spans="1:11" s="273" customFormat="1" x14ac:dyDescent="0.2">
      <c r="A979" s="347"/>
      <c r="B979" s="348"/>
      <c r="C979" s="349"/>
      <c r="D979" s="349"/>
      <c r="E979" s="28"/>
      <c r="G979" s="343"/>
      <c r="H979" s="379"/>
      <c r="I979" s="476"/>
      <c r="J979" s="476"/>
      <c r="K979" s="353"/>
    </row>
    <row r="980" spans="1:11" s="273" customFormat="1" x14ac:dyDescent="0.2">
      <c r="A980" s="347"/>
      <c r="B980" s="352" t="s">
        <v>429</v>
      </c>
      <c r="C980" s="349"/>
      <c r="D980" s="349"/>
      <c r="E980" s="29"/>
      <c r="G980" s="343"/>
      <c r="H980" s="379"/>
      <c r="I980" s="476"/>
      <c r="J980" s="476"/>
      <c r="K980" s="353"/>
    </row>
    <row r="981" spans="1:11" s="417" customFormat="1" x14ac:dyDescent="0.2">
      <c r="A981" s="347" t="s">
        <v>579</v>
      </c>
      <c r="B981" s="348"/>
      <c r="C981" s="349"/>
      <c r="D981" s="349"/>
      <c r="E981" s="29" t="s">
        <v>511</v>
      </c>
      <c r="F981" s="273"/>
      <c r="G981" s="343" t="s">
        <v>11</v>
      </c>
      <c r="H981" s="379">
        <v>39</v>
      </c>
      <c r="I981" s="476"/>
      <c r="J981" s="476"/>
      <c r="K981" s="353"/>
    </row>
    <row r="982" spans="1:11" s="273" customFormat="1" x14ac:dyDescent="0.2">
      <c r="A982" s="347" t="s">
        <v>580</v>
      </c>
      <c r="B982" s="348"/>
      <c r="C982" s="349"/>
      <c r="D982" s="349"/>
      <c r="E982" s="29" t="s">
        <v>760</v>
      </c>
      <c r="G982" s="343" t="s">
        <v>11</v>
      </c>
      <c r="H982" s="379">
        <v>10</v>
      </c>
      <c r="I982" s="476"/>
      <c r="J982" s="476"/>
      <c r="K982" s="353"/>
    </row>
    <row r="983" spans="1:11" s="273" customFormat="1" x14ac:dyDescent="0.2">
      <c r="A983" s="347" t="s">
        <v>581</v>
      </c>
      <c r="B983" s="348"/>
      <c r="C983" s="349"/>
      <c r="D983" s="349"/>
      <c r="E983" s="29" t="s">
        <v>761</v>
      </c>
      <c r="G983" s="343" t="s">
        <v>11</v>
      </c>
      <c r="H983" s="379">
        <v>64</v>
      </c>
      <c r="I983" s="476"/>
      <c r="J983" s="476"/>
      <c r="K983" s="353"/>
    </row>
    <row r="984" spans="1:11" s="273" customFormat="1" x14ac:dyDescent="0.2">
      <c r="A984" s="347" t="s">
        <v>582</v>
      </c>
      <c r="B984" s="348"/>
      <c r="C984" s="349"/>
      <c r="D984" s="349"/>
      <c r="E984" s="29" t="s">
        <v>762</v>
      </c>
      <c r="G984" s="343" t="s">
        <v>11</v>
      </c>
      <c r="H984" s="379">
        <v>1</v>
      </c>
      <c r="I984" s="476"/>
      <c r="J984" s="476"/>
      <c r="K984" s="353"/>
    </row>
    <row r="985" spans="1:11" s="273" customFormat="1" x14ac:dyDescent="0.2">
      <c r="A985" s="347" t="s">
        <v>583</v>
      </c>
      <c r="B985" s="348"/>
      <c r="C985" s="349"/>
      <c r="D985" s="349"/>
      <c r="E985" s="29" t="s">
        <v>510</v>
      </c>
      <c r="G985" s="343" t="s">
        <v>11</v>
      </c>
      <c r="H985" s="379">
        <v>38</v>
      </c>
      <c r="I985" s="476"/>
      <c r="J985" s="476"/>
      <c r="K985" s="353"/>
    </row>
    <row r="986" spans="1:11" s="273" customFormat="1" ht="25.5" x14ac:dyDescent="0.2">
      <c r="A986" s="347" t="s">
        <v>584</v>
      </c>
      <c r="B986" s="348"/>
      <c r="C986" s="349"/>
      <c r="D986" s="349"/>
      <c r="E986" s="29" t="s">
        <v>479</v>
      </c>
      <c r="G986" s="343" t="s">
        <v>11</v>
      </c>
      <c r="H986" s="379">
        <v>45</v>
      </c>
      <c r="I986" s="476"/>
      <c r="J986" s="476"/>
      <c r="K986" s="353"/>
    </row>
    <row r="987" spans="1:11" s="273" customFormat="1" x14ac:dyDescent="0.2">
      <c r="A987" s="347" t="s">
        <v>585</v>
      </c>
      <c r="B987" s="348"/>
      <c r="C987" s="349"/>
      <c r="D987" s="349"/>
      <c r="E987" s="29" t="s">
        <v>512</v>
      </c>
      <c r="G987" s="343" t="s">
        <v>11</v>
      </c>
      <c r="H987" s="379">
        <v>6</v>
      </c>
      <c r="I987" s="476"/>
      <c r="J987" s="476"/>
      <c r="K987" s="353"/>
    </row>
    <row r="988" spans="1:11" s="417" customFormat="1" x14ac:dyDescent="0.2">
      <c r="A988" s="347" t="s">
        <v>586</v>
      </c>
      <c r="B988" s="348"/>
      <c r="C988" s="349"/>
      <c r="D988" s="349"/>
      <c r="E988" s="29" t="s">
        <v>310</v>
      </c>
      <c r="F988" s="273"/>
      <c r="G988" s="343" t="s">
        <v>11</v>
      </c>
      <c r="H988" s="379">
        <v>82</v>
      </c>
      <c r="I988" s="476"/>
      <c r="J988" s="476"/>
      <c r="K988" s="353"/>
    </row>
    <row r="989" spans="1:11" s="273" customFormat="1" x14ac:dyDescent="0.2">
      <c r="A989" s="347" t="s">
        <v>587</v>
      </c>
      <c r="B989" s="348"/>
      <c r="C989" s="349"/>
      <c r="D989" s="349"/>
      <c r="E989" s="29" t="s">
        <v>480</v>
      </c>
      <c r="G989" s="343" t="s">
        <v>11</v>
      </c>
      <c r="H989" s="379">
        <v>19</v>
      </c>
      <c r="I989" s="476"/>
      <c r="J989" s="476"/>
      <c r="K989" s="353"/>
    </row>
    <row r="990" spans="1:11" s="273" customFormat="1" x14ac:dyDescent="0.2">
      <c r="A990" s="347" t="s">
        <v>588</v>
      </c>
      <c r="B990" s="348"/>
      <c r="C990" s="349"/>
      <c r="D990" s="349"/>
      <c r="E990" s="29" t="s">
        <v>353</v>
      </c>
      <c r="G990" s="343" t="s">
        <v>11</v>
      </c>
      <c r="H990" s="379">
        <v>17</v>
      </c>
      <c r="I990" s="476"/>
      <c r="J990" s="476"/>
      <c r="K990" s="353"/>
    </row>
    <row r="991" spans="1:11" s="417" customFormat="1" x14ac:dyDescent="0.2">
      <c r="A991" s="347" t="s">
        <v>589</v>
      </c>
      <c r="B991" s="348"/>
      <c r="C991" s="349"/>
      <c r="D991" s="349"/>
      <c r="E991" s="29" t="s">
        <v>352</v>
      </c>
      <c r="F991" s="273"/>
      <c r="G991" s="343" t="s">
        <v>11</v>
      </c>
      <c r="H991" s="379">
        <v>29</v>
      </c>
      <c r="I991" s="476"/>
      <c r="J991" s="476"/>
      <c r="K991" s="353"/>
    </row>
    <row r="992" spans="1:11" s="273" customFormat="1" x14ac:dyDescent="0.2">
      <c r="A992" s="347" t="s">
        <v>590</v>
      </c>
      <c r="B992" s="348"/>
      <c r="C992" s="349"/>
      <c r="D992" s="349"/>
      <c r="E992" s="29" t="s">
        <v>404</v>
      </c>
      <c r="G992" s="343" t="s">
        <v>11</v>
      </c>
      <c r="H992" s="379">
        <v>13</v>
      </c>
      <c r="I992" s="476"/>
      <c r="J992" s="476"/>
      <c r="K992" s="353"/>
    </row>
    <row r="993" spans="1:11" s="273" customFormat="1" x14ac:dyDescent="0.2">
      <c r="A993" s="347" t="s">
        <v>591</v>
      </c>
      <c r="B993" s="348"/>
      <c r="C993" s="349"/>
      <c r="D993" s="349"/>
      <c r="E993" s="29" t="s">
        <v>311</v>
      </c>
      <c r="G993" s="343" t="s">
        <v>11</v>
      </c>
      <c r="H993" s="379">
        <v>27</v>
      </c>
      <c r="I993" s="476"/>
      <c r="J993" s="476"/>
      <c r="K993" s="353"/>
    </row>
    <row r="994" spans="1:11" s="273" customFormat="1" ht="12" customHeight="1" x14ac:dyDescent="0.2">
      <c r="A994" s="347" t="s">
        <v>592</v>
      </c>
      <c r="B994" s="348"/>
      <c r="C994" s="349"/>
      <c r="D994" s="384"/>
      <c r="E994" s="29" t="s">
        <v>312</v>
      </c>
      <c r="G994" s="343" t="s">
        <v>11</v>
      </c>
      <c r="H994" s="379">
        <v>2</v>
      </c>
      <c r="I994" s="476"/>
      <c r="J994" s="476"/>
      <c r="K994" s="338"/>
    </row>
    <row r="995" spans="1:11" s="273" customFormat="1" ht="12" customHeight="1" x14ac:dyDescent="0.2">
      <c r="A995" s="347" t="s">
        <v>593</v>
      </c>
      <c r="B995" s="348"/>
      <c r="C995" s="349"/>
      <c r="D995" s="384"/>
      <c r="E995" s="29" t="s">
        <v>763</v>
      </c>
      <c r="G995" s="343" t="s">
        <v>11</v>
      </c>
      <c r="H995" s="379">
        <v>10</v>
      </c>
      <c r="I995" s="476"/>
      <c r="J995" s="476"/>
      <c r="K995" s="338"/>
    </row>
    <row r="996" spans="1:11" s="273" customFormat="1" ht="12" customHeight="1" x14ac:dyDescent="0.2">
      <c r="A996" s="347"/>
      <c r="B996" s="348"/>
      <c r="C996" s="349"/>
      <c r="D996" s="384"/>
      <c r="E996" s="29"/>
      <c r="G996" s="343"/>
      <c r="H996" s="379"/>
      <c r="I996" s="476"/>
      <c r="J996" s="476"/>
      <c r="K996" s="338"/>
    </row>
    <row r="997" spans="1:11" s="273" customFormat="1" ht="12" customHeight="1" x14ac:dyDescent="0.2">
      <c r="A997" s="347"/>
      <c r="B997" s="352" t="s">
        <v>430</v>
      </c>
      <c r="C997" s="349"/>
      <c r="D997" s="384"/>
      <c r="E997" s="29"/>
      <c r="G997" s="343"/>
      <c r="H997" s="379"/>
      <c r="I997" s="476"/>
      <c r="J997" s="476"/>
      <c r="K997" s="338"/>
    </row>
    <row r="998" spans="1:11" s="273" customFormat="1" x14ac:dyDescent="0.2">
      <c r="A998" s="347" t="s">
        <v>594</v>
      </c>
      <c r="B998" s="348"/>
      <c r="C998" s="349"/>
      <c r="D998" s="349">
        <v>13</v>
      </c>
      <c r="E998" s="29" t="s">
        <v>791</v>
      </c>
      <c r="G998" s="343" t="s">
        <v>11</v>
      </c>
      <c r="H998" s="379">
        <v>88</v>
      </c>
      <c r="I998" s="476"/>
      <c r="J998" s="476"/>
      <c r="K998" s="353"/>
    </row>
    <row r="999" spans="1:11" s="273" customFormat="1" x14ac:dyDescent="0.2">
      <c r="A999" s="347" t="s">
        <v>595</v>
      </c>
      <c r="B999" s="348"/>
      <c r="C999" s="349"/>
      <c r="D999" s="349">
        <v>13</v>
      </c>
      <c r="E999" s="29" t="s">
        <v>792</v>
      </c>
      <c r="G999" s="343" t="s">
        <v>11</v>
      </c>
      <c r="H999" s="379">
        <v>21</v>
      </c>
      <c r="I999" s="476"/>
      <c r="J999" s="476"/>
      <c r="K999" s="353"/>
    </row>
    <row r="1000" spans="1:11" s="417" customFormat="1" x14ac:dyDescent="0.2">
      <c r="A1000" s="347" t="s">
        <v>596</v>
      </c>
      <c r="B1000" s="348"/>
      <c r="C1000" s="349"/>
      <c r="D1000" s="349">
        <v>16</v>
      </c>
      <c r="E1000" s="29" t="s">
        <v>792</v>
      </c>
      <c r="F1000" s="273"/>
      <c r="G1000" s="343" t="s">
        <v>11</v>
      </c>
      <c r="H1000" s="379">
        <v>1</v>
      </c>
      <c r="I1000" s="476"/>
      <c r="J1000" s="476"/>
      <c r="K1000" s="353"/>
    </row>
    <row r="1001" spans="1:11" s="273" customFormat="1" ht="12" customHeight="1" x14ac:dyDescent="0.2">
      <c r="A1001" s="347" t="s">
        <v>800</v>
      </c>
      <c r="B1001" s="348"/>
      <c r="C1001" s="349"/>
      <c r="D1001" s="384"/>
      <c r="E1001" s="29" t="s">
        <v>793</v>
      </c>
      <c r="G1001" s="343" t="s">
        <v>11</v>
      </c>
      <c r="H1001" s="379">
        <v>4</v>
      </c>
      <c r="I1001" s="476"/>
      <c r="J1001" s="476"/>
      <c r="K1001" s="338"/>
    </row>
    <row r="1002" spans="1:11" s="273" customFormat="1" ht="12" customHeight="1" x14ac:dyDescent="0.2">
      <c r="A1002" s="347" t="s">
        <v>801</v>
      </c>
      <c r="B1002" s="348"/>
      <c r="C1002" s="349"/>
      <c r="D1002" s="384"/>
      <c r="E1002" s="29" t="s">
        <v>794</v>
      </c>
      <c r="G1002" s="343" t="s">
        <v>11</v>
      </c>
      <c r="H1002" s="379">
        <v>4</v>
      </c>
      <c r="I1002" s="476"/>
      <c r="J1002" s="476"/>
      <c r="K1002" s="338"/>
    </row>
    <row r="1003" spans="1:11" s="273" customFormat="1" ht="12" customHeight="1" x14ac:dyDescent="0.2">
      <c r="A1003" s="347" t="s">
        <v>802</v>
      </c>
      <c r="B1003" s="348"/>
      <c r="C1003" s="349"/>
      <c r="D1003" s="384"/>
      <c r="E1003" s="29" t="s">
        <v>799</v>
      </c>
      <c r="G1003" s="343" t="s">
        <v>11</v>
      </c>
      <c r="H1003" s="379">
        <v>1</v>
      </c>
      <c r="I1003" s="476"/>
      <c r="J1003" s="476"/>
      <c r="K1003" s="338"/>
    </row>
    <row r="1004" spans="1:11" s="273" customFormat="1" ht="12" customHeight="1" x14ac:dyDescent="0.2">
      <c r="A1004" s="347" t="s">
        <v>803</v>
      </c>
      <c r="B1004" s="348"/>
      <c r="C1004" s="349"/>
      <c r="D1004" s="384"/>
      <c r="E1004" s="29" t="s">
        <v>795</v>
      </c>
      <c r="G1004" s="343" t="s">
        <v>11</v>
      </c>
      <c r="H1004" s="379">
        <v>11</v>
      </c>
      <c r="I1004" s="476"/>
      <c r="J1004" s="476"/>
      <c r="K1004" s="338"/>
    </row>
    <row r="1005" spans="1:11" s="273" customFormat="1" ht="12" customHeight="1" x14ac:dyDescent="0.2">
      <c r="A1005" s="347" t="s">
        <v>804</v>
      </c>
      <c r="B1005" s="348"/>
      <c r="C1005" s="349"/>
      <c r="D1005" s="384" t="s">
        <v>889</v>
      </c>
      <c r="E1005" s="29" t="s">
        <v>481</v>
      </c>
      <c r="G1005" s="343" t="s">
        <v>11</v>
      </c>
      <c r="H1005" s="379">
        <v>8</v>
      </c>
      <c r="I1005" s="476"/>
      <c r="J1005" s="476"/>
      <c r="K1005" s="338"/>
    </row>
    <row r="1006" spans="1:11" s="273" customFormat="1" ht="12" customHeight="1" x14ac:dyDescent="0.2">
      <c r="A1006" s="347" t="s">
        <v>805</v>
      </c>
      <c r="B1006" s="348"/>
      <c r="C1006" s="349"/>
      <c r="D1006" s="384"/>
      <c r="E1006" s="27" t="s">
        <v>796</v>
      </c>
      <c r="G1006" s="343" t="s">
        <v>11</v>
      </c>
      <c r="H1006" s="379">
        <v>7</v>
      </c>
      <c r="I1006" s="476"/>
      <c r="J1006" s="476"/>
      <c r="K1006" s="338"/>
    </row>
    <row r="1007" spans="1:11" s="273" customFormat="1" ht="12" customHeight="1" x14ac:dyDescent="0.2">
      <c r="A1007" s="347" t="s">
        <v>806</v>
      </c>
      <c r="B1007" s="348"/>
      <c r="C1007" s="349"/>
      <c r="D1007" s="384"/>
      <c r="E1007" s="27" t="s">
        <v>797</v>
      </c>
      <c r="G1007" s="343" t="s">
        <v>11</v>
      </c>
      <c r="H1007" s="379">
        <v>6</v>
      </c>
      <c r="I1007" s="476"/>
      <c r="J1007" s="476"/>
      <c r="K1007" s="338"/>
    </row>
    <row r="1008" spans="1:11" s="273" customFormat="1" ht="12" customHeight="1" x14ac:dyDescent="0.2">
      <c r="A1008" s="347" t="s">
        <v>885</v>
      </c>
      <c r="B1008" s="348"/>
      <c r="C1008" s="349"/>
      <c r="D1008" s="384"/>
      <c r="E1008" s="27" t="s">
        <v>798</v>
      </c>
      <c r="G1008" s="343" t="s">
        <v>11</v>
      </c>
      <c r="H1008" s="379">
        <v>7</v>
      </c>
      <c r="I1008" s="476"/>
      <c r="J1008" s="476"/>
      <c r="K1008" s="338"/>
    </row>
    <row r="1009" spans="1:11" s="273" customFormat="1" ht="12" customHeight="1" x14ac:dyDescent="0.2">
      <c r="A1009" s="347" t="s">
        <v>886</v>
      </c>
      <c r="B1009" s="348"/>
      <c r="C1009" s="349"/>
      <c r="D1009" s="384"/>
      <c r="E1009" s="27" t="s">
        <v>882</v>
      </c>
      <c r="G1009" s="343" t="s">
        <v>11</v>
      </c>
      <c r="H1009" s="379">
        <v>1</v>
      </c>
      <c r="I1009" s="476"/>
      <c r="J1009" s="476"/>
      <c r="K1009" s="338"/>
    </row>
    <row r="1010" spans="1:11" s="273" customFormat="1" ht="12" customHeight="1" x14ac:dyDescent="0.2">
      <c r="A1010" s="347" t="s">
        <v>887</v>
      </c>
      <c r="B1010" s="348"/>
      <c r="C1010" s="349"/>
      <c r="D1010" s="384"/>
      <c r="E1010" s="510" t="s">
        <v>883</v>
      </c>
      <c r="G1010" s="343" t="s">
        <v>11</v>
      </c>
      <c r="H1010" s="379">
        <v>1</v>
      </c>
      <c r="I1010" s="476"/>
      <c r="J1010" s="476"/>
      <c r="K1010" s="338"/>
    </row>
    <row r="1011" spans="1:11" s="273" customFormat="1" ht="12" customHeight="1" x14ac:dyDescent="0.2">
      <c r="A1011" s="347" t="s">
        <v>888</v>
      </c>
      <c r="B1011" s="348"/>
      <c r="C1011" s="349"/>
      <c r="D1011" s="384"/>
      <c r="E1011" s="510" t="s">
        <v>884</v>
      </c>
      <c r="G1011" s="343" t="s">
        <v>11</v>
      </c>
      <c r="H1011" s="379">
        <v>3</v>
      </c>
      <c r="I1011" s="476"/>
      <c r="J1011" s="476"/>
      <c r="K1011" s="338"/>
    </row>
    <row r="1012" spans="1:11" s="273" customFormat="1" ht="12" customHeight="1" x14ac:dyDescent="0.2">
      <c r="A1012" s="347"/>
      <c r="B1012" s="485"/>
      <c r="C1012" s="349"/>
      <c r="D1012" s="384"/>
      <c r="E1012" s="510"/>
      <c r="G1012" s="343"/>
      <c r="H1012" s="379"/>
      <c r="I1012" s="476"/>
      <c r="J1012" s="476"/>
      <c r="K1012" s="338"/>
    </row>
    <row r="1013" spans="1:11" s="273" customFormat="1" ht="12" customHeight="1" x14ac:dyDescent="0.2">
      <c r="A1013" s="395" t="s">
        <v>909</v>
      </c>
      <c r="B1013" s="511" t="s">
        <v>892</v>
      </c>
      <c r="C1013" s="512"/>
      <c r="D1013" s="512"/>
      <c r="E1013" s="513"/>
      <c r="G1013" s="343"/>
      <c r="H1013" s="307"/>
      <c r="I1013" s="476"/>
      <c r="J1013" s="476"/>
      <c r="K1013" s="353"/>
    </row>
    <row r="1014" spans="1:11" s="273" customFormat="1" ht="82.15" customHeight="1" x14ac:dyDescent="0.2">
      <c r="A1014" s="347"/>
      <c r="B1014" s="514"/>
      <c r="C1014" s="512"/>
      <c r="D1014" s="515" t="s">
        <v>154</v>
      </c>
      <c r="E1014" s="516" t="s">
        <v>890</v>
      </c>
      <c r="G1014" s="343"/>
      <c r="H1014" s="307"/>
      <c r="I1014" s="476"/>
      <c r="J1014" s="476"/>
      <c r="K1014" s="353"/>
    </row>
    <row r="1015" spans="1:11" s="273" customFormat="1" ht="25.5" x14ac:dyDescent="0.2">
      <c r="A1015" s="347"/>
      <c r="B1015" s="514"/>
      <c r="C1015" s="512"/>
      <c r="D1015" s="515" t="s">
        <v>156</v>
      </c>
      <c r="E1015" s="516" t="s">
        <v>891</v>
      </c>
      <c r="G1015" s="343"/>
      <c r="H1015" s="307"/>
      <c r="I1015" s="476"/>
      <c r="J1015" s="476"/>
      <c r="K1015" s="353"/>
    </row>
    <row r="1016" spans="1:11" s="273" customFormat="1" ht="12" customHeight="1" x14ac:dyDescent="0.2">
      <c r="A1016" s="347"/>
      <c r="B1016" s="517" t="s">
        <v>893</v>
      </c>
      <c r="C1016" s="512"/>
      <c r="D1016" s="512"/>
      <c r="E1016" s="513"/>
      <c r="F1016" s="518"/>
      <c r="G1016" s="519"/>
      <c r="H1016" s="307"/>
      <c r="I1016" s="476"/>
      <c r="J1016" s="476"/>
      <c r="K1016" s="353"/>
    </row>
    <row r="1017" spans="1:11" s="273" customFormat="1" ht="12" customHeight="1" x14ac:dyDescent="0.2">
      <c r="A1017" s="347"/>
      <c r="B1017" s="514"/>
      <c r="C1017" s="517" t="s">
        <v>897</v>
      </c>
      <c r="D1017" s="512"/>
      <c r="E1017" s="513"/>
      <c r="F1017" s="518"/>
      <c r="G1017" s="519"/>
      <c r="H1017" s="307"/>
      <c r="I1017" s="476"/>
      <c r="J1017" s="476"/>
      <c r="K1017" s="353"/>
    </row>
    <row r="1018" spans="1:11" s="273" customFormat="1" ht="12" customHeight="1" x14ac:dyDescent="0.2">
      <c r="A1018" s="347" t="s">
        <v>910</v>
      </c>
      <c r="B1018" s="514"/>
      <c r="C1018" s="512"/>
      <c r="D1018" s="520"/>
      <c r="E1018" s="521" t="s">
        <v>895</v>
      </c>
      <c r="F1018" s="518"/>
      <c r="G1018" s="519" t="s">
        <v>11</v>
      </c>
      <c r="H1018" s="379">
        <v>1</v>
      </c>
      <c r="I1018" s="476"/>
      <c r="J1018" s="476"/>
      <c r="K1018" s="353"/>
    </row>
    <row r="1019" spans="1:11" s="273" customFormat="1" ht="12" customHeight="1" x14ac:dyDescent="0.2">
      <c r="A1019" s="347"/>
      <c r="B1019" s="514"/>
      <c r="C1019" s="512"/>
      <c r="D1019" s="520"/>
      <c r="E1019" s="521"/>
      <c r="F1019" s="518"/>
      <c r="G1019" s="519"/>
      <c r="H1019" s="379"/>
      <c r="I1019" s="476"/>
      <c r="J1019" s="476"/>
      <c r="K1019" s="353"/>
    </row>
    <row r="1020" spans="1:11" s="273" customFormat="1" ht="12" customHeight="1" x14ac:dyDescent="0.2">
      <c r="A1020" s="82"/>
      <c r="B1020" s="35"/>
      <c r="C1020" s="36"/>
      <c r="D1020" s="385"/>
      <c r="E1020" s="386"/>
      <c r="F1020" s="377"/>
      <c r="G1020" s="85"/>
      <c r="H1020" s="307"/>
      <c r="I1020" s="476"/>
      <c r="J1020" s="476"/>
      <c r="K1020" s="87"/>
    </row>
    <row r="1021" spans="1:11" s="81" customFormat="1" ht="15" customHeight="1" x14ac:dyDescent="0.2">
      <c r="A1021" s="72" t="s">
        <v>911</v>
      </c>
      <c r="B1021" s="73"/>
      <c r="C1021" s="74"/>
      <c r="D1021" s="74"/>
      <c r="E1021" s="75" t="s">
        <v>150</v>
      </c>
      <c r="F1021" s="76"/>
      <c r="G1021" s="77"/>
      <c r="H1021" s="369"/>
      <c r="I1021" s="79"/>
      <c r="J1021" s="79"/>
      <c r="K1021" s="107"/>
    </row>
    <row r="1022" spans="1:11" s="81" customFormat="1" ht="15" customHeight="1" x14ac:dyDescent="0.2">
      <c r="A1022" s="72" t="s">
        <v>382</v>
      </c>
      <c r="B1022" s="73"/>
      <c r="C1022" s="74"/>
      <c r="D1022" s="74"/>
      <c r="E1022" s="75" t="s">
        <v>597</v>
      </c>
      <c r="F1022" s="76"/>
      <c r="G1022" s="77"/>
      <c r="H1022" s="369"/>
      <c r="I1022" s="79"/>
      <c r="J1022" s="79"/>
      <c r="K1022" s="80"/>
    </row>
    <row r="1023" spans="1:11" s="328" customFormat="1" ht="12" customHeight="1" x14ac:dyDescent="0.2">
      <c r="A1023" s="88"/>
      <c r="B1023" s="46"/>
      <c r="C1023" s="47"/>
      <c r="D1023" s="47"/>
      <c r="E1023" s="370"/>
      <c r="F1023" s="371"/>
      <c r="G1023" s="91"/>
      <c r="H1023" s="372"/>
      <c r="I1023" s="93"/>
      <c r="J1023" s="93"/>
      <c r="K1023" s="87"/>
    </row>
    <row r="1024" spans="1:11" s="328" customFormat="1" ht="12" customHeight="1" x14ac:dyDescent="0.2">
      <c r="A1024" s="88" t="s">
        <v>383</v>
      </c>
      <c r="B1024" s="373" t="s">
        <v>10</v>
      </c>
      <c r="C1024" s="47"/>
      <c r="D1024" s="47"/>
      <c r="E1024" s="370"/>
      <c r="F1024" s="371"/>
      <c r="G1024" s="91"/>
      <c r="H1024" s="372"/>
      <c r="I1024" s="93"/>
      <c r="J1024" s="93"/>
      <c r="K1024" s="87"/>
    </row>
    <row r="1025" spans="1:11" s="273" customFormat="1" ht="63.75" x14ac:dyDescent="0.2">
      <c r="A1025" s="95"/>
      <c r="B1025" s="98"/>
      <c r="C1025" s="36"/>
      <c r="D1025" s="178" t="s">
        <v>154</v>
      </c>
      <c r="E1025" s="374" t="s">
        <v>369</v>
      </c>
      <c r="F1025" s="100"/>
      <c r="G1025" s="85"/>
      <c r="H1025" s="307"/>
      <c r="I1025" s="476"/>
      <c r="J1025" s="476"/>
      <c r="K1025" s="87"/>
    </row>
    <row r="1026" spans="1:11" s="273" customFormat="1" x14ac:dyDescent="0.2">
      <c r="A1026" s="95"/>
      <c r="B1026" s="98"/>
      <c r="C1026" s="36"/>
      <c r="D1026" s="178" t="s">
        <v>156</v>
      </c>
      <c r="E1026" s="374" t="s">
        <v>370</v>
      </c>
      <c r="F1026" s="100"/>
      <c r="G1026" s="85"/>
      <c r="H1026" s="307"/>
      <c r="I1026" s="476"/>
      <c r="J1026" s="476"/>
      <c r="K1026" s="87"/>
    </row>
    <row r="1027" spans="1:11" s="273" customFormat="1" x14ac:dyDescent="0.2">
      <c r="A1027" s="95"/>
      <c r="B1027" s="98"/>
      <c r="C1027" s="36"/>
      <c r="D1027" s="178" t="s">
        <v>157</v>
      </c>
      <c r="E1027" s="374" t="s">
        <v>371</v>
      </c>
      <c r="F1027" s="100"/>
      <c r="G1027" s="85"/>
      <c r="H1027" s="307"/>
      <c r="I1027" s="476"/>
      <c r="J1027" s="476"/>
      <c r="K1027" s="87"/>
    </row>
    <row r="1028" spans="1:11" s="273" customFormat="1" ht="25.5" x14ac:dyDescent="0.2">
      <c r="A1028" s="95"/>
      <c r="B1028" s="98"/>
      <c r="C1028" s="36"/>
      <c r="D1028" s="178" t="s">
        <v>164</v>
      </c>
      <c r="E1028" s="374" t="s">
        <v>372</v>
      </c>
      <c r="F1028" s="100"/>
      <c r="G1028" s="85"/>
      <c r="H1028" s="307"/>
      <c r="I1028" s="476"/>
      <c r="J1028" s="476"/>
      <c r="K1028" s="101"/>
    </row>
    <row r="1029" spans="1:11" s="273" customFormat="1" x14ac:dyDescent="0.2">
      <c r="A1029" s="95"/>
      <c r="B1029" s="98"/>
      <c r="C1029" s="36"/>
      <c r="D1029" s="178"/>
      <c r="E1029" s="387"/>
      <c r="F1029" s="100"/>
      <c r="G1029" s="85"/>
      <c r="H1029" s="307"/>
      <c r="I1029" s="476"/>
      <c r="J1029" s="476"/>
      <c r="K1029" s="101"/>
    </row>
    <row r="1030" spans="1:11" s="328" customFormat="1" ht="12" customHeight="1" x14ac:dyDescent="0.2">
      <c r="A1030" s="88" t="s">
        <v>485</v>
      </c>
      <c r="B1030" s="373" t="s">
        <v>355</v>
      </c>
      <c r="C1030" s="47"/>
      <c r="D1030" s="47"/>
      <c r="E1030" s="370"/>
      <c r="F1030" s="100"/>
      <c r="G1030" s="91"/>
      <c r="H1030" s="372"/>
      <c r="I1030" s="93"/>
      <c r="J1030" s="93"/>
      <c r="K1030" s="87"/>
    </row>
    <row r="1031" spans="1:11" s="273" customFormat="1" ht="38.25" x14ac:dyDescent="0.2">
      <c r="A1031" s="95"/>
      <c r="B1031" s="35"/>
      <c r="C1031" s="36"/>
      <c r="D1031" s="178"/>
      <c r="E1031" s="374" t="s">
        <v>356</v>
      </c>
      <c r="F1031" s="100"/>
      <c r="G1031" s="85"/>
      <c r="H1031" s="307"/>
      <c r="I1031" s="476"/>
      <c r="J1031" s="476"/>
      <c r="K1031" s="101"/>
    </row>
    <row r="1032" spans="1:11" s="273" customFormat="1" x14ac:dyDescent="0.2">
      <c r="A1032" s="95"/>
      <c r="B1032" s="35"/>
      <c r="C1032" s="36"/>
      <c r="D1032" s="388"/>
      <c r="E1032" s="374"/>
      <c r="F1032" s="100"/>
      <c r="G1032" s="85"/>
      <c r="H1032" s="307"/>
      <c r="I1032" s="476"/>
      <c r="J1032" s="476"/>
      <c r="K1032" s="101"/>
    </row>
    <row r="1033" spans="1:11" s="273" customFormat="1" ht="12" customHeight="1" x14ac:dyDescent="0.2">
      <c r="A1033" s="82"/>
      <c r="B1033" s="35"/>
      <c r="C1033" s="36"/>
      <c r="D1033" s="378" t="s">
        <v>357</v>
      </c>
      <c r="E1033" s="97"/>
      <c r="F1033" s="100"/>
      <c r="G1033" s="85"/>
      <c r="H1033" s="307"/>
      <c r="I1033" s="476"/>
      <c r="J1033" s="476"/>
      <c r="K1033" s="101"/>
    </row>
    <row r="1034" spans="1:11" s="273" customFormat="1" ht="25.5" x14ac:dyDescent="0.2">
      <c r="A1034" s="82" t="s">
        <v>487</v>
      </c>
      <c r="B1034" s="35"/>
      <c r="C1034" s="36"/>
      <c r="D1034" s="178"/>
      <c r="E1034" s="374" t="s">
        <v>513</v>
      </c>
      <c r="F1034" s="100"/>
      <c r="G1034" s="85" t="s">
        <v>5</v>
      </c>
      <c r="H1034" s="307">
        <v>1</v>
      </c>
      <c r="I1034" s="476"/>
      <c r="J1034" s="476"/>
      <c r="K1034" s="101"/>
    </row>
    <row r="1035" spans="1:11" s="273" customFormat="1" x14ac:dyDescent="0.2">
      <c r="A1035" s="95"/>
      <c r="B1035" s="35"/>
      <c r="C1035" s="36"/>
      <c r="D1035" s="178"/>
      <c r="E1035" s="389"/>
      <c r="F1035" s="100"/>
      <c r="G1035" s="85"/>
      <c r="H1035" s="307"/>
      <c r="I1035" s="476"/>
      <c r="J1035" s="476"/>
      <c r="K1035" s="101"/>
    </row>
    <row r="1036" spans="1:11" s="273" customFormat="1" ht="12" customHeight="1" x14ac:dyDescent="0.2">
      <c r="A1036" s="82"/>
      <c r="B1036" s="35"/>
      <c r="C1036" s="36"/>
      <c r="D1036" s="378" t="s">
        <v>358</v>
      </c>
      <c r="E1036" s="97"/>
      <c r="F1036" s="100"/>
      <c r="G1036" s="85"/>
      <c r="H1036" s="307"/>
      <c r="I1036" s="476"/>
      <c r="J1036" s="476"/>
      <c r="K1036" s="101"/>
    </row>
    <row r="1037" spans="1:11" s="273" customFormat="1" x14ac:dyDescent="0.2">
      <c r="A1037" s="82" t="s">
        <v>489</v>
      </c>
      <c r="B1037" s="35"/>
      <c r="C1037" s="36"/>
      <c r="D1037" s="36"/>
      <c r="E1037" s="29" t="s">
        <v>483</v>
      </c>
      <c r="F1037" s="100"/>
      <c r="G1037" s="85" t="s">
        <v>5</v>
      </c>
      <c r="H1037" s="307">
        <v>1</v>
      </c>
      <c r="I1037" s="476"/>
      <c r="J1037" s="476"/>
      <c r="K1037" s="101"/>
    </row>
    <row r="1038" spans="1:11" s="273" customFormat="1" ht="25.5" x14ac:dyDescent="0.2">
      <c r="A1038" s="82" t="s">
        <v>491</v>
      </c>
      <c r="B1038" s="35"/>
      <c r="C1038" s="36"/>
      <c r="D1038" s="36"/>
      <c r="E1038" s="374" t="s">
        <v>359</v>
      </c>
      <c r="F1038" s="100"/>
      <c r="G1038" s="85" t="s">
        <v>5</v>
      </c>
      <c r="H1038" s="307">
        <v>1</v>
      </c>
      <c r="I1038" s="476"/>
      <c r="J1038" s="476"/>
      <c r="K1038" s="101"/>
    </row>
    <row r="1039" spans="1:11" s="273" customFormat="1" ht="39.75" customHeight="1" x14ac:dyDescent="0.2">
      <c r="A1039" s="82" t="s">
        <v>493</v>
      </c>
      <c r="B1039" s="35"/>
      <c r="C1039" s="36"/>
      <c r="D1039" s="36"/>
      <c r="E1039" s="374" t="s">
        <v>515</v>
      </c>
      <c r="F1039" s="100"/>
      <c r="G1039" s="85" t="s">
        <v>5</v>
      </c>
      <c r="H1039" s="307">
        <v>1</v>
      </c>
      <c r="I1039" s="476"/>
      <c r="J1039" s="476"/>
      <c r="K1039" s="101"/>
    </row>
    <row r="1040" spans="1:11" s="273" customFormat="1" ht="25.5" x14ac:dyDescent="0.2">
      <c r="A1040" s="82" t="s">
        <v>494</v>
      </c>
      <c r="B1040" s="35"/>
      <c r="C1040" s="36"/>
      <c r="D1040" s="36"/>
      <c r="E1040" s="374" t="s">
        <v>514</v>
      </c>
      <c r="F1040" s="100"/>
      <c r="G1040" s="85" t="s">
        <v>5</v>
      </c>
      <c r="H1040" s="307">
        <v>1</v>
      </c>
      <c r="I1040" s="476"/>
      <c r="J1040" s="476"/>
      <c r="K1040" s="101"/>
    </row>
    <row r="1041" spans="1:11" s="273" customFormat="1" x14ac:dyDescent="0.2">
      <c r="A1041" s="95"/>
      <c r="B1041" s="35"/>
      <c r="C1041" s="36"/>
      <c r="D1041" s="36"/>
      <c r="E1041" s="374"/>
      <c r="F1041" s="100"/>
      <c r="G1041" s="85"/>
      <c r="H1041" s="307"/>
      <c r="I1041" s="476"/>
      <c r="J1041" s="476"/>
      <c r="K1041" s="101"/>
    </row>
    <row r="1042" spans="1:11" s="328" customFormat="1" ht="12" customHeight="1" x14ac:dyDescent="0.2">
      <c r="A1042" s="88" t="s">
        <v>384</v>
      </c>
      <c r="B1042" s="373" t="s">
        <v>360</v>
      </c>
      <c r="C1042" s="47"/>
      <c r="D1042" s="47"/>
      <c r="E1042" s="370"/>
      <c r="F1042" s="100"/>
      <c r="G1042" s="91"/>
      <c r="H1042" s="372"/>
      <c r="I1042" s="93"/>
      <c r="J1042" s="93"/>
      <c r="K1042" s="87"/>
    </row>
    <row r="1043" spans="1:11" s="273" customFormat="1" ht="51" x14ac:dyDescent="0.2">
      <c r="A1043" s="82" t="s">
        <v>412</v>
      </c>
      <c r="B1043" s="35"/>
      <c r="C1043" s="36"/>
      <c r="D1043" s="36"/>
      <c r="E1043" s="374" t="s">
        <v>361</v>
      </c>
      <c r="F1043" s="100"/>
      <c r="G1043" s="85" t="s">
        <v>5</v>
      </c>
      <c r="H1043" s="307">
        <v>1</v>
      </c>
      <c r="I1043" s="476"/>
      <c r="J1043" s="476"/>
      <c r="K1043" s="101"/>
    </row>
    <row r="1044" spans="1:11" s="273" customFormat="1" x14ac:dyDescent="0.2">
      <c r="A1044" s="95"/>
      <c r="B1044" s="35"/>
      <c r="C1044" s="36"/>
      <c r="D1044" s="36"/>
      <c r="E1044" s="374"/>
      <c r="F1044" s="100"/>
      <c r="G1044" s="85"/>
      <c r="H1044" s="307"/>
      <c r="I1044" s="476"/>
      <c r="J1044" s="476"/>
      <c r="K1044" s="101"/>
    </row>
    <row r="1045" spans="1:11" s="273" customFormat="1" x14ac:dyDescent="0.2">
      <c r="A1045" s="82" t="s">
        <v>414</v>
      </c>
      <c r="B1045" s="35"/>
      <c r="C1045" s="36"/>
      <c r="D1045" s="36"/>
      <c r="E1045" s="374" t="s">
        <v>373</v>
      </c>
      <c r="F1045" s="100"/>
      <c r="G1045" s="85" t="s">
        <v>5</v>
      </c>
      <c r="H1045" s="307">
        <v>1</v>
      </c>
      <c r="I1045" s="476"/>
      <c r="J1045" s="476"/>
      <c r="K1045" s="101"/>
    </row>
    <row r="1046" spans="1:11" s="273" customFormat="1" x14ac:dyDescent="0.2">
      <c r="A1046" s="95"/>
      <c r="B1046" s="35"/>
      <c r="C1046" s="36"/>
      <c r="D1046" s="178"/>
      <c r="E1046" s="390"/>
      <c r="F1046" s="100"/>
      <c r="G1046" s="85"/>
      <c r="H1046" s="307"/>
      <c r="I1046" s="476"/>
      <c r="J1046" s="476"/>
      <c r="K1046" s="101"/>
    </row>
    <row r="1047" spans="1:11" s="328" customFormat="1" ht="12" customHeight="1" x14ac:dyDescent="0.2">
      <c r="A1047" s="88" t="s">
        <v>416</v>
      </c>
      <c r="B1047" s="373" t="s">
        <v>222</v>
      </c>
      <c r="C1047" s="47"/>
      <c r="D1047" s="47"/>
      <c r="E1047" s="370"/>
      <c r="F1047" s="100"/>
      <c r="G1047" s="91"/>
      <c r="H1047" s="372"/>
      <c r="I1047" s="93"/>
      <c r="J1047" s="93"/>
      <c r="K1047" s="87"/>
    </row>
    <row r="1048" spans="1:11" s="273" customFormat="1" x14ac:dyDescent="0.2">
      <c r="A1048" s="95"/>
      <c r="B1048" s="35"/>
      <c r="C1048" s="36"/>
      <c r="D1048" s="178"/>
      <c r="E1048" s="374" t="s">
        <v>362</v>
      </c>
      <c r="F1048" s="100"/>
      <c r="G1048" s="85"/>
      <c r="H1048" s="307"/>
      <c r="I1048" s="476"/>
      <c r="J1048" s="476"/>
      <c r="K1048" s="101"/>
    </row>
    <row r="1049" spans="1:11" s="273" customFormat="1" x14ac:dyDescent="0.2">
      <c r="A1049" s="82" t="s">
        <v>598</v>
      </c>
      <c r="B1049" s="35"/>
      <c r="C1049" s="36"/>
      <c r="D1049" s="178"/>
      <c r="E1049" s="374" t="s">
        <v>363</v>
      </c>
      <c r="F1049" s="100"/>
      <c r="G1049" s="85" t="s">
        <v>11</v>
      </c>
      <c r="H1049" s="379">
        <v>6</v>
      </c>
      <c r="I1049" s="476"/>
      <c r="J1049" s="476"/>
      <c r="K1049" s="101"/>
    </row>
    <row r="1050" spans="1:11" s="273" customFormat="1" x14ac:dyDescent="0.2">
      <c r="A1050" s="82" t="s">
        <v>599</v>
      </c>
      <c r="B1050" s="35"/>
      <c r="C1050" s="36"/>
      <c r="D1050" s="178"/>
      <c r="E1050" s="374" t="s">
        <v>364</v>
      </c>
      <c r="F1050" s="100"/>
      <c r="G1050" s="85" t="s">
        <v>11</v>
      </c>
      <c r="H1050" s="379">
        <v>6</v>
      </c>
      <c r="I1050" s="476"/>
      <c r="J1050" s="476"/>
      <c r="K1050" s="101"/>
    </row>
    <row r="1051" spans="1:11" s="328" customFormat="1" x14ac:dyDescent="0.2">
      <c r="A1051" s="82" t="s">
        <v>600</v>
      </c>
      <c r="B1051" s="373"/>
      <c r="C1051" s="47"/>
      <c r="D1051" s="46"/>
      <c r="E1051" s="374" t="s">
        <v>365</v>
      </c>
      <c r="F1051" s="100"/>
      <c r="G1051" s="85" t="s">
        <v>11</v>
      </c>
      <c r="H1051" s="379">
        <v>9</v>
      </c>
      <c r="I1051" s="93"/>
      <c r="J1051" s="93"/>
      <c r="K1051" s="101"/>
    </row>
    <row r="1052" spans="1:11" s="273" customFormat="1" ht="12" customHeight="1" x14ac:dyDescent="0.2">
      <c r="A1052" s="82" t="s">
        <v>601</v>
      </c>
      <c r="B1052" s="35"/>
      <c r="C1052" s="36"/>
      <c r="D1052" s="36"/>
      <c r="E1052" s="374" t="s">
        <v>366</v>
      </c>
      <c r="F1052" s="100"/>
      <c r="G1052" s="85" t="s">
        <v>11</v>
      </c>
      <c r="H1052" s="379">
        <v>9</v>
      </c>
      <c r="I1052" s="476"/>
      <c r="J1052" s="476"/>
      <c r="K1052" s="101"/>
    </row>
    <row r="1053" spans="1:11" s="273" customFormat="1" ht="12" customHeight="1" x14ac:dyDescent="0.2">
      <c r="A1053" s="82" t="s">
        <v>602</v>
      </c>
      <c r="B1053" s="35"/>
      <c r="C1053" s="36"/>
      <c r="D1053" s="36"/>
      <c r="E1053" s="374" t="s">
        <v>354</v>
      </c>
      <c r="F1053" s="100"/>
      <c r="G1053" s="85" t="s">
        <v>11</v>
      </c>
      <c r="H1053" s="379">
        <v>12</v>
      </c>
      <c r="I1053" s="476"/>
      <c r="J1053" s="476"/>
      <c r="K1053" s="101"/>
    </row>
    <row r="1054" spans="1:11" s="273" customFormat="1" ht="12" customHeight="1" x14ac:dyDescent="0.2">
      <c r="A1054" s="82" t="s">
        <v>603</v>
      </c>
      <c r="B1054" s="35"/>
      <c r="C1054" s="36"/>
      <c r="D1054" s="378"/>
      <c r="E1054" s="374" t="s">
        <v>368</v>
      </c>
      <c r="F1054" s="377"/>
      <c r="G1054" s="85" t="s">
        <v>11</v>
      </c>
      <c r="H1054" s="379">
        <v>9</v>
      </c>
      <c r="I1054" s="476"/>
      <c r="J1054" s="476"/>
      <c r="K1054" s="101"/>
    </row>
    <row r="1055" spans="1:11" s="273" customFormat="1" x14ac:dyDescent="0.2">
      <c r="A1055" s="82" t="s">
        <v>604</v>
      </c>
      <c r="B1055" s="35">
        <v>750</v>
      </c>
      <c r="C1055" s="36" t="s">
        <v>130</v>
      </c>
      <c r="D1055" s="178">
        <v>600</v>
      </c>
      <c r="E1055" s="374" t="s">
        <v>386</v>
      </c>
      <c r="F1055" s="100"/>
      <c r="G1055" s="85" t="s">
        <v>11</v>
      </c>
      <c r="H1055" s="379">
        <v>2</v>
      </c>
      <c r="I1055" s="476"/>
      <c r="J1055" s="476"/>
      <c r="K1055" s="101"/>
    </row>
    <row r="1056" spans="1:11" s="273" customFormat="1" x14ac:dyDescent="0.2">
      <c r="A1056" s="82" t="s">
        <v>604</v>
      </c>
      <c r="B1056" s="35">
        <v>1675</v>
      </c>
      <c r="C1056" s="36" t="s">
        <v>130</v>
      </c>
      <c r="D1056" s="178">
        <v>600</v>
      </c>
      <c r="E1056" s="374" t="s">
        <v>386</v>
      </c>
      <c r="F1056" s="100"/>
      <c r="G1056" s="85" t="s">
        <v>11</v>
      </c>
      <c r="H1056" s="379">
        <v>2</v>
      </c>
      <c r="I1056" s="476"/>
      <c r="J1056" s="476"/>
      <c r="K1056" s="101"/>
    </row>
    <row r="1057" spans="1:11" s="273" customFormat="1" x14ac:dyDescent="0.2">
      <c r="A1057" s="82" t="s">
        <v>605</v>
      </c>
      <c r="B1057" s="348"/>
      <c r="C1057" s="349"/>
      <c r="D1057" s="315"/>
      <c r="E1057" s="29" t="s">
        <v>405</v>
      </c>
      <c r="F1057" s="81"/>
      <c r="G1057" s="343" t="s">
        <v>11</v>
      </c>
      <c r="H1057" s="379">
        <v>1</v>
      </c>
      <c r="I1057" s="476"/>
      <c r="J1057" s="476"/>
      <c r="K1057" s="353"/>
    </row>
    <row r="1058" spans="1:11" s="273" customFormat="1" ht="12" customHeight="1" x14ac:dyDescent="0.2">
      <c r="A1058" s="82" t="s">
        <v>606</v>
      </c>
      <c r="B1058" s="35"/>
      <c r="C1058" s="36"/>
      <c r="D1058" s="36"/>
      <c r="E1058" s="374" t="s">
        <v>367</v>
      </c>
      <c r="F1058" s="377"/>
      <c r="G1058" s="85" t="s">
        <v>11</v>
      </c>
      <c r="H1058" s="307">
        <v>6</v>
      </c>
      <c r="I1058" s="476"/>
      <c r="J1058" s="476"/>
      <c r="K1058" s="101"/>
    </row>
    <row r="1059" spans="1:11" s="273" customFormat="1" ht="12" customHeight="1" x14ac:dyDescent="0.2">
      <c r="A1059" s="82"/>
      <c r="B1059" s="35"/>
      <c r="C1059" s="36"/>
      <c r="D1059" s="383"/>
      <c r="E1059" s="374"/>
      <c r="F1059" s="377"/>
      <c r="G1059" s="85"/>
      <c r="H1059" s="307"/>
      <c r="I1059" s="476"/>
      <c r="J1059" s="476"/>
      <c r="K1059" s="101"/>
    </row>
    <row r="1060" spans="1:11" s="273" customFormat="1" ht="12" customHeight="1" x14ac:dyDescent="0.2">
      <c r="A1060" s="82"/>
      <c r="B1060" s="35"/>
      <c r="C1060" s="36"/>
      <c r="D1060" s="378" t="s">
        <v>374</v>
      </c>
      <c r="E1060" s="97"/>
      <c r="F1060" s="377"/>
      <c r="G1060" s="85"/>
      <c r="H1060" s="307"/>
      <c r="I1060" s="476"/>
      <c r="J1060" s="476"/>
      <c r="K1060" s="101"/>
    </row>
    <row r="1061" spans="1:11" s="273" customFormat="1" x14ac:dyDescent="0.2">
      <c r="A1061" s="82" t="s">
        <v>607</v>
      </c>
      <c r="B1061" s="35"/>
      <c r="C1061" s="36"/>
      <c r="D1061" s="178"/>
      <c r="E1061" s="374" t="s">
        <v>363</v>
      </c>
      <c r="F1061" s="375"/>
      <c r="G1061" s="85" t="s">
        <v>11</v>
      </c>
      <c r="H1061" s="379">
        <v>1</v>
      </c>
      <c r="I1061" s="476"/>
      <c r="J1061" s="476"/>
      <c r="K1061" s="101"/>
    </row>
    <row r="1062" spans="1:11" s="273" customFormat="1" x14ac:dyDescent="0.2">
      <c r="A1062" s="82" t="s">
        <v>608</v>
      </c>
      <c r="B1062" s="35"/>
      <c r="C1062" s="36"/>
      <c r="D1062" s="178"/>
      <c r="E1062" s="374" t="s">
        <v>364</v>
      </c>
      <c r="F1062" s="375"/>
      <c r="G1062" s="85" t="s">
        <v>11</v>
      </c>
      <c r="H1062" s="379">
        <v>1</v>
      </c>
      <c r="I1062" s="476"/>
      <c r="J1062" s="476"/>
      <c r="K1062" s="101"/>
    </row>
    <row r="1063" spans="1:11" s="328" customFormat="1" x14ac:dyDescent="0.2">
      <c r="A1063" s="82" t="s">
        <v>609</v>
      </c>
      <c r="B1063" s="373"/>
      <c r="C1063" s="47"/>
      <c r="D1063" s="46"/>
      <c r="E1063" s="374" t="s">
        <v>365</v>
      </c>
      <c r="F1063" s="371"/>
      <c r="G1063" s="85" t="s">
        <v>11</v>
      </c>
      <c r="H1063" s="379">
        <v>1</v>
      </c>
      <c r="I1063" s="93"/>
      <c r="J1063" s="93"/>
      <c r="K1063" s="101"/>
    </row>
    <row r="1064" spans="1:11" s="273" customFormat="1" ht="12" customHeight="1" x14ac:dyDescent="0.2">
      <c r="A1064" s="82" t="s">
        <v>610</v>
      </c>
      <c r="B1064" s="35"/>
      <c r="C1064" s="36"/>
      <c r="D1064" s="36"/>
      <c r="E1064" s="374" t="s">
        <v>366</v>
      </c>
      <c r="F1064" s="377"/>
      <c r="G1064" s="85" t="s">
        <v>11</v>
      </c>
      <c r="H1064" s="379">
        <v>1</v>
      </c>
      <c r="I1064" s="476"/>
      <c r="J1064" s="476"/>
      <c r="K1064" s="101"/>
    </row>
    <row r="1065" spans="1:11" s="273" customFormat="1" ht="12" customHeight="1" x14ac:dyDescent="0.2">
      <c r="A1065" s="82" t="s">
        <v>611</v>
      </c>
      <c r="B1065" s="35"/>
      <c r="C1065" s="36"/>
      <c r="D1065" s="36"/>
      <c r="E1065" s="374" t="s">
        <v>376</v>
      </c>
      <c r="F1065" s="377"/>
      <c r="G1065" s="85" t="s">
        <v>11</v>
      </c>
      <c r="H1065" s="379">
        <v>1</v>
      </c>
      <c r="I1065" s="476"/>
      <c r="J1065" s="476"/>
      <c r="K1065" s="101"/>
    </row>
    <row r="1066" spans="1:11" s="273" customFormat="1" ht="12" customHeight="1" x14ac:dyDescent="0.2">
      <c r="A1066" s="82" t="s">
        <v>612</v>
      </c>
      <c r="B1066" s="35">
        <v>510</v>
      </c>
      <c r="C1066" s="36" t="s">
        <v>130</v>
      </c>
      <c r="D1066" s="36">
        <v>1110</v>
      </c>
      <c r="E1066" s="374" t="s">
        <v>367</v>
      </c>
      <c r="F1066" s="377"/>
      <c r="G1066" s="85" t="s">
        <v>11</v>
      </c>
      <c r="H1066" s="379">
        <v>1</v>
      </c>
      <c r="I1066" s="476"/>
      <c r="J1066" s="476"/>
      <c r="K1066" s="101"/>
    </row>
    <row r="1067" spans="1:11" s="273" customFormat="1" ht="12" customHeight="1" x14ac:dyDescent="0.2">
      <c r="A1067" s="82" t="s">
        <v>613</v>
      </c>
      <c r="B1067" s="35"/>
      <c r="C1067" s="36"/>
      <c r="D1067" s="378"/>
      <c r="E1067" s="374" t="s">
        <v>368</v>
      </c>
      <c r="F1067" s="377"/>
      <c r="G1067" s="85" t="s">
        <v>11</v>
      </c>
      <c r="H1067" s="379">
        <v>1</v>
      </c>
      <c r="I1067" s="476"/>
      <c r="J1067" s="476"/>
      <c r="K1067" s="101"/>
    </row>
    <row r="1068" spans="1:11" s="273" customFormat="1" ht="12" customHeight="1" x14ac:dyDescent="0.2">
      <c r="A1068" s="82" t="s">
        <v>913</v>
      </c>
      <c r="B1068" s="35"/>
      <c r="C1068" s="36"/>
      <c r="D1068" s="34"/>
      <c r="E1068" s="97" t="s">
        <v>484</v>
      </c>
      <c r="F1068" s="377"/>
      <c r="G1068" s="85" t="s">
        <v>375</v>
      </c>
      <c r="H1068" s="307">
        <v>1</v>
      </c>
      <c r="I1068" s="476"/>
      <c r="J1068" s="476"/>
      <c r="K1068" s="101"/>
    </row>
    <row r="1069" spans="1:11" s="273" customFormat="1" ht="12" customHeight="1" x14ac:dyDescent="0.2">
      <c r="A1069" s="82"/>
      <c r="B1069" s="35"/>
      <c r="C1069" s="36"/>
      <c r="D1069" s="34"/>
      <c r="E1069" s="97"/>
      <c r="F1069" s="377"/>
      <c r="G1069" s="85"/>
      <c r="H1069" s="307"/>
      <c r="I1069" s="476"/>
      <c r="J1069" s="476"/>
      <c r="K1069" s="101"/>
    </row>
    <row r="1070" spans="1:11" s="273" customFormat="1" ht="12" customHeight="1" x14ac:dyDescent="0.2">
      <c r="A1070" s="82"/>
      <c r="B1070" s="35"/>
      <c r="C1070" s="36"/>
      <c r="D1070" s="34"/>
      <c r="E1070" s="97"/>
      <c r="F1070" s="377"/>
      <c r="G1070" s="85"/>
      <c r="H1070" s="307"/>
      <c r="I1070" s="476"/>
      <c r="J1070" s="476"/>
      <c r="K1070" s="101"/>
    </row>
    <row r="1071" spans="1:11" s="273" customFormat="1" ht="12" customHeight="1" x14ac:dyDescent="0.2">
      <c r="A1071" s="82"/>
      <c r="B1071" s="35"/>
      <c r="C1071" s="36"/>
      <c r="D1071" s="34"/>
      <c r="E1071" s="97"/>
      <c r="F1071" s="377"/>
      <c r="G1071" s="85"/>
      <c r="H1071" s="307"/>
      <c r="I1071" s="476"/>
      <c r="J1071" s="476"/>
      <c r="K1071" s="101"/>
    </row>
    <row r="1072" spans="1:11" s="273" customFormat="1" ht="12" customHeight="1" x14ac:dyDescent="0.2">
      <c r="A1072" s="82"/>
      <c r="B1072" s="35"/>
      <c r="C1072" s="36"/>
      <c r="D1072" s="34"/>
      <c r="E1072" s="97"/>
      <c r="F1072" s="377"/>
      <c r="G1072" s="85"/>
      <c r="H1072" s="307"/>
      <c r="I1072" s="476"/>
      <c r="J1072" s="476"/>
      <c r="K1072" s="101"/>
    </row>
    <row r="1073" spans="1:11" s="273" customFormat="1" ht="12" customHeight="1" x14ac:dyDescent="0.2">
      <c r="A1073" s="82"/>
      <c r="B1073" s="35"/>
      <c r="C1073" s="36"/>
      <c r="D1073" s="34"/>
      <c r="E1073" s="97"/>
      <c r="F1073" s="377"/>
      <c r="G1073" s="85"/>
      <c r="H1073" s="307"/>
      <c r="I1073" s="476"/>
      <c r="J1073" s="476"/>
      <c r="K1073" s="101"/>
    </row>
    <row r="1074" spans="1:11" s="273" customFormat="1" ht="12" customHeight="1" x14ac:dyDescent="0.2">
      <c r="A1074" s="82"/>
      <c r="B1074" s="35"/>
      <c r="C1074" s="36"/>
      <c r="D1074" s="34"/>
      <c r="E1074" s="97"/>
      <c r="F1074" s="377"/>
      <c r="G1074" s="85"/>
      <c r="H1074" s="307"/>
      <c r="I1074" s="476"/>
      <c r="J1074" s="476"/>
      <c r="K1074" s="101"/>
    </row>
    <row r="1075" spans="1:11" s="273" customFormat="1" ht="12" customHeight="1" x14ac:dyDescent="0.2">
      <c r="A1075" s="82"/>
      <c r="B1075" s="35"/>
      <c r="C1075" s="36"/>
      <c r="D1075" s="34"/>
      <c r="E1075" s="97"/>
      <c r="F1075" s="377"/>
      <c r="G1075" s="85"/>
      <c r="H1075" s="307"/>
      <c r="I1075" s="476"/>
      <c r="J1075" s="476"/>
      <c r="K1075" s="101"/>
    </row>
    <row r="1076" spans="1:11" s="273" customFormat="1" ht="12" customHeight="1" x14ac:dyDescent="0.2">
      <c r="A1076" s="82"/>
      <c r="B1076" s="35"/>
      <c r="C1076" s="36"/>
      <c r="D1076" s="34"/>
      <c r="E1076" s="97"/>
      <c r="F1076" s="377"/>
      <c r="G1076" s="85"/>
      <c r="H1076" s="307"/>
      <c r="I1076" s="476"/>
      <c r="J1076" s="476"/>
      <c r="K1076" s="101"/>
    </row>
    <row r="1077" spans="1:11" s="273" customFormat="1" ht="12" customHeight="1" x14ac:dyDescent="0.2">
      <c r="A1077" s="82"/>
      <c r="B1077" s="35"/>
      <c r="C1077" s="36"/>
      <c r="D1077" s="34"/>
      <c r="E1077" s="97"/>
      <c r="F1077" s="377"/>
      <c r="G1077" s="85"/>
      <c r="H1077" s="307"/>
      <c r="I1077" s="476"/>
      <c r="J1077" s="476"/>
      <c r="K1077" s="101"/>
    </row>
    <row r="1078" spans="1:11" s="273" customFormat="1" ht="12" customHeight="1" x14ac:dyDescent="0.2">
      <c r="A1078" s="82"/>
      <c r="B1078" s="35"/>
      <c r="C1078" s="36"/>
      <c r="D1078" s="34"/>
      <c r="E1078" s="97"/>
      <c r="F1078" s="377"/>
      <c r="G1078" s="85"/>
      <c r="H1078" s="307"/>
      <c r="I1078" s="476"/>
      <c r="J1078" s="476"/>
      <c r="K1078" s="101"/>
    </row>
    <row r="1079" spans="1:11" s="273" customFormat="1" ht="12" customHeight="1" x14ac:dyDescent="0.2">
      <c r="A1079" s="82"/>
      <c r="B1079" s="35"/>
      <c r="C1079" s="36"/>
      <c r="D1079" s="385"/>
      <c r="E1079" s="386"/>
      <c r="F1079" s="377"/>
      <c r="G1079" s="85"/>
      <c r="H1079" s="307"/>
      <c r="I1079" s="476"/>
      <c r="J1079" s="476"/>
      <c r="K1079" s="87"/>
    </row>
    <row r="1080" spans="1:11" s="273" customFormat="1" ht="12" customHeight="1" x14ac:dyDescent="0.2">
      <c r="A1080" s="82"/>
      <c r="B1080" s="35"/>
      <c r="C1080" s="36"/>
      <c r="D1080" s="385"/>
      <c r="E1080" s="386"/>
      <c r="F1080" s="377"/>
      <c r="G1080" s="85"/>
      <c r="H1080" s="307"/>
      <c r="I1080" s="476"/>
      <c r="J1080" s="476"/>
      <c r="K1080" s="87"/>
    </row>
    <row r="1081" spans="1:11" s="273" customFormat="1" ht="12" customHeight="1" x14ac:dyDescent="0.2">
      <c r="A1081" s="82"/>
      <c r="B1081" s="35"/>
      <c r="C1081" s="36"/>
      <c r="D1081" s="385"/>
      <c r="E1081" s="386"/>
      <c r="F1081" s="377"/>
      <c r="G1081" s="85"/>
      <c r="H1081" s="307"/>
      <c r="I1081" s="476"/>
      <c r="J1081" s="476"/>
      <c r="K1081" s="87"/>
    </row>
    <row r="1082" spans="1:11" s="273" customFormat="1" ht="12" customHeight="1" x14ac:dyDescent="0.2">
      <c r="A1082" s="82"/>
      <c r="B1082" s="35"/>
      <c r="C1082" s="36"/>
      <c r="D1082" s="385"/>
      <c r="E1082" s="386"/>
      <c r="F1082" s="377"/>
      <c r="G1082" s="85"/>
      <c r="H1082" s="307"/>
      <c r="I1082" s="476"/>
      <c r="J1082" s="476"/>
      <c r="K1082" s="87"/>
    </row>
    <row r="1083" spans="1:11" s="81" customFormat="1" ht="15" customHeight="1" x14ac:dyDescent="0.2">
      <c r="A1083" s="72" t="s">
        <v>614</v>
      </c>
      <c r="B1083" s="73"/>
      <c r="C1083" s="74"/>
      <c r="D1083" s="74"/>
      <c r="E1083" s="75" t="s">
        <v>385</v>
      </c>
      <c r="F1083" s="76"/>
      <c r="G1083" s="77"/>
      <c r="H1083" s="369"/>
      <c r="I1083" s="79"/>
      <c r="J1083" s="79"/>
      <c r="K1083" s="107"/>
    </row>
    <row r="1084" spans="1:11" s="273" customFormat="1" x14ac:dyDescent="0.2">
      <c r="A1084" s="72" t="s">
        <v>406</v>
      </c>
      <c r="B1084" s="73"/>
      <c r="C1084" s="74"/>
      <c r="D1084" s="74"/>
      <c r="E1084" s="75" t="s">
        <v>615</v>
      </c>
      <c r="F1084" s="76"/>
      <c r="G1084" s="77"/>
      <c r="H1084" s="369"/>
      <c r="I1084" s="79"/>
      <c r="J1084" s="79"/>
      <c r="K1084" s="80"/>
    </row>
    <row r="1085" spans="1:11" s="328" customFormat="1" ht="12" customHeight="1" x14ac:dyDescent="0.2">
      <c r="A1085" s="346"/>
      <c r="B1085" s="348"/>
      <c r="C1085" s="349"/>
      <c r="D1085" s="349"/>
      <c r="E1085" s="351"/>
      <c r="F1085" s="273"/>
      <c r="G1085" s="343"/>
      <c r="H1085" s="307"/>
      <c r="I1085" s="476"/>
      <c r="J1085" s="476"/>
      <c r="K1085" s="338"/>
    </row>
    <row r="1086" spans="1:11" s="273" customFormat="1" ht="12" customHeight="1" x14ac:dyDescent="0.2">
      <c r="A1086" s="332" t="s">
        <v>417</v>
      </c>
      <c r="B1086" s="361" t="s">
        <v>10</v>
      </c>
      <c r="C1086" s="334"/>
      <c r="D1086" s="334"/>
      <c r="E1086" s="333"/>
      <c r="F1086" s="328"/>
      <c r="G1086" s="335"/>
      <c r="H1086" s="372"/>
      <c r="I1086" s="93"/>
      <c r="J1086" s="93"/>
      <c r="K1086" s="338"/>
    </row>
    <row r="1087" spans="1:11" s="273" customFormat="1" ht="12" customHeight="1" x14ac:dyDescent="0.2">
      <c r="A1087" s="347"/>
      <c r="B1087" s="348"/>
      <c r="C1087" s="349"/>
      <c r="D1087" s="349"/>
      <c r="E1087" s="391"/>
      <c r="G1087" s="343"/>
      <c r="H1087" s="307"/>
      <c r="I1087" s="476"/>
      <c r="J1087" s="476"/>
      <c r="K1087" s="338"/>
    </row>
    <row r="1088" spans="1:11" s="273" customFormat="1" ht="38.25" x14ac:dyDescent="0.2">
      <c r="A1088" s="346"/>
      <c r="B1088" s="357"/>
      <c r="C1088" s="349"/>
      <c r="D1088" s="315" t="s">
        <v>154</v>
      </c>
      <c r="E1088" s="310" t="s">
        <v>407</v>
      </c>
      <c r="F1088" s="81"/>
      <c r="G1088" s="343"/>
      <c r="H1088" s="307"/>
      <c r="I1088" s="476"/>
      <c r="J1088" s="476"/>
      <c r="K1088" s="338"/>
    </row>
    <row r="1089" spans="1:11" s="273" customFormat="1" ht="25.5" x14ac:dyDescent="0.2">
      <c r="A1089" s="346"/>
      <c r="B1089" s="357"/>
      <c r="C1089" s="349"/>
      <c r="D1089" s="315" t="s">
        <v>156</v>
      </c>
      <c r="E1089" s="310" t="s">
        <v>408</v>
      </c>
      <c r="F1089" s="81"/>
      <c r="G1089" s="343"/>
      <c r="H1089" s="307"/>
      <c r="I1089" s="476"/>
      <c r="J1089" s="476"/>
      <c r="K1089" s="338"/>
    </row>
    <row r="1090" spans="1:11" s="273" customFormat="1" ht="25.5" x14ac:dyDescent="0.2">
      <c r="A1090" s="346"/>
      <c r="B1090" s="357"/>
      <c r="C1090" s="349"/>
      <c r="D1090" s="315" t="s">
        <v>157</v>
      </c>
      <c r="E1090" s="310" t="s">
        <v>409</v>
      </c>
      <c r="F1090" s="81"/>
      <c r="G1090" s="343"/>
      <c r="H1090" s="307"/>
      <c r="I1090" s="476"/>
      <c r="J1090" s="476"/>
      <c r="K1090" s="338"/>
    </row>
    <row r="1091" spans="1:11" s="273" customFormat="1" x14ac:dyDescent="0.2">
      <c r="A1091" s="346"/>
      <c r="B1091" s="357"/>
      <c r="C1091" s="349"/>
      <c r="D1091" s="315" t="s">
        <v>164</v>
      </c>
      <c r="E1091" s="310" t="s">
        <v>410</v>
      </c>
      <c r="F1091" s="81"/>
      <c r="G1091" s="343"/>
      <c r="H1091" s="307"/>
      <c r="I1091" s="476"/>
      <c r="J1091" s="476"/>
      <c r="K1091" s="338"/>
    </row>
    <row r="1092" spans="1:11" s="81" customFormat="1" x14ac:dyDescent="0.2">
      <c r="A1092" s="347"/>
      <c r="B1092" s="348"/>
      <c r="C1092" s="349"/>
      <c r="D1092" s="349"/>
      <c r="E1092" s="392"/>
      <c r="F1092" s="393"/>
      <c r="G1092" s="343"/>
      <c r="H1092" s="379"/>
      <c r="I1092" s="307"/>
      <c r="J1092" s="307"/>
      <c r="K1092" s="394"/>
    </row>
    <row r="1093" spans="1:11" s="81" customFormat="1" ht="14.25" customHeight="1" x14ac:dyDescent="0.2">
      <c r="A1093" s="395" t="s">
        <v>418</v>
      </c>
      <c r="B1093" s="361" t="s">
        <v>486</v>
      </c>
      <c r="C1093" s="349"/>
      <c r="D1093" s="396"/>
      <c r="E1093" s="397"/>
      <c r="F1093" s="393"/>
      <c r="G1093" s="343"/>
      <c r="H1093" s="52"/>
      <c r="I1093" s="307"/>
      <c r="J1093" s="307"/>
      <c r="K1093" s="394"/>
    </row>
    <row r="1094" spans="1:11" s="81" customFormat="1" x14ac:dyDescent="0.2">
      <c r="A1094" s="347" t="s">
        <v>419</v>
      </c>
      <c r="B1094" s="348"/>
      <c r="C1094" s="349"/>
      <c r="D1094" s="349"/>
      <c r="E1094" s="398" t="s">
        <v>488</v>
      </c>
      <c r="F1094" s="393"/>
      <c r="G1094" s="343" t="s">
        <v>11</v>
      </c>
      <c r="H1094" s="379">
        <v>1</v>
      </c>
      <c r="I1094" s="307"/>
      <c r="J1094" s="307"/>
      <c r="K1094" s="394"/>
    </row>
    <row r="1095" spans="1:11" s="81" customFormat="1" x14ac:dyDescent="0.2">
      <c r="A1095" s="347" t="s">
        <v>420</v>
      </c>
      <c r="B1095" s="348"/>
      <c r="C1095" s="349"/>
      <c r="D1095" s="349"/>
      <c r="E1095" s="398" t="s">
        <v>490</v>
      </c>
      <c r="F1095" s="393"/>
      <c r="G1095" s="343" t="s">
        <v>11</v>
      </c>
      <c r="H1095" s="379">
        <v>8</v>
      </c>
      <c r="I1095" s="307"/>
      <c r="J1095" s="307"/>
      <c r="K1095" s="394"/>
    </row>
    <row r="1096" spans="1:11" s="81" customFormat="1" x14ac:dyDescent="0.2">
      <c r="A1096" s="347" t="s">
        <v>421</v>
      </c>
      <c r="B1096" s="348"/>
      <c r="C1096" s="349"/>
      <c r="D1096" s="349"/>
      <c r="E1096" s="398" t="s">
        <v>492</v>
      </c>
      <c r="F1096" s="393"/>
      <c r="G1096" s="343" t="s">
        <v>11</v>
      </c>
      <c r="H1096" s="379">
        <v>7</v>
      </c>
      <c r="I1096" s="307"/>
      <c r="J1096" s="307"/>
      <c r="K1096" s="394"/>
    </row>
    <row r="1097" spans="1:11" s="81" customFormat="1" x14ac:dyDescent="0.2">
      <c r="A1097" s="347" t="s">
        <v>422</v>
      </c>
      <c r="B1097" s="348"/>
      <c r="C1097" s="349"/>
      <c r="D1097" s="349"/>
      <c r="E1097" s="398" t="s">
        <v>496</v>
      </c>
      <c r="F1097" s="393"/>
      <c r="G1097" s="343" t="s">
        <v>11</v>
      </c>
      <c r="H1097" s="379">
        <v>5</v>
      </c>
      <c r="I1097" s="307"/>
      <c r="J1097" s="307"/>
      <c r="K1097" s="394"/>
    </row>
    <row r="1098" spans="1:11" s="81" customFormat="1" x14ac:dyDescent="0.2">
      <c r="A1098" s="347" t="s">
        <v>423</v>
      </c>
      <c r="B1098" s="348"/>
      <c r="C1098" s="349"/>
      <c r="D1098" s="349"/>
      <c r="E1098" s="398" t="s">
        <v>497</v>
      </c>
      <c r="F1098" s="393"/>
      <c r="G1098" s="343" t="s">
        <v>11</v>
      </c>
      <c r="H1098" s="379">
        <v>5</v>
      </c>
      <c r="I1098" s="307"/>
      <c r="J1098" s="307"/>
      <c r="K1098" s="394"/>
    </row>
    <row r="1099" spans="1:11" s="81" customFormat="1" x14ac:dyDescent="0.2">
      <c r="A1099" s="347" t="s">
        <v>424</v>
      </c>
      <c r="B1099" s="348"/>
      <c r="C1099" s="349"/>
      <c r="D1099" s="349"/>
      <c r="E1099" s="398" t="s">
        <v>495</v>
      </c>
      <c r="F1099" s="393"/>
      <c r="G1099" s="343" t="s">
        <v>11</v>
      </c>
      <c r="H1099" s="379">
        <v>34</v>
      </c>
      <c r="I1099" s="307"/>
      <c r="J1099" s="307"/>
      <c r="K1099" s="394"/>
    </row>
    <row r="1100" spans="1:11" s="81" customFormat="1" ht="14.25" customHeight="1" x14ac:dyDescent="0.2">
      <c r="A1100" s="399"/>
      <c r="B1100" s="348"/>
      <c r="C1100" s="349"/>
      <c r="D1100" s="349"/>
      <c r="E1100" s="397"/>
      <c r="F1100" s="393"/>
      <c r="G1100" s="343"/>
      <c r="H1100" s="52"/>
      <c r="I1100" s="307"/>
      <c r="J1100" s="307"/>
      <c r="K1100" s="394"/>
    </row>
    <row r="1101" spans="1:11" s="81" customFormat="1" ht="14.25" customHeight="1" x14ac:dyDescent="0.2">
      <c r="A1101" s="395" t="s">
        <v>425</v>
      </c>
      <c r="B1101" s="361" t="s">
        <v>411</v>
      </c>
      <c r="C1101" s="349"/>
      <c r="D1101" s="396"/>
      <c r="E1101" s="397"/>
      <c r="F1101" s="393"/>
      <c r="G1101" s="343"/>
      <c r="H1101" s="52"/>
      <c r="I1101" s="307"/>
      <c r="J1101" s="307"/>
      <c r="K1101" s="394"/>
    </row>
    <row r="1102" spans="1:11" s="81" customFormat="1" x14ac:dyDescent="0.2">
      <c r="A1102" s="347" t="s">
        <v>616</v>
      </c>
      <c r="B1102" s="348"/>
      <c r="C1102" s="349"/>
      <c r="D1102" s="349"/>
      <c r="E1102" s="398" t="s">
        <v>413</v>
      </c>
      <c r="F1102" s="393"/>
      <c r="G1102" s="343" t="s">
        <v>11</v>
      </c>
      <c r="H1102" s="379">
        <v>9</v>
      </c>
      <c r="I1102" s="307"/>
      <c r="J1102" s="307"/>
      <c r="K1102" s="394"/>
    </row>
    <row r="1103" spans="1:11" s="81" customFormat="1" x14ac:dyDescent="0.2">
      <c r="A1103" s="347" t="s">
        <v>617</v>
      </c>
      <c r="B1103" s="348"/>
      <c r="C1103" s="349"/>
      <c r="D1103" s="349"/>
      <c r="E1103" s="398" t="s">
        <v>415</v>
      </c>
      <c r="F1103" s="393"/>
      <c r="G1103" s="343" t="s">
        <v>11</v>
      </c>
      <c r="H1103" s="379">
        <v>9</v>
      </c>
      <c r="I1103" s="307"/>
      <c r="J1103" s="307"/>
      <c r="K1103" s="394"/>
    </row>
    <row r="1104" spans="1:11" s="81" customFormat="1" x14ac:dyDescent="0.2">
      <c r="A1104" s="347"/>
      <c r="B1104" s="348"/>
      <c r="C1104" s="349"/>
      <c r="D1104" s="349"/>
      <c r="E1104" s="398"/>
      <c r="F1104" s="393"/>
      <c r="G1104" s="343"/>
      <c r="H1104" s="379"/>
      <c r="I1104" s="307"/>
      <c r="J1104" s="307"/>
      <c r="K1104" s="394"/>
    </row>
    <row r="1105" spans="1:11" s="81" customFormat="1" x14ac:dyDescent="0.2">
      <c r="A1105" s="347"/>
      <c r="B1105" s="348"/>
      <c r="C1105" s="349"/>
      <c r="D1105" s="349"/>
      <c r="E1105" s="398"/>
      <c r="F1105" s="393"/>
      <c r="G1105" s="343"/>
      <c r="H1105" s="379"/>
      <c r="I1105" s="307"/>
      <c r="J1105" s="307"/>
      <c r="K1105" s="394"/>
    </row>
    <row r="1106" spans="1:11" s="81" customFormat="1" x14ac:dyDescent="0.2">
      <c r="A1106" s="347"/>
      <c r="B1106" s="348"/>
      <c r="C1106" s="349"/>
      <c r="D1106" s="349"/>
      <c r="E1106" s="398"/>
      <c r="F1106" s="393"/>
      <c r="G1106" s="343"/>
      <c r="H1106" s="379"/>
      <c r="I1106" s="307"/>
      <c r="J1106" s="307"/>
      <c r="K1106" s="394"/>
    </row>
    <row r="1107" spans="1:11" s="81" customFormat="1" x14ac:dyDescent="0.2">
      <c r="A1107" s="347"/>
      <c r="B1107" s="348"/>
      <c r="C1107" s="349"/>
      <c r="D1107" s="349"/>
      <c r="E1107" s="398"/>
      <c r="F1107" s="393"/>
      <c r="G1107" s="343"/>
      <c r="H1107" s="379"/>
      <c r="I1107" s="307"/>
      <c r="J1107" s="307"/>
      <c r="K1107" s="394"/>
    </row>
    <row r="1108" spans="1:11" s="273" customFormat="1" ht="12" customHeight="1" x14ac:dyDescent="0.2">
      <c r="A1108" s="347"/>
      <c r="B1108" s="348"/>
      <c r="C1108" s="349"/>
      <c r="D1108" s="349"/>
      <c r="E1108" s="391"/>
      <c r="G1108" s="343"/>
      <c r="H1108" s="307"/>
      <c r="I1108" s="476"/>
      <c r="J1108" s="476"/>
      <c r="K1108" s="353"/>
    </row>
    <row r="1109" spans="1:11" s="273" customFormat="1" ht="12" customHeight="1" x14ac:dyDescent="0.2">
      <c r="A1109" s="347"/>
      <c r="B1109" s="514"/>
      <c r="C1109" s="512"/>
      <c r="D1109" s="520"/>
      <c r="E1109" s="521"/>
      <c r="F1109" s="518"/>
      <c r="G1109" s="519"/>
      <c r="H1109" s="379"/>
      <c r="I1109" s="476"/>
      <c r="J1109" s="476"/>
      <c r="K1109" s="353"/>
    </row>
    <row r="1110" spans="1:11" s="81" customFormat="1" ht="15" customHeight="1" x14ac:dyDescent="0.2">
      <c r="A1110" s="72" t="s">
        <v>406</v>
      </c>
      <c r="B1110" s="73"/>
      <c r="C1110" s="74"/>
      <c r="D1110" s="74"/>
      <c r="E1110" s="75" t="s">
        <v>426</v>
      </c>
      <c r="F1110" s="76"/>
      <c r="G1110" s="77"/>
      <c r="H1110" s="369"/>
      <c r="I1110" s="79"/>
      <c r="J1110" s="79"/>
      <c r="K1110" s="107"/>
    </row>
    <row r="1111" spans="1:11" ht="12" customHeight="1" x14ac:dyDescent="0.2">
      <c r="A1111" s="72" t="s">
        <v>618</v>
      </c>
      <c r="B1111" s="73"/>
      <c r="C1111" s="74"/>
      <c r="D1111" s="74"/>
      <c r="E1111" s="75" t="s">
        <v>619</v>
      </c>
      <c r="F1111" s="76"/>
      <c r="G1111" s="77"/>
      <c r="H1111" s="78"/>
      <c r="I1111" s="79"/>
      <c r="J1111" s="79"/>
      <c r="K1111" s="80"/>
    </row>
    <row r="1112" spans="1:11" ht="12" customHeight="1" x14ac:dyDescent="0.2">
      <c r="G1112" s="85"/>
      <c r="H1112" s="86"/>
      <c r="I1112" s="476"/>
      <c r="J1112" s="476"/>
      <c r="K1112" s="87"/>
    </row>
    <row r="1113" spans="1:11" ht="12" customHeight="1" x14ac:dyDescent="0.2">
      <c r="A1113" s="88" t="s">
        <v>620</v>
      </c>
      <c r="B1113" s="89" t="s">
        <v>9</v>
      </c>
      <c r="C1113" s="47"/>
      <c r="D1113" s="47"/>
      <c r="E1113" s="90"/>
      <c r="F1113" s="44"/>
      <c r="G1113" s="91"/>
      <c r="H1113" s="92"/>
      <c r="I1113" s="93"/>
      <c r="J1113" s="93"/>
      <c r="K1113" s="87"/>
    </row>
    <row r="1114" spans="1:11" ht="12" customHeight="1" x14ac:dyDescent="0.2">
      <c r="A1114" s="82" t="s">
        <v>621</v>
      </c>
      <c r="E1114" s="97" t="s">
        <v>7</v>
      </c>
      <c r="G1114" s="85"/>
      <c r="H1114" s="86"/>
      <c r="I1114" s="476"/>
      <c r="J1114" s="476"/>
      <c r="K1114" s="87"/>
    </row>
    <row r="1115" spans="1:11" ht="12" customHeight="1" x14ac:dyDescent="0.2">
      <c r="A1115" s="82" t="s">
        <v>622</v>
      </c>
      <c r="E1115" s="97" t="s">
        <v>182</v>
      </c>
      <c r="G1115" s="85"/>
      <c r="H1115" s="86"/>
      <c r="I1115" s="476"/>
      <c r="J1115" s="476"/>
      <c r="K1115" s="87"/>
    </row>
    <row r="1116" spans="1:11" ht="12" customHeight="1" x14ac:dyDescent="0.2">
      <c r="A1116" s="82" t="s">
        <v>623</v>
      </c>
      <c r="E1116" s="97" t="s">
        <v>181</v>
      </c>
      <c r="G1116" s="85"/>
      <c r="H1116" s="86"/>
      <c r="I1116" s="476"/>
      <c r="J1116" s="476"/>
      <c r="K1116" s="87"/>
    </row>
    <row r="1117" spans="1:11" ht="12" customHeight="1" x14ac:dyDescent="0.2">
      <c r="A1117" s="82" t="s">
        <v>624</v>
      </c>
      <c r="E1117" s="97" t="s">
        <v>190</v>
      </c>
      <c r="G1117" s="85"/>
      <c r="H1117" s="86"/>
      <c r="I1117" s="476"/>
      <c r="J1117" s="476"/>
      <c r="K1117" s="87"/>
    </row>
    <row r="1118" spans="1:11" ht="12" customHeight="1" x14ac:dyDescent="0.2">
      <c r="A1118" s="82" t="s">
        <v>625</v>
      </c>
      <c r="E1118" s="97" t="s">
        <v>262</v>
      </c>
      <c r="G1118" s="85"/>
      <c r="H1118" s="86"/>
      <c r="I1118" s="476"/>
      <c r="J1118" s="476"/>
      <c r="K1118" s="101"/>
    </row>
    <row r="1119" spans="1:11" ht="12" customHeight="1" x14ac:dyDescent="0.2">
      <c r="A1119" s="82" t="s">
        <v>626</v>
      </c>
      <c r="E1119" s="97" t="s">
        <v>525</v>
      </c>
      <c r="G1119" s="85"/>
      <c r="H1119" s="86"/>
      <c r="I1119" s="476"/>
      <c r="J1119" s="476"/>
      <c r="K1119" s="101"/>
    </row>
    <row r="1120" spans="1:11" ht="12" customHeight="1" x14ac:dyDescent="0.2">
      <c r="A1120" s="82" t="s">
        <v>627</v>
      </c>
      <c r="E1120" s="97" t="s">
        <v>539</v>
      </c>
      <c r="G1120" s="85"/>
      <c r="H1120" s="86"/>
      <c r="I1120" s="476"/>
      <c r="J1120" s="476"/>
      <c r="K1120" s="101"/>
    </row>
    <row r="1121" spans="1:11" ht="12" customHeight="1" x14ac:dyDescent="0.2">
      <c r="A1121" s="82" t="s">
        <v>628</v>
      </c>
      <c r="E1121" s="97" t="s">
        <v>526</v>
      </c>
      <c r="G1121" s="85"/>
      <c r="H1121" s="86"/>
      <c r="I1121" s="476"/>
      <c r="J1121" s="476"/>
      <c r="K1121" s="101"/>
    </row>
    <row r="1122" spans="1:11" ht="12" customHeight="1" x14ac:dyDescent="0.2">
      <c r="A1122" s="82" t="s">
        <v>629</v>
      </c>
      <c r="E1122" s="97" t="s">
        <v>527</v>
      </c>
      <c r="G1122" s="85"/>
      <c r="H1122" s="86"/>
      <c r="I1122" s="476"/>
      <c r="J1122" s="476"/>
      <c r="K1122" s="101"/>
    </row>
    <row r="1123" spans="1:11" ht="12" customHeight="1" x14ac:dyDescent="0.2">
      <c r="A1123" s="82" t="s">
        <v>630</v>
      </c>
      <c r="E1123" s="97" t="s">
        <v>538</v>
      </c>
      <c r="G1123" s="85"/>
      <c r="H1123" s="86"/>
      <c r="I1123" s="476"/>
      <c r="J1123" s="476"/>
      <c r="K1123" s="101"/>
    </row>
    <row r="1124" spans="1:11" ht="12" customHeight="1" x14ac:dyDescent="0.2">
      <c r="A1124" s="82" t="s">
        <v>631</v>
      </c>
      <c r="E1124" s="97" t="s">
        <v>567</v>
      </c>
      <c r="G1124" s="85"/>
      <c r="H1124" s="86"/>
      <c r="I1124" s="476"/>
      <c r="J1124" s="476"/>
      <c r="K1124" s="87"/>
    </row>
    <row r="1125" spans="1:11" ht="12" customHeight="1" x14ac:dyDescent="0.2">
      <c r="A1125" s="82" t="s">
        <v>632</v>
      </c>
      <c r="E1125" s="97" t="s">
        <v>568</v>
      </c>
      <c r="G1125" s="85"/>
      <c r="H1125" s="86"/>
      <c r="I1125" s="476"/>
      <c r="J1125" s="476"/>
      <c r="K1125" s="87"/>
    </row>
    <row r="1126" spans="1:11" ht="12" customHeight="1" x14ac:dyDescent="0.2">
      <c r="A1126" s="82" t="s">
        <v>633</v>
      </c>
      <c r="E1126" s="97" t="s">
        <v>575</v>
      </c>
      <c r="G1126" s="85"/>
      <c r="H1126" s="86"/>
      <c r="I1126" s="476"/>
      <c r="J1126" s="476"/>
      <c r="K1126" s="87"/>
    </row>
    <row r="1127" spans="1:11" ht="12" customHeight="1" x14ac:dyDescent="0.2">
      <c r="A1127" s="82" t="s">
        <v>634</v>
      </c>
      <c r="E1127" s="97" t="s">
        <v>578</v>
      </c>
      <c r="G1127" s="85"/>
      <c r="H1127" s="86"/>
      <c r="I1127" s="476"/>
      <c r="J1127" s="476"/>
      <c r="K1127" s="87"/>
    </row>
    <row r="1128" spans="1:11" ht="12" customHeight="1" x14ac:dyDescent="0.2">
      <c r="A1128" s="82" t="s">
        <v>635</v>
      </c>
      <c r="E1128" s="97" t="s">
        <v>597</v>
      </c>
      <c r="G1128" s="85"/>
      <c r="H1128" s="86"/>
      <c r="I1128" s="476"/>
      <c r="J1128" s="476"/>
      <c r="K1128" s="87"/>
    </row>
    <row r="1129" spans="1:11" ht="12" customHeight="1" x14ac:dyDescent="0.2">
      <c r="A1129" s="82" t="s">
        <v>636</v>
      </c>
      <c r="E1129" s="97" t="s">
        <v>615</v>
      </c>
      <c r="G1129" s="85"/>
      <c r="H1129" s="86"/>
      <c r="I1129" s="476"/>
      <c r="J1129" s="476"/>
      <c r="K1129" s="87"/>
    </row>
    <row r="1130" spans="1:11" ht="12" customHeight="1" x14ac:dyDescent="0.2">
      <c r="A1130" s="82"/>
      <c r="E1130" s="97"/>
      <c r="G1130" s="85"/>
      <c r="H1130" s="86"/>
      <c r="I1130" s="476"/>
      <c r="J1130" s="476"/>
      <c r="K1130" s="87"/>
    </row>
    <row r="1131" spans="1:11" ht="12" customHeight="1" x14ac:dyDescent="0.2">
      <c r="B1131" s="98"/>
      <c r="E1131" s="400" t="s">
        <v>4</v>
      </c>
      <c r="F1131" s="401"/>
      <c r="G1131" s="402"/>
      <c r="H1131" s="403"/>
      <c r="I1131" s="404"/>
      <c r="J1131" s="404"/>
      <c r="K1131" s="405"/>
    </row>
    <row r="1132" spans="1:11" s="81" customFormat="1" ht="15" customHeight="1" x14ac:dyDescent="0.2">
      <c r="A1132" s="95"/>
      <c r="B1132" s="35"/>
      <c r="C1132" s="36"/>
      <c r="D1132" s="36"/>
      <c r="E1132" s="37"/>
      <c r="F1132" s="38"/>
      <c r="G1132" s="85"/>
      <c r="H1132" s="86"/>
      <c r="I1132" s="476"/>
      <c r="J1132" s="476"/>
      <c r="K1132" s="87"/>
    </row>
    <row r="1133" spans="1:11" s="81" customFormat="1" ht="15" customHeight="1" x14ac:dyDescent="0.2">
      <c r="A1133" s="95"/>
      <c r="B1133" s="35"/>
      <c r="C1133" s="36"/>
      <c r="D1133" s="36"/>
      <c r="E1133" s="37"/>
      <c r="F1133" s="38"/>
      <c r="G1133" s="85"/>
      <c r="H1133" s="86"/>
      <c r="I1133" s="476"/>
      <c r="J1133" s="476"/>
      <c r="K1133" s="87"/>
    </row>
    <row r="1134" spans="1:11" x14ac:dyDescent="0.2">
      <c r="G1134" s="85"/>
      <c r="H1134" s="86"/>
      <c r="I1134" s="476"/>
      <c r="J1134" s="476"/>
      <c r="K1134" s="87"/>
    </row>
    <row r="1135" spans="1:11" s="94" customFormat="1" ht="12" customHeight="1" x14ac:dyDescent="0.2">
      <c r="A1135" s="88" t="s">
        <v>637</v>
      </c>
      <c r="B1135" s="89" t="s">
        <v>8</v>
      </c>
      <c r="C1135" s="47"/>
      <c r="D1135" s="47"/>
      <c r="E1135" s="90"/>
      <c r="F1135" s="44"/>
      <c r="G1135" s="91"/>
      <c r="H1135" s="92"/>
      <c r="I1135" s="93"/>
      <c r="J1135" s="93"/>
      <c r="K1135" s="87"/>
    </row>
    <row r="1136" spans="1:11" ht="12" customHeight="1" x14ac:dyDescent="0.2">
      <c r="A1136" s="82" t="s">
        <v>638</v>
      </c>
      <c r="E1136" s="97" t="s">
        <v>7</v>
      </c>
      <c r="G1136" s="85"/>
      <c r="H1136" s="86"/>
      <c r="I1136" s="476"/>
      <c r="J1136" s="476"/>
      <c r="K1136" s="87"/>
    </row>
    <row r="1137" spans="1:11" ht="12" customHeight="1" x14ac:dyDescent="0.2">
      <c r="A1137" s="82" t="s">
        <v>639</v>
      </c>
      <c r="E1137" s="97" t="s">
        <v>182</v>
      </c>
      <c r="G1137" s="85"/>
      <c r="H1137" s="86"/>
      <c r="I1137" s="476"/>
      <c r="J1137" s="476"/>
      <c r="K1137" s="87"/>
    </row>
    <row r="1138" spans="1:11" ht="12" customHeight="1" x14ac:dyDescent="0.2">
      <c r="A1138" s="82" t="s">
        <v>640</v>
      </c>
      <c r="E1138" s="97" t="s">
        <v>181</v>
      </c>
      <c r="G1138" s="85"/>
      <c r="H1138" s="86"/>
      <c r="I1138" s="476"/>
      <c r="J1138" s="476"/>
      <c r="K1138" s="87"/>
    </row>
    <row r="1139" spans="1:11" ht="12" customHeight="1" x14ac:dyDescent="0.2">
      <c r="A1139" s="82" t="s">
        <v>641</v>
      </c>
      <c r="E1139" s="97" t="s">
        <v>190</v>
      </c>
      <c r="G1139" s="85"/>
      <c r="H1139" s="86"/>
      <c r="I1139" s="476"/>
      <c r="J1139" s="476"/>
      <c r="K1139" s="87"/>
    </row>
    <row r="1140" spans="1:11" ht="12" customHeight="1" x14ac:dyDescent="0.2">
      <c r="A1140" s="82" t="s">
        <v>642</v>
      </c>
      <c r="E1140" s="97" t="s">
        <v>262</v>
      </c>
      <c r="G1140" s="85"/>
      <c r="H1140" s="86"/>
      <c r="I1140" s="476"/>
      <c r="J1140" s="476"/>
      <c r="K1140" s="101"/>
    </row>
    <row r="1141" spans="1:11" ht="12" customHeight="1" x14ac:dyDescent="0.2">
      <c r="A1141" s="82" t="s">
        <v>643</v>
      </c>
      <c r="E1141" s="97" t="s">
        <v>525</v>
      </c>
      <c r="G1141" s="85"/>
      <c r="H1141" s="86"/>
      <c r="I1141" s="476"/>
      <c r="J1141" s="476"/>
      <c r="K1141" s="101"/>
    </row>
    <row r="1142" spans="1:11" ht="12" customHeight="1" x14ac:dyDescent="0.2">
      <c r="A1142" s="82" t="s">
        <v>644</v>
      </c>
      <c r="E1142" s="97" t="s">
        <v>539</v>
      </c>
      <c r="G1142" s="85"/>
      <c r="H1142" s="86"/>
      <c r="I1142" s="476"/>
      <c r="J1142" s="476"/>
      <c r="K1142" s="101"/>
    </row>
    <row r="1143" spans="1:11" ht="12" customHeight="1" x14ac:dyDescent="0.2">
      <c r="A1143" s="82" t="s">
        <v>645</v>
      </c>
      <c r="E1143" s="97" t="s">
        <v>526</v>
      </c>
      <c r="G1143" s="85"/>
      <c r="H1143" s="86"/>
      <c r="I1143" s="476"/>
      <c r="J1143" s="476"/>
      <c r="K1143" s="101"/>
    </row>
    <row r="1144" spans="1:11" ht="12" customHeight="1" x14ac:dyDescent="0.2">
      <c r="A1144" s="82" t="s">
        <v>646</v>
      </c>
      <c r="E1144" s="97" t="s">
        <v>527</v>
      </c>
      <c r="G1144" s="85"/>
      <c r="H1144" s="86"/>
      <c r="I1144" s="476"/>
      <c r="J1144" s="476"/>
      <c r="K1144" s="101"/>
    </row>
    <row r="1145" spans="1:11" ht="12" customHeight="1" x14ac:dyDescent="0.2">
      <c r="A1145" s="82" t="s">
        <v>647</v>
      </c>
      <c r="E1145" s="97" t="s">
        <v>538</v>
      </c>
      <c r="G1145" s="85"/>
      <c r="H1145" s="86"/>
      <c r="I1145" s="476"/>
      <c r="J1145" s="476"/>
      <c r="K1145" s="101"/>
    </row>
    <row r="1146" spans="1:11" ht="12" customHeight="1" x14ac:dyDescent="0.2">
      <c r="A1146" s="82" t="s">
        <v>648</v>
      </c>
      <c r="E1146" s="97" t="s">
        <v>567</v>
      </c>
      <c r="G1146" s="85"/>
      <c r="H1146" s="86"/>
      <c r="I1146" s="476"/>
      <c r="J1146" s="476"/>
      <c r="K1146" s="87"/>
    </row>
    <row r="1147" spans="1:11" ht="12" customHeight="1" x14ac:dyDescent="0.2">
      <c r="A1147" s="82" t="s">
        <v>649</v>
      </c>
      <c r="E1147" s="97" t="s">
        <v>568</v>
      </c>
      <c r="G1147" s="85"/>
      <c r="H1147" s="86"/>
      <c r="I1147" s="476"/>
      <c r="J1147" s="476"/>
      <c r="K1147" s="87"/>
    </row>
    <row r="1148" spans="1:11" ht="12" customHeight="1" x14ac:dyDescent="0.2">
      <c r="A1148" s="82" t="s">
        <v>650</v>
      </c>
      <c r="E1148" s="97" t="s">
        <v>575</v>
      </c>
      <c r="G1148" s="85"/>
      <c r="H1148" s="86"/>
      <c r="I1148" s="476"/>
      <c r="J1148" s="476"/>
      <c r="K1148" s="87"/>
    </row>
    <row r="1149" spans="1:11" ht="12" customHeight="1" x14ac:dyDescent="0.2">
      <c r="A1149" s="82" t="s">
        <v>651</v>
      </c>
      <c r="E1149" s="97" t="s">
        <v>578</v>
      </c>
      <c r="G1149" s="85"/>
      <c r="H1149" s="86"/>
      <c r="I1149" s="476"/>
      <c r="J1149" s="476"/>
      <c r="K1149" s="87"/>
    </row>
    <row r="1150" spans="1:11" ht="12" customHeight="1" x14ac:dyDescent="0.2">
      <c r="A1150" s="82" t="s">
        <v>652</v>
      </c>
      <c r="E1150" s="97" t="s">
        <v>597</v>
      </c>
      <c r="G1150" s="85"/>
      <c r="H1150" s="86"/>
      <c r="I1150" s="476"/>
      <c r="J1150" s="476"/>
      <c r="K1150" s="87"/>
    </row>
    <row r="1151" spans="1:11" ht="12" customHeight="1" x14ac:dyDescent="0.2">
      <c r="A1151" s="82" t="s">
        <v>653</v>
      </c>
      <c r="E1151" s="97" t="s">
        <v>615</v>
      </c>
      <c r="G1151" s="85"/>
      <c r="H1151" s="86"/>
      <c r="I1151" s="476"/>
      <c r="J1151" s="476"/>
      <c r="K1151" s="87"/>
    </row>
    <row r="1152" spans="1:11" ht="12" customHeight="1" x14ac:dyDescent="0.2">
      <c r="A1152" s="82"/>
      <c r="E1152" s="406"/>
      <c r="F1152" s="407"/>
      <c r="G1152" s="85"/>
      <c r="H1152" s="86"/>
      <c r="I1152" s="476"/>
      <c r="J1152" s="476"/>
      <c r="K1152" s="101"/>
    </row>
    <row r="1153" spans="2:11" ht="12" customHeight="1" x14ac:dyDescent="0.2">
      <c r="B1153" s="98"/>
      <c r="E1153" s="400" t="s">
        <v>4</v>
      </c>
      <c r="F1153" s="401"/>
      <c r="G1153" s="402"/>
      <c r="H1153" s="403"/>
      <c r="I1153" s="404"/>
      <c r="J1153" s="404"/>
      <c r="K1153" s="405"/>
    </row>
    <row r="1154" spans="2:11" ht="12" customHeight="1" x14ac:dyDescent="0.2">
      <c r="G1154" s="85"/>
      <c r="H1154" s="86"/>
      <c r="I1154" s="476"/>
      <c r="J1154" s="476"/>
      <c r="K1154" s="87"/>
    </row>
    <row r="1155" spans="2:11" ht="12" customHeight="1" x14ac:dyDescent="0.2">
      <c r="G1155" s="85"/>
      <c r="H1155" s="86"/>
      <c r="I1155" s="476"/>
      <c r="J1155" s="476"/>
      <c r="K1155" s="87"/>
    </row>
    <row r="1156" spans="2:11" ht="12" customHeight="1" x14ac:dyDescent="0.2">
      <c r="G1156" s="85"/>
      <c r="H1156" s="86"/>
      <c r="I1156" s="476"/>
      <c r="J1156" s="476"/>
      <c r="K1156" s="87"/>
    </row>
    <row r="1157" spans="2:11" ht="12" customHeight="1" x14ac:dyDescent="0.2">
      <c r="G1157" s="85"/>
      <c r="H1157" s="86"/>
      <c r="I1157" s="476"/>
      <c r="J1157" s="476"/>
      <c r="K1157" s="87"/>
    </row>
    <row r="1158" spans="2:11" ht="12" customHeight="1" x14ac:dyDescent="0.2">
      <c r="G1158" s="85"/>
      <c r="H1158" s="86"/>
      <c r="I1158" s="476"/>
      <c r="J1158" s="476"/>
      <c r="K1158" s="87"/>
    </row>
    <row r="1159" spans="2:11" ht="12" customHeight="1" x14ac:dyDescent="0.2">
      <c r="G1159" s="85"/>
      <c r="H1159" s="86"/>
      <c r="I1159" s="476"/>
      <c r="J1159" s="476"/>
      <c r="K1159" s="87"/>
    </row>
    <row r="1160" spans="2:11" ht="12" customHeight="1" x14ac:dyDescent="0.2">
      <c r="G1160" s="85"/>
      <c r="H1160" s="86"/>
      <c r="I1160" s="476"/>
      <c r="J1160" s="476"/>
      <c r="K1160" s="87"/>
    </row>
    <row r="1161" spans="2:11" ht="12" customHeight="1" x14ac:dyDescent="0.2">
      <c r="G1161" s="85"/>
      <c r="H1161" s="86"/>
      <c r="I1161" s="476"/>
      <c r="J1161" s="476"/>
      <c r="K1161" s="87"/>
    </row>
    <row r="1162" spans="2:11" ht="12" customHeight="1" x14ac:dyDescent="0.2">
      <c r="G1162" s="85"/>
      <c r="H1162" s="86"/>
      <c r="I1162" s="476"/>
      <c r="J1162" s="476"/>
      <c r="K1162" s="87"/>
    </row>
    <row r="1163" spans="2:11" ht="12" customHeight="1" x14ac:dyDescent="0.2">
      <c r="G1163" s="85"/>
      <c r="H1163" s="86"/>
      <c r="I1163" s="476"/>
      <c r="J1163" s="476"/>
      <c r="K1163" s="87"/>
    </row>
    <row r="1164" spans="2:11" ht="12" customHeight="1" x14ac:dyDescent="0.2">
      <c r="G1164" s="85"/>
      <c r="H1164" s="86"/>
      <c r="I1164" s="476"/>
      <c r="J1164" s="476"/>
      <c r="K1164" s="87"/>
    </row>
    <row r="1165" spans="2:11" ht="12" customHeight="1" x14ac:dyDescent="0.2">
      <c r="G1165" s="85"/>
      <c r="H1165" s="86"/>
      <c r="I1165" s="476"/>
      <c r="J1165" s="476"/>
      <c r="K1165" s="87"/>
    </row>
    <row r="1166" spans="2:11" ht="12" customHeight="1" x14ac:dyDescent="0.2">
      <c r="G1166" s="85"/>
      <c r="H1166" s="86"/>
      <c r="I1166" s="476"/>
      <c r="J1166" s="476"/>
      <c r="K1166" s="87"/>
    </row>
    <row r="1167" spans="2:11" ht="12" customHeight="1" x14ac:dyDescent="0.2">
      <c r="G1167" s="85"/>
      <c r="H1167" s="86"/>
      <c r="I1167" s="476"/>
      <c r="J1167" s="476"/>
      <c r="K1167" s="87"/>
    </row>
    <row r="1168" spans="2:11" ht="12" customHeight="1" x14ac:dyDescent="0.2">
      <c r="G1168" s="85"/>
      <c r="H1168" s="86"/>
      <c r="I1168" s="476"/>
      <c r="J1168" s="476"/>
      <c r="K1168" s="87"/>
    </row>
    <row r="1169" spans="1:11" ht="12" customHeight="1" x14ac:dyDescent="0.2">
      <c r="G1169" s="85"/>
      <c r="H1169" s="86"/>
      <c r="I1169" s="476"/>
      <c r="J1169" s="476"/>
      <c r="K1169" s="87"/>
    </row>
    <row r="1170" spans="1:11" ht="12" customHeight="1" x14ac:dyDescent="0.2">
      <c r="G1170" s="85"/>
      <c r="H1170" s="86"/>
      <c r="I1170" s="476"/>
      <c r="J1170" s="476"/>
      <c r="K1170" s="87"/>
    </row>
    <row r="1171" spans="1:11" ht="12" customHeight="1" x14ac:dyDescent="0.2">
      <c r="G1171" s="85"/>
      <c r="H1171" s="86"/>
      <c r="I1171" s="476"/>
      <c r="J1171" s="476"/>
      <c r="K1171" s="87"/>
    </row>
    <row r="1172" spans="1:11" ht="12" customHeight="1" x14ac:dyDescent="0.2">
      <c r="G1172" s="85"/>
      <c r="H1172" s="86"/>
      <c r="I1172" s="476"/>
      <c r="J1172" s="476"/>
      <c r="K1172" s="87"/>
    </row>
    <row r="1173" spans="1:11" ht="12" customHeight="1" x14ac:dyDescent="0.2">
      <c r="G1173" s="85"/>
      <c r="H1173" s="86"/>
      <c r="I1173" s="476"/>
      <c r="J1173" s="476"/>
      <c r="K1173" s="87"/>
    </row>
    <row r="1174" spans="1:11" ht="12" customHeight="1" x14ac:dyDescent="0.2">
      <c r="G1174" s="85"/>
      <c r="H1174" s="86"/>
      <c r="I1174" s="476"/>
      <c r="J1174" s="476"/>
      <c r="K1174" s="87"/>
    </row>
    <row r="1175" spans="1:11" ht="12" customHeight="1" x14ac:dyDescent="0.2">
      <c r="G1175" s="85"/>
      <c r="H1175" s="86"/>
      <c r="I1175" s="476"/>
      <c r="J1175" s="476"/>
      <c r="K1175" s="87"/>
    </row>
    <row r="1176" spans="1:11" ht="12" customHeight="1" x14ac:dyDescent="0.2">
      <c r="G1176" s="85"/>
      <c r="H1176" s="86"/>
      <c r="I1176" s="476"/>
      <c r="J1176" s="476"/>
      <c r="K1176" s="87"/>
    </row>
    <row r="1177" spans="1:11" ht="12" customHeight="1" x14ac:dyDescent="0.2">
      <c r="G1177" s="85"/>
      <c r="H1177" s="86"/>
      <c r="I1177" s="476"/>
      <c r="J1177" s="476"/>
      <c r="K1177" s="87"/>
    </row>
    <row r="1178" spans="1:11" ht="12" customHeight="1" x14ac:dyDescent="0.2">
      <c r="A1178" s="72" t="s">
        <v>654</v>
      </c>
      <c r="B1178" s="73"/>
      <c r="C1178" s="74"/>
      <c r="D1178" s="74"/>
      <c r="E1178" s="75" t="s">
        <v>655</v>
      </c>
      <c r="F1178" s="103"/>
      <c r="G1178" s="104"/>
      <c r="H1178" s="105"/>
      <c r="I1178" s="106"/>
      <c r="J1178" s="106"/>
      <c r="K1178" s="107"/>
    </row>
    <row r="1179" spans="1:11" ht="12" customHeight="1" x14ac:dyDescent="0.2"/>
    <row r="1180" spans="1:11" ht="12" customHeight="1" x14ac:dyDescent="0.2">
      <c r="K1180" s="409"/>
    </row>
    <row r="1181" spans="1:11" ht="12" customHeight="1" x14ac:dyDescent="0.2">
      <c r="K1181" s="409"/>
    </row>
    <row r="1182" spans="1:11" ht="12" customHeight="1" x14ac:dyDescent="0.2">
      <c r="K1182" s="409"/>
    </row>
    <row r="1183" spans="1:11" ht="12" customHeight="1" x14ac:dyDescent="0.2"/>
    <row r="1184" spans="1:11" ht="12" customHeight="1" x14ac:dyDescent="0.2">
      <c r="K1184" s="410"/>
    </row>
    <row r="1185" spans="1:11" ht="12" customHeight="1" x14ac:dyDescent="0.2">
      <c r="K1185" s="411"/>
    </row>
    <row r="1186" spans="1:11" ht="12" customHeight="1" x14ac:dyDescent="0.2">
      <c r="K1186" s="409"/>
    </row>
    <row r="1187" spans="1:11" ht="12" customHeight="1" x14ac:dyDescent="0.2">
      <c r="K1187" s="412"/>
    </row>
    <row r="1188" spans="1:11" ht="12" customHeight="1" x14ac:dyDescent="0.2"/>
    <row r="1189" spans="1:11" ht="12" customHeight="1" x14ac:dyDescent="0.2"/>
    <row r="1190" spans="1:11" ht="13.5" customHeight="1" x14ac:dyDescent="0.2">
      <c r="K1190" s="409"/>
    </row>
    <row r="1191" spans="1:11" ht="12" customHeight="1" x14ac:dyDescent="0.2"/>
    <row r="1192" spans="1:11" ht="12" customHeight="1" x14ac:dyDescent="0.2"/>
    <row r="1193" spans="1:11" ht="12" customHeight="1" x14ac:dyDescent="0.2"/>
    <row r="1194" spans="1:11" ht="12" customHeight="1" x14ac:dyDescent="0.2"/>
    <row r="1195" spans="1:11" ht="12" customHeight="1" x14ac:dyDescent="0.2"/>
    <row r="1196" spans="1:11" ht="12" customHeight="1" x14ac:dyDescent="0.2"/>
    <row r="1197" spans="1:11" s="413" customFormat="1" ht="12" customHeight="1" x14ac:dyDescent="0.2">
      <c r="A1197" s="95"/>
      <c r="B1197" s="35"/>
      <c r="C1197" s="36"/>
      <c r="D1197" s="36"/>
      <c r="E1197" s="37"/>
      <c r="F1197" s="38"/>
      <c r="G1197" s="39"/>
      <c r="H1197" s="40"/>
      <c r="I1197" s="41"/>
      <c r="J1197" s="41"/>
      <c r="K1197" s="408"/>
    </row>
    <row r="1198" spans="1:11" s="413" customFormat="1" x14ac:dyDescent="0.2">
      <c r="A1198" s="95"/>
      <c r="B1198" s="35"/>
      <c r="C1198" s="36"/>
      <c r="D1198" s="36"/>
      <c r="E1198" s="37"/>
      <c r="F1198" s="38"/>
      <c r="G1198" s="39"/>
      <c r="H1198" s="40"/>
      <c r="I1198" s="41"/>
      <c r="J1198" s="41"/>
      <c r="K1198" s="408"/>
    </row>
    <row r="1200" spans="1:11" s="413" customFormat="1" x14ac:dyDescent="0.2">
      <c r="A1200" s="95"/>
      <c r="B1200" s="35"/>
      <c r="C1200" s="36"/>
      <c r="D1200" s="36"/>
      <c r="E1200" s="37"/>
      <c r="F1200" s="38"/>
      <c r="G1200" s="39"/>
      <c r="H1200" s="40"/>
      <c r="I1200" s="41"/>
      <c r="J1200" s="41"/>
      <c r="K1200" s="408"/>
    </row>
    <row r="1201" spans="1:11" s="413" customFormat="1" x14ac:dyDescent="0.2">
      <c r="A1201" s="95"/>
      <c r="B1201" s="35"/>
      <c r="C1201" s="36"/>
      <c r="D1201" s="36"/>
      <c r="E1201" s="37"/>
      <c r="F1201" s="38"/>
      <c r="G1201" s="39"/>
      <c r="H1201" s="40"/>
      <c r="I1201" s="41"/>
      <c r="J1201" s="41"/>
      <c r="K1201" s="408"/>
    </row>
    <row r="1202" spans="1:11" s="413" customFormat="1" x14ac:dyDescent="0.2">
      <c r="A1202" s="95"/>
      <c r="B1202" s="35"/>
      <c r="C1202" s="36"/>
      <c r="D1202" s="36"/>
      <c r="E1202" s="37"/>
      <c r="F1202" s="38"/>
      <c r="G1202" s="39"/>
      <c r="H1202" s="40"/>
      <c r="I1202" s="41"/>
      <c r="J1202" s="41"/>
      <c r="K1202" s="408"/>
    </row>
    <row r="1204" spans="1:11" s="413" customFormat="1" x14ac:dyDescent="0.2">
      <c r="A1204" s="95"/>
      <c r="B1204" s="35"/>
      <c r="C1204" s="36"/>
      <c r="D1204" s="36"/>
      <c r="E1204" s="37"/>
      <c r="F1204" s="38"/>
      <c r="G1204" s="39"/>
      <c r="H1204" s="40"/>
      <c r="I1204" s="41"/>
      <c r="J1204" s="41"/>
      <c r="K1204" s="408"/>
    </row>
    <row r="1205" spans="1:11" s="413" customFormat="1" x14ac:dyDescent="0.2">
      <c r="A1205" s="95"/>
      <c r="B1205" s="35"/>
      <c r="C1205" s="36"/>
      <c r="D1205" s="36"/>
      <c r="E1205" s="37"/>
      <c r="F1205" s="38"/>
      <c r="G1205" s="39"/>
      <c r="H1205" s="40"/>
      <c r="I1205" s="41"/>
      <c r="J1205" s="41"/>
      <c r="K1205" s="408"/>
    </row>
    <row r="1206" spans="1:11" s="413" customFormat="1" x14ac:dyDescent="0.2">
      <c r="A1206" s="95"/>
      <c r="B1206" s="35"/>
      <c r="C1206" s="36"/>
      <c r="D1206" s="36"/>
      <c r="E1206" s="37"/>
      <c r="F1206" s="38"/>
      <c r="G1206" s="39"/>
      <c r="H1206" s="40"/>
      <c r="I1206" s="41"/>
      <c r="J1206" s="41"/>
      <c r="K1206" s="408"/>
    </row>
    <row r="1207" spans="1:11" s="413" customFormat="1" x14ac:dyDescent="0.2">
      <c r="A1207" s="95"/>
      <c r="B1207" s="35"/>
      <c r="C1207" s="36"/>
      <c r="D1207" s="36"/>
      <c r="E1207" s="37"/>
      <c r="F1207" s="38"/>
      <c r="G1207" s="39"/>
      <c r="H1207" s="40"/>
      <c r="I1207" s="41"/>
      <c r="J1207" s="41"/>
      <c r="K1207" s="408"/>
    </row>
    <row r="1210" spans="1:11" s="413" customFormat="1" x14ac:dyDescent="0.2">
      <c r="A1210" s="95"/>
      <c r="B1210" s="35"/>
      <c r="C1210" s="36"/>
      <c r="D1210" s="36"/>
      <c r="E1210" s="37"/>
      <c r="F1210" s="38"/>
      <c r="G1210" s="39"/>
      <c r="H1210" s="40"/>
      <c r="I1210" s="41"/>
      <c r="J1210" s="41"/>
      <c r="K1210" s="408"/>
    </row>
  </sheetData>
  <sheetProtection selectLockedCells="1"/>
  <phoneticPr fontId="24" type="noConversion"/>
  <pageMargins left="0.7" right="0.7" top="0.75" bottom="0.75" header="0.3" footer="0.3"/>
  <pageSetup paperSize="9" scale="67" fitToHeight="0" orientation="portrait" r:id="rId1"/>
  <rowBreaks count="16" manualBreakCount="16">
    <brk id="78" max="16383" man="1"/>
    <brk id="151" max="16383" man="1"/>
    <brk id="331" max="16383" man="1"/>
    <brk id="390" max="16383" man="1"/>
    <brk id="436" max="16383" man="1"/>
    <brk id="487" max="16383" man="1"/>
    <brk id="556" max="16383" man="1"/>
    <brk id="592" max="16383" man="1"/>
    <brk id="644" max="16383" man="1"/>
    <brk id="722" max="16383" man="1"/>
    <brk id="792" max="16383" man="1"/>
    <brk id="843" max="16383" man="1"/>
    <brk id="908" max="16383" man="1"/>
    <brk id="1021" max="16383" man="1"/>
    <brk id="1083" max="16383" man="1"/>
    <brk id="111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369760-BC2C-4330-BEF1-56EB9BA1A7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www.w3.org/XML/1998/namespace"/>
    <ds:schemaRef ds:uri="0f9bbd35-5c30-4b8c-b8f9-0a1d5e87c756"/>
    <ds:schemaRef ds:uri="http://purl.org/dc/elements/1.1/"/>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2021-11-17T07:46:22Z</cp:lastPrinted>
  <dcterms:created xsi:type="dcterms:W3CDTF">1997-08-04T14:16:05Z</dcterms:created>
  <dcterms:modified xsi:type="dcterms:W3CDTF">2021-11-17T08:18:52Z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