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PSIP 2022\Budget tables\"/>
    </mc:Choice>
  </mc:AlternateContent>
  <bookViews>
    <workbookView xWindow="0" yWindow="0" windowWidth="28800" windowHeight="14010" tabRatio="601"/>
  </bookViews>
  <sheets>
    <sheet name="6.3 Loan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0" hidden="1">'6.3 Loan'!$A$9:$R$82</definedName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 localSheetId="0">'[8]Expenditure Codes'!$B$86:$B$127</definedName>
    <definedName name="m">'[9]Expenditure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'6.3 Loan'!$A$1:$I$82</definedName>
    <definedName name="Print_Area_MI" localSheetId="0">'[10]2007-2011 with GG'!#REF!</definedName>
    <definedName name="Print_Area_MI">'[10]2007-2011 with GG'!#REF!</definedName>
    <definedName name="_xlnm.Print_Titles" localSheetId="0">'6.3 Loan'!$4:$6</definedName>
    <definedName name="Priority" localSheetId="0">'[7]Form 10A (Domestic PSIP)'!#REF!</definedName>
    <definedName name="Priority">'[7]Form 10A (Domestic PSIP)'!#REF!</definedName>
    <definedName name="prog0002541" localSheetId="0">#REF!</definedName>
    <definedName name="prog0002541">#REF!</definedName>
    <definedName name="Prog111" localSheetId="0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 localSheetId="0">[11]Codes!$A$2:$A$217</definedName>
    <definedName name="w">[12]Codes!$A$2:$A$217</definedName>
    <definedName name="ޖ">'[13]Expenditure Codes'!$B$3:$B$85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1" l="1"/>
  <c r="O82" i="1"/>
  <c r="O73" i="1"/>
  <c r="O74" i="1"/>
  <c r="O75" i="1"/>
  <c r="O76" i="1"/>
  <c r="O77" i="1"/>
  <c r="O78" i="1"/>
  <c r="O79" i="1"/>
  <c r="O80" i="1"/>
  <c r="O81" i="1"/>
  <c r="O11" i="1"/>
  <c r="O12" i="1"/>
  <c r="O13" i="1"/>
  <c r="O14" i="1"/>
  <c r="O15" i="1"/>
  <c r="O17" i="1"/>
  <c r="O19" i="1"/>
  <c r="O20" i="1"/>
  <c r="O30" i="1"/>
  <c r="O31" i="1"/>
  <c r="O21" i="1"/>
  <c r="O22" i="1"/>
  <c r="O23" i="1"/>
  <c r="O24" i="1"/>
  <c r="O25" i="1"/>
  <c r="O26" i="1"/>
  <c r="O27" i="1"/>
  <c r="O28" i="1"/>
  <c r="O29" i="1"/>
  <c r="O33" i="1"/>
  <c r="O36" i="1"/>
  <c r="O35" i="1"/>
  <c r="O37" i="1"/>
  <c r="O38" i="1"/>
  <c r="O39" i="1"/>
  <c r="O40" i="1"/>
  <c r="O41" i="1"/>
  <c r="O42" i="1"/>
  <c r="O43" i="1"/>
  <c r="O44" i="1"/>
  <c r="O45" i="1"/>
  <c r="O46" i="1"/>
  <c r="O47" i="1"/>
  <c r="O49" i="1"/>
  <c r="O50" i="1"/>
  <c r="O51" i="1"/>
  <c r="O59" i="1"/>
  <c r="O52" i="1"/>
  <c r="O53" i="1"/>
  <c r="O54" i="1"/>
  <c r="O61" i="1"/>
  <c r="O55" i="1"/>
  <c r="O62" i="1"/>
  <c r="O56" i="1"/>
  <c r="O63" i="1"/>
  <c r="O57" i="1"/>
  <c r="O58" i="1"/>
  <c r="O60" i="1"/>
  <c r="O64" i="1"/>
  <c r="O66" i="1"/>
  <c r="O67" i="1"/>
  <c r="O68" i="1"/>
  <c r="O70" i="1"/>
  <c r="O71" i="1"/>
  <c r="O72" i="1"/>
  <c r="B69" i="1" l="1"/>
  <c r="C69" i="1"/>
  <c r="A69" i="1"/>
  <c r="B65" i="1"/>
  <c r="C65" i="1"/>
  <c r="A65" i="1"/>
  <c r="B48" i="1"/>
  <c r="C48" i="1"/>
  <c r="A48" i="1"/>
  <c r="B34" i="1"/>
  <c r="C34" i="1"/>
  <c r="A34" i="1"/>
  <c r="C32" i="1"/>
  <c r="B32" i="1"/>
  <c r="A32" i="1"/>
  <c r="A18" i="1"/>
  <c r="B18" i="1"/>
  <c r="C18" i="1"/>
  <c r="C16" i="1"/>
  <c r="B16" i="1"/>
  <c r="A16" i="1"/>
  <c r="B9" i="1"/>
  <c r="A9" i="1"/>
  <c r="C9" i="1"/>
  <c r="B7" i="1" l="1"/>
  <c r="C7" i="1"/>
  <c r="A7" i="1"/>
</calcChain>
</file>

<file path=xl/sharedStrings.xml><?xml version="1.0" encoding="utf-8"?>
<sst xmlns="http://schemas.openxmlformats.org/spreadsheetml/2006/main" count="494" uniqueCount="210">
  <si>
    <t>(އަދަދުތައް ރުފިޔާއިން)</t>
  </si>
  <si>
    <t>ސްޓެޓަސް</t>
  </si>
  <si>
    <t>ލޯނު ދޭ ފަރާތް</t>
  </si>
  <si>
    <t>ރަށް</t>
  </si>
  <si>
    <t>ނަން</t>
  </si>
  <si>
    <t>އޮފީސް</t>
  </si>
  <si>
    <t>ލަފާކުރި</t>
  </si>
  <si>
    <t>ޖުމުލަ</t>
  </si>
  <si>
    <t>މިނިސްޓްރީ އޮފް ފިނޭންސް</t>
  </si>
  <si>
    <t>S20</t>
  </si>
  <si>
    <t>X-KSA</t>
  </si>
  <si>
    <t>P-HDC001-102</t>
  </si>
  <si>
    <t>X-ABU</t>
  </si>
  <si>
    <t>P-MFT010-100</t>
  </si>
  <si>
    <t>X-KWT</t>
  </si>
  <si>
    <t>X-OFID</t>
  </si>
  <si>
    <t xml:space="preserve">މިނިސްޓްރީ އޮފް ހެލްތް </t>
  </si>
  <si>
    <t>S27</t>
  </si>
  <si>
    <t>L-DBK</t>
  </si>
  <si>
    <t>މިނިސްޓްރީ އޮފް ޔޫތު، ސްޕޯރޓްސް އެންޑް ކޮމިއުނިޓީ އެމްޕަވަރމަންޓް</t>
  </si>
  <si>
    <t>S30</t>
  </si>
  <si>
    <t>L-INEX</t>
  </si>
  <si>
    <t>P-SPT130-001</t>
  </si>
  <si>
    <t>މިނިސްޓްރީ އޮފް ނެޝަނަލް ޕްލޭނިންގ، ހައުސިންގ އެންޑް އިންފްރާސްޓްރަކްޗަރ</t>
  </si>
  <si>
    <t>S31</t>
  </si>
  <si>
    <t>P-SAN028-001</t>
  </si>
  <si>
    <t>X-IDB</t>
  </si>
  <si>
    <t>P-SAN011-001</t>
  </si>
  <si>
    <t>L-ING</t>
  </si>
  <si>
    <t>P-LND005-001</t>
  </si>
  <si>
    <t>P-AIR001-002</t>
  </si>
  <si>
    <t>P-HLT073-001</t>
  </si>
  <si>
    <t>P-AIR007-001</t>
  </si>
  <si>
    <t>P-WAS092-001</t>
  </si>
  <si>
    <t>P-SPT212-002</t>
  </si>
  <si>
    <t>P-WAS069-001</t>
  </si>
  <si>
    <t>L-IDA</t>
  </si>
  <si>
    <t>P-OTH001-001</t>
  </si>
  <si>
    <t>P-HBR095-001</t>
  </si>
  <si>
    <t>P-REC021-001</t>
  </si>
  <si>
    <t>P-ROD029-001</t>
  </si>
  <si>
    <t>P-CPT019-001</t>
  </si>
  <si>
    <t>P-HOU011-001</t>
  </si>
  <si>
    <t>P-HTE072-007</t>
  </si>
  <si>
    <t>މިނިސްޓްރީ އޮފް ފިޝަރީޒް، މެރިން ރިސޯސަސް އެންޑް އެގްރިކަލްޗަރ</t>
  </si>
  <si>
    <t>S32</t>
  </si>
  <si>
    <t>P-FIS004-001</t>
  </si>
  <si>
    <t>P-FIS006-001</t>
  </si>
  <si>
    <t>S34</t>
  </si>
  <si>
    <t>P-MEE001-111</t>
  </si>
  <si>
    <t>L-AIIB</t>
  </si>
  <si>
    <t>P-MEE001-112</t>
  </si>
  <si>
    <t>X-ADB</t>
  </si>
  <si>
    <t>L-EIB</t>
  </si>
  <si>
    <t>P-MEE062-100</t>
  </si>
  <si>
    <t>P-RNW001-001</t>
  </si>
  <si>
    <t>L-CDP</t>
  </si>
  <si>
    <t>L-CTF</t>
  </si>
  <si>
    <t>S39</t>
  </si>
  <si>
    <t>L-UNK</t>
  </si>
  <si>
    <t>ހުޅުމާލޭ އައިލަންޑް ޑިވެލޮޕްމަންޓް ޕްރޮޖެކްޓް</t>
  </si>
  <si>
    <t>ހިނގަމުންދާ</t>
  </si>
  <si>
    <t>ވެލާނާ އިންޓަރނޭޝަނަލް ޑިވެލޮޕްމަންޓް ޕްރޮޖެކްޓް (ޓާރމިނަލް)</t>
  </si>
  <si>
    <t>ހުޅުމާލެ</t>
  </si>
  <si>
    <t>ހުޅުލެ</t>
  </si>
  <si>
    <t>އަލަށްފަށާ</t>
  </si>
  <si>
    <t>P-POL010-001</t>
  </si>
  <si>
    <t>އެކި ރަށްރަށުގައި ޕޮލިސް ސްޓޭޝަން ގާއިމުކުރުން</t>
  </si>
  <si>
    <t>އެކިރަށްތަކުގައި</t>
  </si>
  <si>
    <t>P-HLT139-001</t>
  </si>
  <si>
    <t>P-HLT132-001</t>
  </si>
  <si>
    <t>P-HLT080-001</t>
  </si>
  <si>
    <t>P-HLT121-001</t>
  </si>
  <si>
    <t>P-HLT123-001</t>
  </si>
  <si>
    <t>P-HLT134-001</t>
  </si>
  <si>
    <t>P-HLT127-001</t>
  </si>
  <si>
    <t>P-HLT131-001</t>
  </si>
  <si>
    <t>P-HLT122-001</t>
  </si>
  <si>
    <t>P-HLT135-001</t>
  </si>
  <si>
    <t>P-HLT136-001</t>
  </si>
  <si>
    <t>P-HLT128-001</t>
  </si>
  <si>
    <t>ގދ.ތިނަދޫ ރީޖަނަލް ހޮސްޕިޓަލް އައު އިމާރާތް</t>
  </si>
  <si>
    <t>ރ.އަލިފުށި ހޮސްޕިޓަލް އައު އިމާރާތް</t>
  </si>
  <si>
    <t>ލ.ގަން ޓާޝިއަރީ އައު ހޮސްޕިޓަލް ތަރައްގީކުރުން</t>
  </si>
  <si>
    <t>ފުވައްމުލައް ހޮސްޕިޓަލް އައު އިމާރާތް</t>
  </si>
  <si>
    <t>ހދ.ހަނިމާދޫ ހޮސްޕިޓަލް އައު އިމާރާތް</t>
  </si>
  <si>
    <t>ތ.ވިލުފުށި ހޮސްޕިޓަލް އައު އިމާރާތް</t>
  </si>
  <si>
    <t>ގދ.ތިނަދޫ</t>
  </si>
  <si>
    <t>ރ.އަލިފުށި</t>
  </si>
  <si>
    <t>ގދ.ގައްދޫ</t>
  </si>
  <si>
    <t>ލ.ގަން</t>
  </si>
  <si>
    <t>އއ.ރަސްދޫ</t>
  </si>
  <si>
    <t>ފުވައްމުލައް ސިޓީ</t>
  </si>
  <si>
    <t>ށ.މިލަންދޫ</t>
  </si>
  <si>
    <t>ހދ.ހަނިމާދޫ</t>
  </si>
  <si>
    <t>ނ.ވެލިދޫ</t>
  </si>
  <si>
    <t>އދ.މާމިގިލި</t>
  </si>
  <si>
    <t>ތ.ވިލުފުށި</t>
  </si>
  <si>
    <t>ވ.ފެލިދޫ</t>
  </si>
  <si>
    <t>ކ.ތުލުސްދޫ</t>
  </si>
  <si>
    <t>ޕްރީޓެންޑަރިންގ</t>
  </si>
  <si>
    <t>P-HLT141-001</t>
  </si>
  <si>
    <t>S58</t>
  </si>
  <si>
    <t>ކުޅުދުއްފުށި ސިޓީ</t>
  </si>
  <si>
    <t>P-HYS006-004</t>
  </si>
  <si>
    <t>P-SPT217-001</t>
  </si>
  <si>
    <t>P-SPT215-001</t>
  </si>
  <si>
    <t>P-SPT216-001</t>
  </si>
  <si>
    <t>P-SPT218-001</t>
  </si>
  <si>
    <t>P-SPT219-001</t>
  </si>
  <si>
    <t>P-SPT220-001</t>
  </si>
  <si>
    <t>P-SPT221-001</t>
  </si>
  <si>
    <t>P-SOC065-001</t>
  </si>
  <si>
    <t>P-SOC066-001</t>
  </si>
  <si>
    <t>P-SPT289-001</t>
  </si>
  <si>
    <t>P-SPT327-001</t>
  </si>
  <si>
    <t>ގަލޮޅު ދަނޑު ތަރައްގީކުރުން</t>
  </si>
  <si>
    <t>ނެޝަނަލް ނެޓްބޯލް ސެންޓަރު ތަރައްގީކުރުން</t>
  </si>
  <si>
    <t>ފުވައްމުލަކު ސިންތެޓިކް ޓްރެކް ތަރައްގީކުރުން</t>
  </si>
  <si>
    <t>ނެޝަނަލް ބާސްކެޓްބޯލް ސެންޓަރު ތަރައްގީކުރުން</t>
  </si>
  <si>
    <t>ނެޝަނަލް ޓޭބަލް ޓެނިސް ސެންޓަރު ތަރައްގީކުރުން</t>
  </si>
  <si>
    <t>ހުޅުމާލެ ބެޑްމިންޓަން ކޯޓު ކޮމްޕްލެކްސް</t>
  </si>
  <si>
    <t>ސ.ހިތަދޫގައި ސިންތެޓިކް ޓްރެކް ތަރައްގީކުރުން</t>
  </si>
  <si>
    <t>ހދ.ކުޅުދުއްފުށި ސިންތެޓިކް ޓްރެކް ތަރައްގީކުރުން</t>
  </si>
  <si>
    <t>ގދ.ތިނަދޫ ސިންތެޓިކް ޓްރެކް ތަރައްގީކުރުން</t>
  </si>
  <si>
    <t>ހދ.ކުމުންދޫ ޒުވާނުންގެ މަރުކަޒު ގާއިމުކުރުން</t>
  </si>
  <si>
    <t>ތ.ކަނޑޫދޫ ޒުވާނުންގެ މަރުކަޒު ގާއިމުކުރުން</t>
  </si>
  <si>
    <t>ހދ.ކުޅުދުއްފުށި އިންޑޯރ ކޮމްޕްލެކްސް ގާއިމުކުރުން</t>
  </si>
  <si>
    <t>މާލެ</t>
  </si>
  <si>
    <t xml:space="preserve">މާލެ </t>
  </si>
  <si>
    <t>ސ.ހިތަދޫ</t>
  </si>
  <si>
    <t>ހދ.ކުމުންދޫ</t>
  </si>
  <si>
    <t>ތ.ކަނޑޫދޫ</t>
  </si>
  <si>
    <t>ގްރޭޓަރ މާލެ ކަނެކްޓިވިޓީ ޕްރޮޖެކްޓް (މާލެ-ތިލަފުށި ބްރިޖް)</t>
  </si>
  <si>
    <t>34 އައިލެންޑްސް ވޯޓަރ އެންޑް ސްވަރޭޖް ޕްރޮޖެކްޓް</t>
  </si>
  <si>
    <t>އައްޑޫ ސިޓީ ޑިވެލޮޕްމަންޓް ޕްރޮޖެކްޓް -  ބިން ހިއްކުން</t>
  </si>
  <si>
    <t>އައްޑޫ ސިޓީ ޑިވެލޮޕްމަންޓް ޕްރޮޖެކްޓް - މަގު ހެދުން</t>
  </si>
  <si>
    <t xml:space="preserve">އައުޓަރ އައިލޭންޑްސް ހަރބަރ، ވޯޓަރ ސަޕްލައި އެންޑް ސްވެރޭޖް ފެސިލިޓީސް ޕްރޮޖެކްޓް </t>
  </si>
  <si>
    <t>ހދ.ހަނިމާދޫ އެއަރޕޯޓް އަޕްގްރޭޑްކުރުން</t>
  </si>
  <si>
    <t>އެފޯޑަބަލް ހައުސިންގ ޕްރޮޖެކްޓް</t>
  </si>
  <si>
    <t>ކެންސަރ ހޮސްޕިޓަލް އިމާރާތްކުރުން</t>
  </si>
  <si>
    <t>ފުވައްމުލައް ގޮނޑުދޮށް ހިމާޔަތްކުރުމުގެ މަޝްރޫއު</t>
  </si>
  <si>
    <t>ކްރިކެޓް ސްޓޭޑިއަމް</t>
  </si>
  <si>
    <t>ޕްރޮވިޝަން އޮފް ވޯޓަރ ސަޕްލައި ސެނިޓޭޝަން އެންޑް ވޭސްޓް މެނޭޖްމަންޓް ޕްރޮޖެކްޓް</t>
  </si>
  <si>
    <t>މޯލްޑިވްސް އިންޓަރނޭޝަނަލް ޕޯޓް ޑިވެލޮޕްމަންޓް</t>
  </si>
  <si>
    <t>ކ.ގުޅިފަޅު ބިން ހިއްކުން</t>
  </si>
  <si>
    <t>ސެނިޓޭޝަން އިން 5 އައިލަންޑްސް</t>
  </si>
  <si>
    <t>މޯލްޑިވްސް އަރބަން ޑިވެލޮޕްމަންޓް ރެސިލިއަންސް ޕްރޮޖެކްޓް</t>
  </si>
  <si>
    <t>ސ.ގަން އެއަރޕޯޓް އަޕްގްރޭޑްކުރުން</t>
  </si>
  <si>
    <t>ހއ.ބާރަށް، ހއ.ކެލާ، ހދ.ވައިކަރަދޫ، ށ.ޅައިމަގު، ށ.ފުނަދޫ، ނ.މަނަދޫ، ޅ.ކުރެންދޫ، ކ.ކާށިދޫ، ކ.ގާފަރު، އއ.މާޅޮސް، އއ.ތޮއްޑޫ، އދ.ދަނގެތި، އދ.ދިގުރަށް، ވ.ފުލިދޫ، ވ.ފެލިދޫ، ވ.ތިނަދޫ، މ.މަޑުއްވަރި، މ.މުލި، މ.ކޮޅުފުށި، ފ.ބިލެތްދޫ، ފ.ދަރަނބޫދޫ، ދ.ބަނޑިދޫ، ދ.މީދޫ، ތ.ހިރިލަންދޫ، ލ.އިސްދޫ، ލ.ކަލައިދޫ، ލ.މާބައިދޫ، ލ.ގަން، ލ.މާމެންދޫ، ގއ.މާމެންދޫ، ގއ.ދާންދޫ، ގއ.ގެމަނަފުށި، ގދ.ހޯނޑެއްދޫ، ގދ.މަޑަވެލި، ގދ.ފަރެސްމާތޮޑާ</t>
  </si>
  <si>
    <t>އައްޑޫ ސިޓީ</t>
  </si>
  <si>
    <t>ހދ.ނެއްލައިދޫ، ހދ.ނޭކުރެންދޫ، ހދ.މަކުނުދޫ، ށ.ފޭދޫ، ބ.ކިހާދޫ، ބ.ކުޑަރިކިލު، ބ.ކެންދޫ، ބ.ދަރަވަންދޫ، ބ.ދޮންފަނު، ގއ.ކޮލަމާފުށި، ގދ.ހޯނޑެއްދޫ، ގދ.ފިޔޯރީ، ގދ.ވާދޫ</t>
  </si>
  <si>
    <t>ހއ.ހޯރަފުށި، ހދ.ހަނިމާދޫ، ހދ.ނޮޅިވަރަމް، ހދ.ނެއްލައިދޫ، ހދ.ވައިކަރަދޫ، ހދ.ކުމުންދޫ، ހދ.މަކުނުދޫ، ށ.މިލަންދޫ، ނ.މާފަރު، ނ.ހޮޅުދޫ، ރ.އުނގޫފާރު، ރ.މާކުރަތު، ރ.އިނގުރައިދޫ، ބ.އޭދަފުށި، ބ.ކެންދޫ، ޅ.ނައިފަރު، ކ.ގާފަރު، ދ.ކުޑަހުވަދޫ، ތ.ވިލުފުށި، ތ.ގުރައިދޫ، ލ.ގަން، ގއ.ވިލިނގިލި، ސ.ހުޅުދޫ، ސ.ފޭދޫ، ސ.މަރަދޫ، ސ.މަރަދޫފޭދޫ، ސ.މީދޫ</t>
  </si>
  <si>
    <t>ކ.ގުޅިފަޅު</t>
  </si>
  <si>
    <t>ހދ.ނޮޅިވަރަންފަރު، ޅ.ނައިފަރު، ކ.ހިންމަފުށި، ކ.ތުލުސްދޫ، ތ.ވޭމަންޑޫ</t>
  </si>
  <si>
    <t>ހދ.ކުޅުދުއްފުށި، ޅ.ނައިފަރު، މާލެ ސިޓީ، ހުޅުމާލެ، އައްޑޫ ސިޓީ</t>
  </si>
  <si>
    <t>ސ.ގަން</t>
  </si>
  <si>
    <t>އެވޯޑުކުރެވިފައި</t>
  </si>
  <si>
    <t>ޑިވެލޮޕްމަންޓް އޮފް ފިޝަރީޒް ސެކްޓަރ ޕްރޮޖެކްޓް</t>
  </si>
  <si>
    <t>މޯލްޑިވްސް އެގްރިބިޒްނަސް ޕްރޮގްރާމް</t>
  </si>
  <si>
    <t>ކޫއްޑޫ އަދި ކަނޑުއޮތްގިރީގައި މިފްކޯގެ ހިދުމަތް ފުޅާކުރުން</t>
  </si>
  <si>
    <t>X-IFAD</t>
  </si>
  <si>
    <t>P-FIS020-001</t>
  </si>
  <si>
    <t>ގއ.ކޫއްޑޫ، ކ.ކަނޑުއޮތްގިރި</t>
  </si>
  <si>
    <t>X-IDA</t>
  </si>
  <si>
    <t>P-WST037-001</t>
  </si>
  <si>
    <t>P-WST033-001</t>
  </si>
  <si>
    <t>P-HTE009-066</t>
  </si>
  <si>
    <t>ކ.ތިލަފުށި</t>
  </si>
  <si>
    <t>ރ.ވަންދޫ</t>
  </si>
  <si>
    <t>ޕްރިޕެއަރިންގ އައުޓަރ އައިލެންޑް ފޯރ ސަސްޓެއިނެބަލް އެނާރޖީ ޑިވެލޮޕްމެންޓް ޕްރޮޖެކްޓް</t>
  </si>
  <si>
    <t>އެކްސެލަރޭޓިންގ ރިނިއުއެބަލް އެނާރޖީ އިންޓަގްރޭޝަން އެންޑް ސަސްޓެއިނަބަލް އެނާރޖީ ޕްރޮޖެކްޓް</t>
  </si>
  <si>
    <t>ގުރޭޓަރ މާލެ އެންވަޔަރްމަންޓަލް އިންޕްރޫވްމަންޓް އެންޑް ވޭސްޓް މެނޭޖްމެންޓް ޕްރޮޖެކްޓް</t>
  </si>
  <si>
    <t>ސްމޯލް ސްކޭލް ވޭސްޓް ޓު އެނާރޖީ ޕްރޮޖެކްޓް ފޭސް 2</t>
  </si>
  <si>
    <t>ސްމޯލް ސްކޭލް ވޭސްޓް ޓު އެނާރޖީ ޕްރޮޖެކްޓް</t>
  </si>
  <si>
    <t>ފުވައްމުލައް ސިޓީގެ ފެނާއި ނަރުދަމާ</t>
  </si>
  <si>
    <t>ކުޅުދުއްފުށި ރީޖަނަލް ހޮސްޕިޓަލް</t>
  </si>
  <si>
    <t>ސައުދީ އަރަބިއާ</t>
  </si>
  <si>
    <t>އަބޫ ދާބީ</t>
  </si>
  <si>
    <t>ކުވެއިތު</t>
  </si>
  <si>
    <t>އޯފިޑް</t>
  </si>
  <si>
    <t>އިންޑިއާ އެގްޒިމް ބޭންކް</t>
  </si>
  <si>
    <t>ޑޮއިޗަ ބޭންކް</t>
  </si>
  <si>
    <t>އައި.އެން.ޖީ ބޭންކް</t>
  </si>
  <si>
    <t>އައި.ޑީ.ބީ</t>
  </si>
  <si>
    <t>އައި. ޑީ. އޭ</t>
  </si>
  <si>
    <t>އީ.އައި.ބީ</t>
  </si>
  <si>
    <t>އޭ.އައި.އައި.ބީ</t>
  </si>
  <si>
    <t>އޭ.ޑީ.ބީ</t>
  </si>
  <si>
    <t>ސީ.ޑީ.ޕީ</t>
  </si>
  <si>
    <t>ސީ.ޓީ.އެފް</t>
  </si>
  <si>
    <t>އިފާޑް</t>
  </si>
  <si>
    <t>އައި.ޑީ.އޭ</t>
  </si>
  <si>
    <t>އއ.ރަސްދޫ ހޮސްޕިޓަލް އައު އިމާރާތް</t>
  </si>
  <si>
    <t>އެކި ފަރާތްތަކުން</t>
  </si>
  <si>
    <t>އަރީނާ ކޮންވާޓިން ވޭސްޓް ޓު އެނާރޖީ ޕްރޮޖެކްޓް އިން އައްޑޫ</t>
  </si>
  <si>
    <t>ގދ.ގައްދޫ ހޮސްޕިޓަލް އައު އިމާރާތް</t>
  </si>
  <si>
    <t>P-HLT156-001</t>
  </si>
  <si>
    <t>ރިޓެންޝަން</t>
  </si>
  <si>
    <t>ޓެންޑަރިންގ</t>
  </si>
  <si>
    <t>ވ.ފެލިދޫ އައު ހޮސްޕިޓަލް އިމަރާތް</t>
  </si>
  <si>
    <t>ކ.ތުލުސްދޫ ހޮސްޕިޓަލް އައު އިމާރާތް</t>
  </si>
  <si>
    <t>އދ.މާމިގިލި ހޮސްޕިޓަލް އައު އިމާރާތް</t>
  </si>
  <si>
    <t>ނ.ވެލިދޫ ހޮސްޕިޓަލް އައު އިމާރާތް</t>
  </si>
  <si>
    <t>ހދ.ކުޅުދުއްފުށި ޓާޝިއަރީ ހޮސްޕިޓަލް އައު އިމާރާތް</t>
  </si>
  <si>
    <t>ނޭޝަނަލް ވޮލީކޯޓު ތަރައްގީކުރުން</t>
  </si>
  <si>
    <t>ށ.މިލަންދޫ ހޮސްޕިޓަލް އައު އިމާރާތް</t>
  </si>
  <si>
    <t>މިނިސްޓްރީ އޮފް އެންވަޔަރަމަންޓް، ކްލައިމެޓް ޗޭންޖް އެންޑް ޓެކްނޯލޮޖީ</t>
  </si>
  <si>
    <t>ދިވެހި ފުލުހުންގެ ޚިދުމަތް</t>
  </si>
  <si>
    <r>
      <t xml:space="preserve">އޮފީސްތަކުން ހިންގާ ޕީއެސްއައިޕީ (ލޯނު) </t>
    </r>
    <r>
      <rPr>
        <sz val="24"/>
        <color rgb="FF00B99D"/>
        <rFont val="Mv MAG Round"/>
        <family val="3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</si>
</sst>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_);_(* \(#,##0\);_(* &quot;-&quot;??_);_(@_)"/>
  </numFmts>
  <fonts count="39" x14ac:knownFonts="1"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262626"/>
      <name val="Century Gothic"/>
      <family val="2"/>
    </font>
    <font>
      <sz val="11"/>
      <color theme="1"/>
      <name val="Calibri"/>
      <family val="2"/>
      <scheme val="minor"/>
    </font>
    <font>
      <sz val="12"/>
      <color rgb="FFD3AC8A"/>
      <name val="Century Gothic"/>
      <family val="2"/>
    </font>
    <font>
      <sz val="12"/>
      <color rgb="FF262626"/>
      <name val="Faruma"/>
      <family val="3"/>
    </font>
    <font>
      <sz val="24"/>
      <color rgb="FF6986B6"/>
      <name val="Mv Eamaan XP"/>
      <family val="3"/>
    </font>
    <font>
      <sz val="12"/>
      <color rgb="FF262626"/>
      <name val="Roboto Condensed"/>
    </font>
    <font>
      <b/>
      <sz val="12"/>
      <color theme="0"/>
      <name val="Calibri"/>
      <family val="2"/>
      <scheme val="minor"/>
    </font>
    <font>
      <sz val="12"/>
      <color theme="1"/>
      <name val="Roboto Condensed"/>
    </font>
    <font>
      <sz val="12"/>
      <color theme="1"/>
      <name val="Faruma"/>
      <family val="3"/>
    </font>
    <font>
      <sz val="12"/>
      <color theme="1"/>
      <name val="Calibri"/>
      <family val="2"/>
      <scheme val="minor"/>
    </font>
    <font>
      <b/>
      <sz val="12"/>
      <name val="Roboto Condensed"/>
    </font>
    <font>
      <b/>
      <sz val="12"/>
      <color rgb="FF454545"/>
      <name val="Faruma"/>
      <family val="3"/>
    </font>
    <font>
      <b/>
      <sz val="12"/>
      <color rgb="FF454545"/>
      <name val="Roboto Condensed"/>
    </font>
    <font>
      <b/>
      <sz val="12"/>
      <color theme="1"/>
      <name val="Faruma"/>
      <family val="3"/>
    </font>
    <font>
      <sz val="12"/>
      <color rgb="FF454545"/>
      <name val="Roboto Condensed"/>
    </font>
    <font>
      <sz val="11"/>
      <color theme="1"/>
      <name val="Faruma"/>
      <family val="3"/>
    </font>
    <font>
      <sz val="11"/>
      <color theme="1"/>
      <name val="Roboto Condensed"/>
    </font>
    <font>
      <sz val="24"/>
      <color rgb="FF6986B6"/>
      <name val="Mv MAG Round"/>
      <family val="3"/>
    </font>
    <font>
      <sz val="12"/>
      <color rgb="FF454545"/>
      <name val="DAM_Nala"/>
    </font>
    <font>
      <sz val="12"/>
      <color rgb="FF454545"/>
      <name val="Mv Eamaan XP"/>
      <family val="3"/>
    </font>
    <font>
      <b/>
      <sz val="12"/>
      <color theme="1" tint="4.9989318521683403E-2"/>
      <name val="Roboto Condensed"/>
    </font>
    <font>
      <sz val="13"/>
      <color theme="1" tint="4.9989318521683403E-2"/>
      <name val="Mv MAG Round"/>
      <family val="3"/>
    </font>
    <font>
      <b/>
      <sz val="12"/>
      <color theme="1"/>
      <name val="Mv MAG Round"/>
      <family val="3"/>
    </font>
    <font>
      <sz val="12"/>
      <color theme="1"/>
      <name val="Roboto Condensed"/>
      <family val="2"/>
    </font>
    <font>
      <sz val="11"/>
      <color theme="1"/>
      <name val="Roboto Condensed"/>
      <family val="2"/>
    </font>
    <font>
      <sz val="24"/>
      <color rgb="FF00B99D"/>
      <name val="Mv MAG Round"/>
      <family val="3"/>
    </font>
    <font>
      <sz val="24"/>
      <color rgb="FF00B99D"/>
      <name val="Mv Eamaan XP"/>
      <family val="3"/>
    </font>
    <font>
      <sz val="12"/>
      <color rgb="FF00B99D"/>
      <name val="Century Gothic"/>
      <family val="2"/>
    </font>
    <font>
      <b/>
      <sz val="12"/>
      <color rgb="FF00B99D"/>
      <name val="Roboto Condensed"/>
    </font>
    <font>
      <sz val="13"/>
      <color rgb="FF00B99D"/>
      <name val="Mv MAG Round"/>
      <family val="3"/>
    </font>
    <font>
      <sz val="12"/>
      <color rgb="FF00B99D"/>
      <name val="Roboto Condensed"/>
    </font>
    <font>
      <sz val="11"/>
      <color rgb="FF00B99D"/>
      <name val="Calibri"/>
      <family val="2"/>
      <scheme val="minor"/>
    </font>
    <font>
      <sz val="11"/>
      <color rgb="FF454545"/>
      <name val="Roboto Condensed"/>
    </font>
    <font>
      <b/>
      <sz val="12"/>
      <color theme="1"/>
      <name val="Roboto Condensed"/>
    </font>
    <font>
      <b/>
      <sz val="13"/>
      <color theme="1"/>
      <name val="Mv MAG Round"/>
      <family val="3"/>
    </font>
    <font>
      <sz val="13"/>
      <name val="Mv MAG Round"/>
      <family val="3"/>
    </font>
    <font>
      <b/>
      <sz val="13"/>
      <color rgb="FF454545"/>
      <name val="Mv MAG Round"/>
      <family val="3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BF9F6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medium">
        <color rgb="FF00B99D"/>
      </top>
      <bottom style="medium">
        <color rgb="FF00B99D"/>
      </bottom>
      <diagonal/>
    </border>
    <border>
      <left/>
      <right/>
      <top/>
      <bottom style="thin">
        <color theme="2" tint="-9.9978637043366805E-2"/>
      </bottom>
      <diagonal/>
    </border>
    <border>
      <left/>
      <right/>
      <top/>
      <bottom style="medium">
        <color rgb="FF00B99D"/>
      </bottom>
      <diagonal/>
    </border>
    <border>
      <left/>
      <right/>
      <top style="medium">
        <color rgb="FF00B99D"/>
      </top>
      <bottom/>
      <diagonal/>
    </border>
    <border>
      <left/>
      <right/>
      <top style="medium">
        <color rgb="FF00B99D"/>
      </top>
      <bottom style="thin">
        <color theme="0" tint="-0.14996795556505021"/>
      </bottom>
      <diagonal/>
    </border>
    <border>
      <left/>
      <right/>
      <top style="thin">
        <color theme="2" tint="-9.9978637043366805E-2"/>
      </top>
      <bottom style="thin">
        <color theme="2" tint="-9.9978637043366805E-2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25" fillId="0" borderId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98">
    <xf numFmtId="0" fontId="0" fillId="0" borderId="0" xfId="0"/>
    <xf numFmtId="0" fontId="1" fillId="0" borderId="0" xfId="1" applyAlignment="1">
      <alignment vertical="center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 wrapText="1" readingOrder="2"/>
    </xf>
    <xf numFmtId="0" fontId="1" fillId="0" borderId="0" xfId="2" applyAlignment="1">
      <alignment wrapText="1" readingOrder="2"/>
    </xf>
    <xf numFmtId="0" fontId="5" fillId="0" borderId="0" xfId="2" applyFont="1" applyAlignment="1">
      <alignment vertical="center" readingOrder="2"/>
    </xf>
    <xf numFmtId="0" fontId="6" fillId="2" borderId="0" xfId="1" applyFont="1" applyFill="1" applyAlignment="1">
      <alignment vertical="center"/>
    </xf>
    <xf numFmtId="0" fontId="1" fillId="0" borderId="0" xfId="1" applyAlignment="1">
      <alignment horizontal="center" vertical="center"/>
    </xf>
    <xf numFmtId="0" fontId="7" fillId="0" borderId="0" xfId="2" applyFont="1" applyAlignment="1">
      <alignment vertical="center" readingOrder="2"/>
    </xf>
    <xf numFmtId="0" fontId="8" fillId="0" borderId="0" xfId="0" applyFont="1" applyAlignment="1">
      <alignment horizontal="center" vertical="center"/>
    </xf>
    <xf numFmtId="0" fontId="9" fillId="0" borderId="0" xfId="3" applyNumberFormat="1" applyFont="1" applyFill="1" applyAlignment="1">
      <alignment horizontal="center" vertical="center"/>
    </xf>
    <xf numFmtId="0" fontId="9" fillId="0" borderId="0" xfId="3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right" vertical="center" wrapText="1" readingOrder="2"/>
    </xf>
    <xf numFmtId="0" fontId="10" fillId="0" borderId="0" xfId="0" applyFont="1" applyAlignment="1">
      <alignment horizontal="right" vertical="center" readingOrder="2"/>
    </xf>
    <xf numFmtId="0" fontId="9" fillId="0" borderId="0" xfId="0" applyFont="1" applyAlignment="1">
      <alignment horizontal="right" vertical="center" readingOrder="2"/>
    </xf>
    <xf numFmtId="0" fontId="11" fillId="0" borderId="0" xfId="0" applyFont="1" applyAlignment="1">
      <alignment horizontal="center" vertical="center"/>
    </xf>
    <xf numFmtId="164" fontId="12" fillId="0" borderId="0" xfId="3" applyNumberFormat="1" applyFont="1" applyFill="1" applyBorder="1" applyAlignment="1">
      <alignment horizontal="center" vertical="center"/>
    </xf>
    <xf numFmtId="164" fontId="14" fillId="0" borderId="0" xfId="3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right" vertical="center" wrapText="1" readingOrder="2"/>
    </xf>
    <xf numFmtId="0" fontId="13" fillId="0" borderId="0" xfId="0" applyFont="1" applyAlignment="1">
      <alignment horizontal="right" vertical="center" readingOrder="2"/>
    </xf>
    <xf numFmtId="0" fontId="14" fillId="0" borderId="0" xfId="0" applyFont="1" applyAlignment="1">
      <alignment horizontal="right" vertical="center" readingOrder="2"/>
    </xf>
    <xf numFmtId="164" fontId="16" fillId="0" borderId="1" xfId="3" applyNumberFormat="1" applyFont="1" applyBorder="1" applyAlignment="1">
      <alignment vertical="center"/>
    </xf>
    <xf numFmtId="0" fontId="11" fillId="0" borderId="0" xfId="3" applyNumberFormat="1" applyFont="1" applyAlignment="1">
      <alignment horizontal="center" vertical="center"/>
    </xf>
    <xf numFmtId="164" fontId="11" fillId="0" borderId="0" xfId="3" applyNumberFormat="1" applyFont="1" applyAlignment="1">
      <alignment horizontal="center" vertical="center"/>
    </xf>
    <xf numFmtId="164" fontId="11" fillId="0" borderId="0" xfId="3" applyNumberFormat="1" applyFont="1" applyAlignment="1">
      <alignment horizontal="left" vertical="center"/>
    </xf>
    <xf numFmtId="164" fontId="11" fillId="0" borderId="0" xfId="3" applyNumberFormat="1" applyFont="1" applyAlignment="1">
      <alignment vertical="center"/>
    </xf>
    <xf numFmtId="164" fontId="16" fillId="0" borderId="2" xfId="3" applyNumberFormat="1" applyFont="1" applyBorder="1" applyAlignment="1">
      <alignment vertical="center"/>
    </xf>
    <xf numFmtId="164" fontId="16" fillId="0" borderId="3" xfId="3" applyNumberFormat="1" applyFont="1" applyBorder="1" applyAlignment="1">
      <alignment vertical="center"/>
    </xf>
    <xf numFmtId="164" fontId="16" fillId="0" borderId="0" xfId="3" applyNumberFormat="1" applyFont="1" applyBorder="1" applyAlignment="1">
      <alignment vertical="center"/>
    </xf>
    <xf numFmtId="164" fontId="0" fillId="0" borderId="0" xfId="3" applyNumberFormat="1" applyFont="1"/>
    <xf numFmtId="0" fontId="0" fillId="0" borderId="0" xfId="0" applyAlignment="1">
      <alignment wrapText="1"/>
    </xf>
    <xf numFmtId="0" fontId="0" fillId="0" borderId="0" xfId="0" applyAlignment="1">
      <alignment readingOrder="2"/>
    </xf>
    <xf numFmtId="0" fontId="17" fillId="0" borderId="0" xfId="0" applyFont="1"/>
    <xf numFmtId="0" fontId="18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9" fillId="2" borderId="0" xfId="1" applyFont="1" applyFill="1" applyAlignment="1">
      <alignment vertical="center"/>
    </xf>
    <xf numFmtId="0" fontId="20" fillId="0" borderId="0" xfId="1" applyFont="1" applyAlignment="1">
      <alignment horizontal="right" vertical="center"/>
    </xf>
    <xf numFmtId="0" fontId="11" fillId="0" borderId="0" xfId="0" applyFont="1" applyFill="1" applyAlignment="1">
      <alignment horizontal="center" vertical="center"/>
    </xf>
    <xf numFmtId="0" fontId="27" fillId="2" borderId="0" xfId="1" applyFont="1" applyFill="1" applyAlignment="1">
      <alignment vertical="center"/>
    </xf>
    <xf numFmtId="0" fontId="28" fillId="2" borderId="0" xfId="1" applyFont="1" applyFill="1" applyAlignment="1">
      <alignment vertical="center"/>
    </xf>
    <xf numFmtId="0" fontId="29" fillId="0" borderId="0" xfId="2" applyFont="1" applyAlignment="1">
      <alignment vertical="center"/>
    </xf>
    <xf numFmtId="0" fontId="32" fillId="3" borderId="0" xfId="3" applyNumberFormat="1" applyFont="1" applyFill="1" applyAlignment="1">
      <alignment horizontal="center" vertical="center"/>
    </xf>
    <xf numFmtId="164" fontId="30" fillId="3" borderId="0" xfId="3" applyNumberFormat="1" applyFont="1" applyFill="1" applyBorder="1" applyAlignment="1">
      <alignment horizontal="center" vertical="center"/>
    </xf>
    <xf numFmtId="164" fontId="32" fillId="3" borderId="2" xfId="3" applyNumberFormat="1" applyFont="1" applyFill="1" applyBorder="1" applyAlignment="1">
      <alignment vertical="center"/>
    </xf>
    <xf numFmtId="164" fontId="32" fillId="3" borderId="3" xfId="3" applyNumberFormat="1" applyFont="1" applyFill="1" applyBorder="1" applyAlignment="1">
      <alignment vertical="center"/>
    </xf>
    <xf numFmtId="164" fontId="33" fillId="0" borderId="0" xfId="3" applyNumberFormat="1" applyFont="1"/>
    <xf numFmtId="164" fontId="12" fillId="0" borderId="4" xfId="3" applyNumberFormat="1" applyFont="1" applyFill="1" applyBorder="1" applyAlignment="1">
      <alignment horizontal="center" vertical="center"/>
    </xf>
    <xf numFmtId="164" fontId="30" fillId="3" borderId="4" xfId="3" applyNumberFormat="1" applyFont="1" applyFill="1" applyBorder="1" applyAlignment="1">
      <alignment horizontal="center" vertical="center"/>
    </xf>
    <xf numFmtId="0" fontId="13" fillId="0" borderId="4" xfId="0" applyFont="1" applyBorder="1" applyAlignment="1">
      <alignment horizontal="right" vertical="center" readingOrder="2"/>
    </xf>
    <xf numFmtId="0" fontId="13" fillId="0" borderId="4" xfId="0" applyFont="1" applyBorder="1" applyAlignment="1">
      <alignment horizontal="right" vertical="center" wrapText="1" readingOrder="2"/>
    </xf>
    <xf numFmtId="0" fontId="14" fillId="0" borderId="4" xfId="0" applyFont="1" applyBorder="1" applyAlignment="1">
      <alignment horizontal="right" vertical="center" readingOrder="2"/>
    </xf>
    <xf numFmtId="164" fontId="26" fillId="0" borderId="5" xfId="5" applyNumberFormat="1" applyFont="1" applyFill="1" applyBorder="1" applyAlignment="1">
      <alignment vertical="center"/>
    </xf>
    <xf numFmtId="0" fontId="15" fillId="0" borderId="4" xfId="0" applyFont="1" applyFill="1" applyBorder="1" applyAlignment="1">
      <alignment horizontal="right" vertical="center" readingOrder="2"/>
    </xf>
    <xf numFmtId="0" fontId="15" fillId="0" borderId="4" xfId="0" applyFont="1" applyFill="1" applyBorder="1" applyAlignment="1">
      <alignment horizontal="right" vertical="center" wrapText="1" readingOrder="2"/>
    </xf>
    <xf numFmtId="0" fontId="24" fillId="0" borderId="4" xfId="0" applyFont="1" applyFill="1" applyBorder="1" applyAlignment="1">
      <alignment horizontal="center" vertical="center" readingOrder="2"/>
    </xf>
    <xf numFmtId="0" fontId="34" fillId="0" borderId="2" xfId="0" applyFont="1" applyBorder="1" applyAlignment="1">
      <alignment horizontal="left" vertical="center" readingOrder="2"/>
    </xf>
    <xf numFmtId="0" fontId="22" fillId="0" borderId="0" xfId="3" applyNumberFormat="1" applyFont="1" applyFill="1" applyBorder="1" applyAlignment="1">
      <alignment horizontal="center" vertical="center"/>
    </xf>
    <xf numFmtId="0" fontId="30" fillId="3" borderId="0" xfId="3" applyNumberFormat="1" applyFont="1" applyFill="1" applyBorder="1" applyAlignment="1">
      <alignment horizontal="center" vertical="center"/>
    </xf>
    <xf numFmtId="0" fontId="23" fillId="0" borderId="6" xfId="3" applyNumberFormat="1" applyFont="1" applyFill="1" applyBorder="1" applyAlignment="1">
      <alignment horizontal="center" vertical="center"/>
    </xf>
    <xf numFmtId="0" fontId="31" fillId="3" borderId="6" xfId="3" applyNumberFormat="1" applyFont="1" applyFill="1" applyBorder="1" applyAlignment="1">
      <alignment horizontal="center" vertical="center"/>
    </xf>
    <xf numFmtId="0" fontId="35" fillId="0" borderId="4" xfId="3" applyNumberFormat="1" applyFont="1" applyFill="1" applyBorder="1" applyAlignment="1">
      <alignment horizontal="right" vertical="center"/>
    </xf>
    <xf numFmtId="0" fontId="16" fillId="0" borderId="2" xfId="3" applyNumberFormat="1" applyFont="1" applyBorder="1" applyAlignment="1">
      <alignment horizontal="right" vertical="center"/>
    </xf>
    <xf numFmtId="0" fontId="16" fillId="0" borderId="3" xfId="3" applyNumberFormat="1" applyFont="1" applyBorder="1" applyAlignment="1">
      <alignment horizontal="right" vertical="center"/>
    </xf>
    <xf numFmtId="0" fontId="15" fillId="0" borderId="4" xfId="0" applyNumberFormat="1" applyFont="1" applyFill="1" applyBorder="1" applyAlignment="1">
      <alignment horizontal="right" vertical="center" readingOrder="2"/>
    </xf>
    <xf numFmtId="164" fontId="26" fillId="0" borderId="8" xfId="5" applyNumberFormat="1" applyFont="1" applyFill="1" applyBorder="1" applyAlignment="1">
      <alignment vertical="center"/>
    </xf>
    <xf numFmtId="164" fontId="32" fillId="3" borderId="8" xfId="3" applyNumberFormat="1" applyFont="1" applyFill="1" applyBorder="1" applyAlignment="1">
      <alignment vertical="center"/>
    </xf>
    <xf numFmtId="164" fontId="20" fillId="0" borderId="8" xfId="3" applyNumberFormat="1" applyFont="1" applyBorder="1" applyAlignment="1">
      <alignment horizontal="right" vertical="center"/>
    </xf>
    <xf numFmtId="0" fontId="20" fillId="0" borderId="8" xfId="3" applyNumberFormat="1" applyFont="1" applyBorder="1" applyAlignment="1">
      <alignment horizontal="right" vertical="center" wrapText="1"/>
    </xf>
    <xf numFmtId="0" fontId="34" fillId="0" borderId="8" xfId="0" applyFont="1" applyBorder="1" applyAlignment="1">
      <alignment horizontal="left" vertical="center" readingOrder="2"/>
    </xf>
    <xf numFmtId="0" fontId="16" fillId="0" borderId="8" xfId="3" applyNumberFormat="1" applyFont="1" applyBorder="1" applyAlignment="1">
      <alignment horizontal="right" vertical="center"/>
    </xf>
    <xf numFmtId="164" fontId="20" fillId="0" borderId="2" xfId="3" applyNumberFormat="1" applyFont="1" applyBorder="1" applyAlignment="1">
      <alignment horizontal="right" vertical="center"/>
    </xf>
    <xf numFmtId="0" fontId="20" fillId="0" borderId="2" xfId="3" applyNumberFormat="1" applyFont="1" applyBorder="1" applyAlignment="1">
      <alignment horizontal="right" vertical="center" wrapText="1"/>
    </xf>
    <xf numFmtId="164" fontId="16" fillId="0" borderId="7" xfId="3" applyNumberFormat="1" applyFont="1" applyBorder="1" applyAlignment="1">
      <alignment vertical="center"/>
    </xf>
    <xf numFmtId="164" fontId="32" fillId="3" borderId="7" xfId="3" applyNumberFormat="1" applyFont="1" applyFill="1" applyBorder="1" applyAlignment="1">
      <alignment vertical="center"/>
    </xf>
    <xf numFmtId="164" fontId="20" fillId="0" borderId="7" xfId="3" applyNumberFormat="1" applyFont="1" applyBorder="1" applyAlignment="1">
      <alignment horizontal="right" vertical="center"/>
    </xf>
    <xf numFmtId="0" fontId="20" fillId="0" borderId="7" xfId="3" applyNumberFormat="1" applyFont="1" applyBorder="1" applyAlignment="1">
      <alignment horizontal="right" vertical="center" wrapText="1"/>
    </xf>
    <xf numFmtId="0" fontId="16" fillId="0" borderId="7" xfId="3" applyNumberFormat="1" applyFont="1" applyBorder="1" applyAlignment="1">
      <alignment horizontal="right" vertical="center"/>
    </xf>
    <xf numFmtId="164" fontId="16" fillId="0" borderId="8" xfId="3" applyNumberFormat="1" applyFont="1" applyBorder="1" applyAlignment="1">
      <alignment vertical="center"/>
    </xf>
    <xf numFmtId="164" fontId="20" fillId="0" borderId="3" xfId="3" applyNumberFormat="1" applyFont="1" applyBorder="1" applyAlignment="1">
      <alignment horizontal="right" vertical="center"/>
    </xf>
    <xf numFmtId="0" fontId="20" fillId="0" borderId="3" xfId="3" applyNumberFormat="1" applyFont="1" applyBorder="1" applyAlignment="1">
      <alignment horizontal="right" vertical="center" wrapText="1"/>
    </xf>
    <xf numFmtId="0" fontId="20" fillId="0" borderId="2" xfId="6" applyNumberFormat="1" applyFont="1" applyBorder="1" applyAlignment="1">
      <alignment horizontal="right" vertical="center" wrapText="1"/>
    </xf>
    <xf numFmtId="0" fontId="20" fillId="0" borderId="2" xfId="3" applyNumberFormat="1" applyFont="1" applyBorder="1" applyAlignment="1">
      <alignment horizontal="right" vertical="center" wrapText="1" readingOrder="2"/>
    </xf>
    <xf numFmtId="0" fontId="20" fillId="0" borderId="2" xfId="3" applyNumberFormat="1" applyFont="1" applyBorder="1" applyAlignment="1">
      <alignment horizontal="right" vertical="center" readingOrder="2"/>
    </xf>
    <xf numFmtId="0" fontId="36" fillId="0" borderId="4" xfId="0" applyFont="1" applyFill="1" applyBorder="1" applyAlignment="1">
      <alignment horizontal="right" vertical="center" readingOrder="2"/>
    </xf>
    <xf numFmtId="0" fontId="26" fillId="0" borderId="9" xfId="4" applyFont="1" applyFill="1" applyBorder="1" applyAlignment="1">
      <alignment horizontal="center" vertical="center"/>
    </xf>
    <xf numFmtId="164" fontId="20" fillId="0" borderId="1" xfId="3" applyNumberFormat="1" applyFont="1" applyBorder="1" applyAlignment="1">
      <alignment horizontal="right" vertical="center"/>
    </xf>
    <xf numFmtId="0" fontId="38" fillId="0" borderId="4" xfId="0" applyFont="1" applyBorder="1" applyAlignment="1">
      <alignment horizontal="left" vertical="center" readingOrder="2"/>
    </xf>
    <xf numFmtId="0" fontId="37" fillId="0" borderId="0" xfId="0" applyFont="1" applyFill="1" applyBorder="1" applyAlignment="1">
      <alignment horizontal="right" vertical="center" indent="1" readingOrder="2"/>
    </xf>
    <xf numFmtId="0" fontId="37" fillId="0" borderId="6" xfId="0" applyFont="1" applyFill="1" applyBorder="1" applyAlignment="1">
      <alignment horizontal="right" vertical="center" indent="1" readingOrder="2"/>
    </xf>
    <xf numFmtId="0" fontId="21" fillId="0" borderId="0" xfId="0" applyFont="1" applyFill="1" applyBorder="1" applyAlignment="1">
      <alignment horizontal="right" vertical="center" indent="1" readingOrder="2"/>
    </xf>
    <xf numFmtId="0" fontId="21" fillId="0" borderId="6" xfId="0" applyFont="1" applyFill="1" applyBorder="1" applyAlignment="1">
      <alignment horizontal="right" vertical="center" indent="1" readingOrder="2"/>
    </xf>
    <xf numFmtId="0" fontId="37" fillId="0" borderId="0" xfId="0" applyFont="1" applyFill="1" applyBorder="1" applyAlignment="1">
      <alignment horizontal="center" vertical="center" readingOrder="2"/>
    </xf>
    <xf numFmtId="0" fontId="37" fillId="0" borderId="6" xfId="0" applyFont="1" applyFill="1" applyBorder="1" applyAlignment="1">
      <alignment horizontal="center" vertical="center" readingOrder="2"/>
    </xf>
    <xf numFmtId="0" fontId="37" fillId="0" borderId="0" xfId="0" applyFont="1" applyFill="1" applyBorder="1" applyAlignment="1">
      <alignment horizontal="center" vertical="center" wrapText="1" readingOrder="2"/>
    </xf>
    <xf numFmtId="0" fontId="37" fillId="0" borderId="6" xfId="0" applyFont="1" applyFill="1" applyBorder="1" applyAlignment="1">
      <alignment horizontal="center" vertical="center" wrapText="1" readingOrder="2"/>
    </xf>
    <xf numFmtId="0" fontId="37" fillId="0" borderId="0" xfId="0" applyFont="1" applyFill="1" applyBorder="1" applyAlignment="1">
      <alignment horizontal="right" vertical="center" indent="3" readingOrder="2"/>
    </xf>
    <xf numFmtId="0" fontId="37" fillId="0" borderId="6" xfId="0" applyFont="1" applyFill="1" applyBorder="1" applyAlignment="1">
      <alignment horizontal="right" vertical="center" indent="3" readingOrder="2"/>
    </xf>
  </cellXfs>
  <cellStyles count="7">
    <cellStyle name="Comma" xfId="6" builtinId="3"/>
    <cellStyle name="Comma 2" xfId="5"/>
    <cellStyle name="Comma 4" xfId="3"/>
    <cellStyle name="Normal" xfId="0" builtinId="0"/>
    <cellStyle name="Normal 2" xfId="4"/>
    <cellStyle name="Normal 2 3" xfId="1"/>
    <cellStyle name="Normal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B99D"/>
      <color rgb="FF42B69E"/>
      <color rgb="FF454545"/>
      <color rgb="FFEBF9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87EB992\1012%20FORM%20NO.%200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National%20Budget\Budget%202012\PSIP\2012%20budget\CI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2"/>
  <sheetViews>
    <sheetView showGridLines="0" tabSelected="1" view="pageBreakPreview" zoomScale="90" zoomScaleNormal="85" zoomScaleSheetLayoutView="90" workbookViewId="0">
      <selection activeCell="G56" sqref="G56"/>
    </sheetView>
  </sheetViews>
  <sheetFormatPr defaultRowHeight="21" x14ac:dyDescent="0.55000000000000004"/>
  <cols>
    <col min="1" max="2" width="16.85546875" style="29" bestFit="1" customWidth="1"/>
    <col min="3" max="3" width="16.85546875" style="46" bestFit="1" customWidth="1"/>
    <col min="4" max="4" width="13.7109375" customWidth="1"/>
    <col min="5" max="5" width="20.7109375" customWidth="1"/>
    <col min="6" max="6" width="27.7109375" style="30" customWidth="1"/>
    <col min="7" max="7" width="80.7109375" style="31" customWidth="1"/>
    <col min="8" max="8" width="6.42578125" style="32" customWidth="1"/>
    <col min="9" max="9" width="6.7109375" style="33" customWidth="1"/>
    <col min="10" max="11" width="9.140625" style="34"/>
    <col min="12" max="14" width="9.140625" style="35"/>
  </cols>
  <sheetData>
    <row r="1" spans="1:18" s="6" customFormat="1" ht="37.5" customHeight="1" x14ac:dyDescent="0.25">
      <c r="C1" s="40"/>
      <c r="G1" s="36"/>
      <c r="H1" s="36"/>
      <c r="I1" s="39" t="s">
        <v>209</v>
      </c>
      <c r="Q1" s="1">
        <v>1</v>
      </c>
      <c r="R1" s="86" t="s">
        <v>61</v>
      </c>
    </row>
    <row r="2" spans="1:18" s="1" customFormat="1" ht="18.75" customHeight="1" x14ac:dyDescent="0.3">
      <c r="B2" s="2"/>
      <c r="C2" s="41"/>
      <c r="D2" s="2"/>
      <c r="E2" s="2"/>
      <c r="F2" s="3"/>
      <c r="G2" s="4"/>
      <c r="H2" s="5"/>
      <c r="I2" s="37" t="s">
        <v>0</v>
      </c>
      <c r="J2" s="7"/>
      <c r="K2" s="7"/>
      <c r="Q2" s="1">
        <v>2</v>
      </c>
      <c r="R2" s="86" t="s">
        <v>198</v>
      </c>
    </row>
    <row r="3" spans="1:18" s="1" customFormat="1" ht="11.25" customHeight="1" x14ac:dyDescent="0.3">
      <c r="B3" s="2"/>
      <c r="C3" s="41"/>
      <c r="D3" s="2"/>
      <c r="E3" s="2"/>
      <c r="F3" s="3"/>
      <c r="G3" s="4"/>
      <c r="H3" s="5"/>
      <c r="I3" s="8"/>
      <c r="J3" s="7"/>
      <c r="K3" s="7"/>
      <c r="Q3" s="1">
        <v>3</v>
      </c>
      <c r="R3" s="71" t="s">
        <v>65</v>
      </c>
    </row>
    <row r="4" spans="1:18" s="9" customFormat="1" ht="30.75" customHeight="1" x14ac:dyDescent="0.25">
      <c r="A4" s="57">
        <v>2024</v>
      </c>
      <c r="B4" s="57">
        <v>2023</v>
      </c>
      <c r="C4" s="58">
        <v>2022</v>
      </c>
      <c r="D4" s="92" t="s">
        <v>1</v>
      </c>
      <c r="E4" s="92" t="s">
        <v>2</v>
      </c>
      <c r="F4" s="94" t="s">
        <v>3</v>
      </c>
      <c r="G4" s="96" t="s">
        <v>4</v>
      </c>
      <c r="H4" s="88" t="s">
        <v>5</v>
      </c>
      <c r="I4" s="90"/>
      <c r="Q4" s="9">
        <v>4</v>
      </c>
      <c r="R4" s="71" t="s">
        <v>157</v>
      </c>
    </row>
    <row r="5" spans="1:18" s="9" customFormat="1" ht="30" customHeight="1" thickBot="1" x14ac:dyDescent="0.3">
      <c r="A5" s="59" t="s">
        <v>6</v>
      </c>
      <c r="B5" s="59" t="s">
        <v>6</v>
      </c>
      <c r="C5" s="60" t="s">
        <v>6</v>
      </c>
      <c r="D5" s="93"/>
      <c r="E5" s="93"/>
      <c r="F5" s="95"/>
      <c r="G5" s="97"/>
      <c r="H5" s="89"/>
      <c r="I5" s="91"/>
      <c r="Q5" s="9">
        <v>5</v>
      </c>
      <c r="R5" s="71" t="s">
        <v>199</v>
      </c>
    </row>
    <row r="6" spans="1:18" s="15" customFormat="1" ht="10.5" customHeight="1" thickBot="1" x14ac:dyDescent="0.3">
      <c r="A6" s="10"/>
      <c r="B6" s="10"/>
      <c r="C6" s="42"/>
      <c r="D6" s="11"/>
      <c r="E6" s="11"/>
      <c r="F6" s="12"/>
      <c r="G6" s="12"/>
      <c r="H6" s="13"/>
      <c r="I6" s="14"/>
      <c r="Q6" s="15">
        <v>6</v>
      </c>
      <c r="R6" s="71" t="s">
        <v>100</v>
      </c>
    </row>
    <row r="7" spans="1:18" s="15" customFormat="1" ht="30" customHeight="1" thickBot="1" x14ac:dyDescent="0.3">
      <c r="A7" s="47">
        <f>A9+A16+A18+A32+A34+A48+A65+A69</f>
        <v>3879175304</v>
      </c>
      <c r="B7" s="47">
        <f>B9+B16+B18+B32+B34+B48+B65+B69</f>
        <v>3031030224</v>
      </c>
      <c r="C7" s="48">
        <f>C9+C16+C18+C32+C34+C48+C65+C69</f>
        <v>2694337624</v>
      </c>
      <c r="D7" s="49"/>
      <c r="E7" s="87" t="s">
        <v>7</v>
      </c>
      <c r="F7" s="50"/>
      <c r="G7" s="50"/>
      <c r="H7" s="49"/>
      <c r="I7" s="51"/>
    </row>
    <row r="8" spans="1:18" s="15" customFormat="1" ht="11.25" customHeight="1" thickBot="1" x14ac:dyDescent="0.3">
      <c r="A8" s="16"/>
      <c r="B8" s="16"/>
      <c r="C8" s="43"/>
      <c r="D8" s="17"/>
      <c r="E8" s="17"/>
      <c r="F8" s="18"/>
      <c r="G8" s="18"/>
      <c r="H8" s="19"/>
      <c r="I8" s="20"/>
    </row>
    <row r="9" spans="1:18" s="38" customFormat="1" ht="30" customHeight="1" thickBot="1" x14ac:dyDescent="0.3">
      <c r="A9" s="47">
        <f>SUM(A10:A15)</f>
        <v>743561700</v>
      </c>
      <c r="B9" s="47">
        <f>SUM(B10:B15)</f>
        <v>648122069</v>
      </c>
      <c r="C9" s="48">
        <f>SUM(C10:C15)</f>
        <v>642647365</v>
      </c>
      <c r="D9" s="53"/>
      <c r="E9" s="64"/>
      <c r="F9" s="54"/>
      <c r="G9" s="55"/>
      <c r="H9" s="84" t="s">
        <v>8</v>
      </c>
      <c r="I9" s="61">
        <v>1272</v>
      </c>
      <c r="J9" s="38">
        <v>1272</v>
      </c>
      <c r="K9" s="38" t="s">
        <v>9</v>
      </c>
    </row>
    <row r="10" spans="1:18" s="25" customFormat="1" ht="30" customHeight="1" x14ac:dyDescent="0.25">
      <c r="A10" s="52">
        <v>42304100</v>
      </c>
      <c r="B10" s="65">
        <v>87884490</v>
      </c>
      <c r="C10" s="66">
        <v>81890109</v>
      </c>
      <c r="D10" s="67" t="s">
        <v>61</v>
      </c>
      <c r="E10" s="68" t="s">
        <v>177</v>
      </c>
      <c r="F10" s="67" t="s">
        <v>63</v>
      </c>
      <c r="G10" s="67" t="s">
        <v>60</v>
      </c>
      <c r="H10" s="69"/>
      <c r="I10" s="70"/>
      <c r="J10" s="22">
        <v>1272</v>
      </c>
      <c r="K10" s="23" t="s">
        <v>9</v>
      </c>
      <c r="L10" s="24" t="s">
        <v>10</v>
      </c>
      <c r="M10" s="24" t="s">
        <v>11</v>
      </c>
      <c r="O10" s="25">
        <f t="shared" ref="O10:O74" si="0">INDEX(Q:Q,MATCH(D10,R:R,0))</f>
        <v>1</v>
      </c>
    </row>
    <row r="11" spans="1:18" s="25" customFormat="1" ht="30" customHeight="1" x14ac:dyDescent="0.25">
      <c r="A11" s="26">
        <v>202414900</v>
      </c>
      <c r="B11" s="26">
        <v>130863193</v>
      </c>
      <c r="C11" s="44">
        <v>127384614</v>
      </c>
      <c r="D11" s="71" t="s">
        <v>61</v>
      </c>
      <c r="E11" s="72" t="s">
        <v>177</v>
      </c>
      <c r="F11" s="71" t="s">
        <v>64</v>
      </c>
      <c r="G11" s="71" t="s">
        <v>62</v>
      </c>
      <c r="H11" s="56"/>
      <c r="I11" s="62"/>
      <c r="J11" s="22">
        <v>1272</v>
      </c>
      <c r="K11" s="23" t="s">
        <v>9</v>
      </c>
      <c r="L11" s="24" t="s">
        <v>10</v>
      </c>
      <c r="M11" s="24" t="s">
        <v>13</v>
      </c>
      <c r="O11" s="25">
        <f t="shared" si="0"/>
        <v>1</v>
      </c>
    </row>
    <row r="12" spans="1:18" s="25" customFormat="1" ht="30" customHeight="1" x14ac:dyDescent="0.25">
      <c r="A12" s="26">
        <v>20962600</v>
      </c>
      <c r="B12" s="26">
        <v>96056800</v>
      </c>
      <c r="C12" s="44">
        <v>127384614</v>
      </c>
      <c r="D12" s="71" t="s">
        <v>61</v>
      </c>
      <c r="E12" s="72" t="s">
        <v>178</v>
      </c>
      <c r="F12" s="71" t="s">
        <v>64</v>
      </c>
      <c r="G12" s="71" t="s">
        <v>62</v>
      </c>
      <c r="H12" s="56"/>
      <c r="I12" s="62"/>
      <c r="J12" s="22">
        <v>1272</v>
      </c>
      <c r="K12" s="23" t="s">
        <v>9</v>
      </c>
      <c r="L12" s="24" t="s">
        <v>12</v>
      </c>
      <c r="M12" s="24" t="s">
        <v>13</v>
      </c>
      <c r="O12" s="25">
        <f t="shared" si="0"/>
        <v>1</v>
      </c>
    </row>
    <row r="13" spans="1:18" s="25" customFormat="1" ht="30" customHeight="1" x14ac:dyDescent="0.25">
      <c r="A13" s="26">
        <v>166524400</v>
      </c>
      <c r="B13" s="26">
        <v>130863193</v>
      </c>
      <c r="C13" s="44">
        <v>127384614</v>
      </c>
      <c r="D13" s="71" t="s">
        <v>61</v>
      </c>
      <c r="E13" s="72" t="s">
        <v>179</v>
      </c>
      <c r="F13" s="71" t="s">
        <v>64</v>
      </c>
      <c r="G13" s="71" t="s">
        <v>62</v>
      </c>
      <c r="H13" s="56"/>
      <c r="I13" s="62"/>
      <c r="J13" s="22">
        <v>1272</v>
      </c>
      <c r="K13" s="23" t="s">
        <v>9</v>
      </c>
      <c r="L13" s="24" t="s">
        <v>14</v>
      </c>
      <c r="M13" s="24" t="s">
        <v>13</v>
      </c>
      <c r="O13" s="25">
        <f t="shared" si="0"/>
        <v>1</v>
      </c>
    </row>
    <row r="14" spans="1:18" s="25" customFormat="1" ht="30" customHeight="1" x14ac:dyDescent="0.25">
      <c r="A14" s="26">
        <v>222414900</v>
      </c>
      <c r="B14" s="26">
        <v>130863193</v>
      </c>
      <c r="C14" s="44">
        <v>127384614</v>
      </c>
      <c r="D14" s="71" t="s">
        <v>61</v>
      </c>
      <c r="E14" s="72" t="s">
        <v>180</v>
      </c>
      <c r="F14" s="71" t="s">
        <v>64</v>
      </c>
      <c r="G14" s="71" t="s">
        <v>62</v>
      </c>
      <c r="H14" s="56"/>
      <c r="I14" s="62"/>
      <c r="J14" s="22">
        <v>1272</v>
      </c>
      <c r="K14" s="23" t="s">
        <v>9</v>
      </c>
      <c r="L14" s="24" t="s">
        <v>15</v>
      </c>
      <c r="M14" s="24" t="s">
        <v>13</v>
      </c>
      <c r="O14" s="25">
        <f t="shared" si="0"/>
        <v>1</v>
      </c>
    </row>
    <row r="15" spans="1:18" s="25" customFormat="1" ht="30" customHeight="1" thickBot="1" x14ac:dyDescent="0.3">
      <c r="A15" s="27">
        <v>88940800</v>
      </c>
      <c r="B15" s="27">
        <v>71591200</v>
      </c>
      <c r="C15" s="45">
        <v>51218800</v>
      </c>
      <c r="D15" s="71" t="s">
        <v>61</v>
      </c>
      <c r="E15" s="72" t="s">
        <v>194</v>
      </c>
      <c r="F15" s="71" t="s">
        <v>64</v>
      </c>
      <c r="G15" s="71" t="s">
        <v>62</v>
      </c>
      <c r="H15" s="56"/>
      <c r="I15" s="63"/>
      <c r="J15" s="22">
        <v>1272</v>
      </c>
      <c r="K15" s="23" t="s">
        <v>9</v>
      </c>
      <c r="L15" s="24" t="s">
        <v>59</v>
      </c>
      <c r="M15" s="24" t="s">
        <v>13</v>
      </c>
      <c r="O15" s="25">
        <f t="shared" si="0"/>
        <v>1</v>
      </c>
    </row>
    <row r="16" spans="1:18" s="38" customFormat="1" ht="30" customHeight="1" thickBot="1" x14ac:dyDescent="0.3">
      <c r="A16" s="47">
        <f>A17</f>
        <v>39821300</v>
      </c>
      <c r="B16" s="47">
        <f>B17</f>
        <v>14212003</v>
      </c>
      <c r="C16" s="48">
        <f>C17</f>
        <v>17388091</v>
      </c>
      <c r="D16" s="53"/>
      <c r="E16" s="64"/>
      <c r="F16" s="54"/>
      <c r="G16" s="55"/>
      <c r="H16" s="84" t="s">
        <v>208</v>
      </c>
      <c r="I16" s="61">
        <v>1027</v>
      </c>
      <c r="J16" s="38">
        <v>1027</v>
      </c>
      <c r="K16" s="38" t="s">
        <v>58</v>
      </c>
      <c r="O16" s="25"/>
    </row>
    <row r="17" spans="1:15" s="25" customFormat="1" ht="30" customHeight="1" thickBot="1" x14ac:dyDescent="0.3">
      <c r="A17" s="28">
        <v>39821300</v>
      </c>
      <c r="B17" s="73">
        <v>14212003</v>
      </c>
      <c r="C17" s="74">
        <v>17388091</v>
      </c>
      <c r="D17" s="75" t="s">
        <v>65</v>
      </c>
      <c r="E17" s="76" t="s">
        <v>181</v>
      </c>
      <c r="F17" s="75" t="s">
        <v>68</v>
      </c>
      <c r="G17" s="75" t="s">
        <v>67</v>
      </c>
      <c r="H17" s="69"/>
      <c r="I17" s="77"/>
      <c r="J17" s="22">
        <v>1027</v>
      </c>
      <c r="K17" s="23" t="s">
        <v>58</v>
      </c>
      <c r="L17" s="24" t="s">
        <v>21</v>
      </c>
      <c r="M17" s="24" t="s">
        <v>66</v>
      </c>
      <c r="O17" s="25">
        <f t="shared" si="0"/>
        <v>3</v>
      </c>
    </row>
    <row r="18" spans="1:15" s="38" customFormat="1" ht="30" customHeight="1" thickBot="1" x14ac:dyDescent="0.3">
      <c r="A18" s="47">
        <f t="shared" ref="A18:B18" si="1">SUM(A19:A31)</f>
        <v>228845576</v>
      </c>
      <c r="B18" s="47">
        <f t="shared" si="1"/>
        <v>665890362</v>
      </c>
      <c r="C18" s="48">
        <f>SUM(C19:C31)</f>
        <v>156503140</v>
      </c>
      <c r="D18" s="53"/>
      <c r="E18" s="64"/>
      <c r="F18" s="54"/>
      <c r="G18" s="55"/>
      <c r="H18" s="84" t="s">
        <v>16</v>
      </c>
      <c r="I18" s="61">
        <v>1163</v>
      </c>
      <c r="J18" s="38">
        <v>1163</v>
      </c>
      <c r="K18" s="38" t="s">
        <v>17</v>
      </c>
      <c r="O18" s="25"/>
    </row>
    <row r="19" spans="1:15" s="25" customFormat="1" ht="30" customHeight="1" x14ac:dyDescent="0.25">
      <c r="A19" s="21">
        <v>75000000</v>
      </c>
      <c r="B19" s="78">
        <v>33253890</v>
      </c>
      <c r="C19" s="66">
        <v>34120879</v>
      </c>
      <c r="D19" s="67" t="s">
        <v>65</v>
      </c>
      <c r="E19" s="68" t="s">
        <v>179</v>
      </c>
      <c r="F19" s="67" t="s">
        <v>87</v>
      </c>
      <c r="G19" s="67" t="s">
        <v>81</v>
      </c>
      <c r="H19" s="69"/>
      <c r="I19" s="70"/>
      <c r="J19" s="22">
        <v>1163</v>
      </c>
      <c r="K19" s="23" t="s">
        <v>17</v>
      </c>
      <c r="L19" s="24" t="s">
        <v>14</v>
      </c>
      <c r="M19" s="24" t="s">
        <v>69</v>
      </c>
      <c r="O19" s="25">
        <f t="shared" ref="O19:O31" si="2">INDEX(Q:Q,MATCH(D19,R:R,0))</f>
        <v>3</v>
      </c>
    </row>
    <row r="20" spans="1:15" s="25" customFormat="1" ht="30" customHeight="1" x14ac:dyDescent="0.25">
      <c r="A20" s="21">
        <v>21650315</v>
      </c>
      <c r="B20" s="26">
        <v>30821142</v>
      </c>
      <c r="C20" s="44">
        <v>17567235</v>
      </c>
      <c r="D20" s="71" t="s">
        <v>65</v>
      </c>
      <c r="E20" s="72" t="s">
        <v>181</v>
      </c>
      <c r="F20" s="71" t="s">
        <v>88</v>
      </c>
      <c r="G20" s="71" t="s">
        <v>82</v>
      </c>
      <c r="H20" s="56"/>
      <c r="I20" s="62"/>
      <c r="J20" s="22">
        <v>1163</v>
      </c>
      <c r="K20" s="23" t="s">
        <v>17</v>
      </c>
      <c r="L20" s="24" t="s">
        <v>21</v>
      </c>
      <c r="M20" s="24" t="s">
        <v>70</v>
      </c>
      <c r="O20" s="25">
        <f t="shared" si="2"/>
        <v>3</v>
      </c>
    </row>
    <row r="21" spans="1:15" s="25" customFormat="1" ht="30" customHeight="1" x14ac:dyDescent="0.25">
      <c r="A21" s="21">
        <v>11738475</v>
      </c>
      <c r="B21" s="26">
        <v>88479325</v>
      </c>
      <c r="C21" s="44">
        <v>10680722</v>
      </c>
      <c r="D21" s="71" t="s">
        <v>65</v>
      </c>
      <c r="E21" s="72" t="s">
        <v>179</v>
      </c>
      <c r="F21" s="71" t="s">
        <v>91</v>
      </c>
      <c r="G21" s="71" t="s">
        <v>193</v>
      </c>
      <c r="H21" s="56"/>
      <c r="I21" s="62"/>
      <c r="J21" s="22">
        <v>1163</v>
      </c>
      <c r="K21" s="23" t="s">
        <v>17</v>
      </c>
      <c r="L21" s="24" t="s">
        <v>14</v>
      </c>
      <c r="M21" s="24" t="s">
        <v>72</v>
      </c>
      <c r="O21" s="25">
        <f t="shared" si="2"/>
        <v>3</v>
      </c>
    </row>
    <row r="22" spans="1:15" s="25" customFormat="1" ht="30" customHeight="1" x14ac:dyDescent="0.25">
      <c r="A22" s="21">
        <v>11738475</v>
      </c>
      <c r="B22" s="26">
        <v>88479325</v>
      </c>
      <c r="C22" s="44">
        <v>10680722</v>
      </c>
      <c r="D22" s="71" t="s">
        <v>65</v>
      </c>
      <c r="E22" s="72" t="s">
        <v>179</v>
      </c>
      <c r="F22" s="71" t="s">
        <v>92</v>
      </c>
      <c r="G22" s="71" t="s">
        <v>84</v>
      </c>
      <c r="H22" s="56"/>
      <c r="I22" s="62"/>
      <c r="J22" s="22">
        <v>1163</v>
      </c>
      <c r="K22" s="23" t="s">
        <v>17</v>
      </c>
      <c r="L22" s="24" t="s">
        <v>14</v>
      </c>
      <c r="M22" s="24" t="s">
        <v>73</v>
      </c>
      <c r="O22" s="25">
        <f t="shared" si="2"/>
        <v>3</v>
      </c>
    </row>
    <row r="23" spans="1:15" s="25" customFormat="1" ht="30" customHeight="1" x14ac:dyDescent="0.25">
      <c r="A23" s="21">
        <v>7245473</v>
      </c>
      <c r="B23" s="26">
        <v>54613100</v>
      </c>
      <c r="C23" s="44">
        <v>6592584</v>
      </c>
      <c r="D23" s="71" t="s">
        <v>65</v>
      </c>
      <c r="E23" s="72" t="s">
        <v>179</v>
      </c>
      <c r="F23" s="71" t="s">
        <v>93</v>
      </c>
      <c r="G23" s="71" t="s">
        <v>206</v>
      </c>
      <c r="H23" s="56"/>
      <c r="I23" s="62"/>
      <c r="J23" s="22">
        <v>1163</v>
      </c>
      <c r="K23" s="23" t="s">
        <v>17</v>
      </c>
      <c r="L23" s="24" t="s">
        <v>14</v>
      </c>
      <c r="M23" s="24" t="s">
        <v>74</v>
      </c>
      <c r="O23" s="25">
        <f t="shared" si="2"/>
        <v>3</v>
      </c>
    </row>
    <row r="24" spans="1:15" s="25" customFormat="1" ht="30" customHeight="1" x14ac:dyDescent="0.25">
      <c r="A24" s="21">
        <v>7245473</v>
      </c>
      <c r="B24" s="26">
        <v>54613100</v>
      </c>
      <c r="C24" s="44">
        <v>6592584</v>
      </c>
      <c r="D24" s="71" t="s">
        <v>65</v>
      </c>
      <c r="E24" s="72" t="s">
        <v>179</v>
      </c>
      <c r="F24" s="71" t="s">
        <v>94</v>
      </c>
      <c r="G24" s="71" t="s">
        <v>85</v>
      </c>
      <c r="H24" s="56"/>
      <c r="I24" s="62"/>
      <c r="J24" s="22">
        <v>1163</v>
      </c>
      <c r="K24" s="23" t="s">
        <v>17</v>
      </c>
      <c r="L24" s="24" t="s">
        <v>14</v>
      </c>
      <c r="M24" s="24" t="s">
        <v>75</v>
      </c>
      <c r="O24" s="25">
        <f t="shared" si="2"/>
        <v>3</v>
      </c>
    </row>
    <row r="25" spans="1:15" s="25" customFormat="1" ht="30" customHeight="1" x14ac:dyDescent="0.25">
      <c r="A25" s="21">
        <v>7245473</v>
      </c>
      <c r="B25" s="26">
        <v>54613100</v>
      </c>
      <c r="C25" s="44">
        <v>6592584</v>
      </c>
      <c r="D25" s="71" t="s">
        <v>65</v>
      </c>
      <c r="E25" s="72" t="s">
        <v>179</v>
      </c>
      <c r="F25" s="71" t="s">
        <v>95</v>
      </c>
      <c r="G25" s="71" t="s">
        <v>203</v>
      </c>
      <c r="H25" s="56"/>
      <c r="I25" s="62"/>
      <c r="J25" s="22">
        <v>1163</v>
      </c>
      <c r="K25" s="23" t="s">
        <v>17</v>
      </c>
      <c r="L25" s="24" t="s">
        <v>14</v>
      </c>
      <c r="M25" s="24" t="s">
        <v>76</v>
      </c>
      <c r="O25" s="25">
        <f t="shared" si="2"/>
        <v>3</v>
      </c>
    </row>
    <row r="26" spans="1:15" s="25" customFormat="1" ht="30" customHeight="1" x14ac:dyDescent="0.25">
      <c r="A26" s="21">
        <v>7245473</v>
      </c>
      <c r="B26" s="26">
        <v>54613100</v>
      </c>
      <c r="C26" s="44">
        <v>6592584</v>
      </c>
      <c r="D26" s="71" t="s">
        <v>65</v>
      </c>
      <c r="E26" s="72" t="s">
        <v>179</v>
      </c>
      <c r="F26" s="71" t="s">
        <v>96</v>
      </c>
      <c r="G26" s="71" t="s">
        <v>202</v>
      </c>
      <c r="H26" s="56"/>
      <c r="I26" s="62"/>
      <c r="J26" s="22">
        <v>1163</v>
      </c>
      <c r="K26" s="23" t="s">
        <v>17</v>
      </c>
      <c r="L26" s="24" t="s">
        <v>14</v>
      </c>
      <c r="M26" s="24" t="s">
        <v>77</v>
      </c>
      <c r="O26" s="25">
        <f t="shared" si="2"/>
        <v>3</v>
      </c>
    </row>
    <row r="27" spans="1:15" s="25" customFormat="1" ht="30" customHeight="1" x14ac:dyDescent="0.25">
      <c r="A27" s="21">
        <v>7245473</v>
      </c>
      <c r="B27" s="26">
        <v>54613100</v>
      </c>
      <c r="C27" s="44">
        <v>6592584</v>
      </c>
      <c r="D27" s="71" t="s">
        <v>65</v>
      </c>
      <c r="E27" s="72" t="s">
        <v>179</v>
      </c>
      <c r="F27" s="71" t="s">
        <v>97</v>
      </c>
      <c r="G27" s="71" t="s">
        <v>86</v>
      </c>
      <c r="H27" s="56"/>
      <c r="I27" s="62"/>
      <c r="J27" s="22">
        <v>1163</v>
      </c>
      <c r="K27" s="23" t="s">
        <v>17</v>
      </c>
      <c r="L27" s="24" t="s">
        <v>14</v>
      </c>
      <c r="M27" s="24" t="s">
        <v>78</v>
      </c>
      <c r="O27" s="25">
        <f t="shared" si="2"/>
        <v>3</v>
      </c>
    </row>
    <row r="28" spans="1:15" s="25" customFormat="1" ht="30" customHeight="1" x14ac:dyDescent="0.25">
      <c r="A28" s="21">
        <v>7245473</v>
      </c>
      <c r="B28" s="26">
        <v>54613100</v>
      </c>
      <c r="C28" s="44">
        <v>6592584</v>
      </c>
      <c r="D28" s="71" t="s">
        <v>65</v>
      </c>
      <c r="E28" s="72" t="s">
        <v>179</v>
      </c>
      <c r="F28" s="71" t="s">
        <v>98</v>
      </c>
      <c r="G28" s="71" t="s">
        <v>200</v>
      </c>
      <c r="H28" s="56"/>
      <c r="I28" s="62"/>
      <c r="J28" s="22">
        <v>1163</v>
      </c>
      <c r="K28" s="23" t="s">
        <v>17</v>
      </c>
      <c r="L28" s="24" t="s">
        <v>14</v>
      </c>
      <c r="M28" s="24" t="s">
        <v>79</v>
      </c>
      <c r="O28" s="25">
        <f t="shared" si="2"/>
        <v>3</v>
      </c>
    </row>
    <row r="29" spans="1:15" s="25" customFormat="1" ht="30" customHeight="1" x14ac:dyDescent="0.25">
      <c r="A29" s="21">
        <v>7245473</v>
      </c>
      <c r="B29" s="26">
        <v>54613100</v>
      </c>
      <c r="C29" s="44">
        <v>6592584</v>
      </c>
      <c r="D29" s="71" t="s">
        <v>65</v>
      </c>
      <c r="E29" s="72" t="s">
        <v>179</v>
      </c>
      <c r="F29" s="71" t="s">
        <v>99</v>
      </c>
      <c r="G29" s="71" t="s">
        <v>201</v>
      </c>
      <c r="H29" s="56"/>
      <c r="I29" s="62"/>
      <c r="J29" s="22">
        <v>1163</v>
      </c>
      <c r="K29" s="23" t="s">
        <v>17</v>
      </c>
      <c r="L29" s="24" t="s">
        <v>14</v>
      </c>
      <c r="M29" s="24" t="s">
        <v>80</v>
      </c>
      <c r="O29" s="25">
        <f t="shared" si="2"/>
        <v>3</v>
      </c>
    </row>
    <row r="30" spans="1:15" s="25" customFormat="1" ht="30" customHeight="1" x14ac:dyDescent="0.25">
      <c r="A30" s="26">
        <v>6000000</v>
      </c>
      <c r="B30" s="26">
        <v>18622179</v>
      </c>
      <c r="C30" s="44">
        <v>19107692</v>
      </c>
      <c r="D30" s="71" t="s">
        <v>100</v>
      </c>
      <c r="E30" s="72" t="s">
        <v>182</v>
      </c>
      <c r="F30" s="71" t="s">
        <v>89</v>
      </c>
      <c r="G30" s="71" t="s">
        <v>196</v>
      </c>
      <c r="H30" s="56"/>
      <c r="I30" s="62"/>
      <c r="J30" s="22">
        <v>1163</v>
      </c>
      <c r="K30" s="23" t="s">
        <v>17</v>
      </c>
      <c r="L30" s="24" t="s">
        <v>18</v>
      </c>
      <c r="M30" t="s">
        <v>197</v>
      </c>
      <c r="O30" s="25">
        <f t="shared" si="2"/>
        <v>6</v>
      </c>
    </row>
    <row r="31" spans="1:15" s="25" customFormat="1" ht="30" customHeight="1" thickBot="1" x14ac:dyDescent="0.3">
      <c r="A31" s="27">
        <v>52000000</v>
      </c>
      <c r="B31" s="27">
        <v>23942801</v>
      </c>
      <c r="C31" s="45">
        <v>18197802</v>
      </c>
      <c r="D31" s="79" t="s">
        <v>100</v>
      </c>
      <c r="E31" s="80" t="s">
        <v>182</v>
      </c>
      <c r="F31" s="79" t="s">
        <v>90</v>
      </c>
      <c r="G31" s="79" t="s">
        <v>83</v>
      </c>
      <c r="H31" s="56"/>
      <c r="I31" s="63"/>
      <c r="J31" s="22">
        <v>1163</v>
      </c>
      <c r="K31" s="23" t="s">
        <v>17</v>
      </c>
      <c r="L31" s="24" t="s">
        <v>18</v>
      </c>
      <c r="M31" s="24" t="s">
        <v>71</v>
      </c>
      <c r="O31" s="25">
        <f t="shared" si="2"/>
        <v>6</v>
      </c>
    </row>
    <row r="32" spans="1:15" s="38" customFormat="1" ht="30" customHeight="1" thickBot="1" x14ac:dyDescent="0.3">
      <c r="A32" s="47">
        <f>A33</f>
        <v>75000000</v>
      </c>
      <c r="B32" s="47">
        <f>B33</f>
        <v>33253890</v>
      </c>
      <c r="C32" s="48">
        <f>C33</f>
        <v>34120879</v>
      </c>
      <c r="D32" s="53"/>
      <c r="E32" s="64"/>
      <c r="F32" s="54"/>
      <c r="G32" s="55"/>
      <c r="H32" s="84" t="s">
        <v>176</v>
      </c>
      <c r="I32" s="61">
        <v>1167</v>
      </c>
      <c r="O32" s="25"/>
    </row>
    <row r="33" spans="1:15" s="25" customFormat="1" ht="30" customHeight="1" thickBot="1" x14ac:dyDescent="0.3">
      <c r="A33" s="28">
        <v>75000000</v>
      </c>
      <c r="B33" s="73">
        <v>33253890</v>
      </c>
      <c r="C33" s="74">
        <v>34120879</v>
      </c>
      <c r="D33" s="75" t="s">
        <v>65</v>
      </c>
      <c r="E33" s="76" t="s">
        <v>179</v>
      </c>
      <c r="F33" s="75" t="s">
        <v>103</v>
      </c>
      <c r="G33" s="75" t="s">
        <v>204</v>
      </c>
      <c r="H33" s="69"/>
      <c r="I33" s="77"/>
      <c r="J33" s="22">
        <v>1167</v>
      </c>
      <c r="K33" s="23" t="s">
        <v>102</v>
      </c>
      <c r="L33" s="24" t="s">
        <v>14</v>
      </c>
      <c r="M33" s="24" t="s">
        <v>101</v>
      </c>
      <c r="O33" s="25">
        <f t="shared" si="0"/>
        <v>3</v>
      </c>
    </row>
    <row r="34" spans="1:15" s="38" customFormat="1" ht="30" customHeight="1" thickBot="1" x14ac:dyDescent="0.3">
      <c r="A34" s="47">
        <f>SUM(A35:A47)</f>
        <v>62680003</v>
      </c>
      <c r="B34" s="47">
        <f t="shared" ref="B34:C34" si="3">SUM(B35:B47)</f>
        <v>38791584</v>
      </c>
      <c r="C34" s="48">
        <f t="shared" si="3"/>
        <v>80452485</v>
      </c>
      <c r="D34" s="53"/>
      <c r="E34" s="64"/>
      <c r="F34" s="54"/>
      <c r="G34" s="55"/>
      <c r="H34" s="84" t="s">
        <v>19</v>
      </c>
      <c r="I34" s="61">
        <v>1215</v>
      </c>
      <c r="J34" s="38">
        <v>1215</v>
      </c>
      <c r="K34" s="38" t="s">
        <v>20</v>
      </c>
      <c r="O34" s="25"/>
    </row>
    <row r="35" spans="1:15" s="25" customFormat="1" ht="30" customHeight="1" x14ac:dyDescent="0.25">
      <c r="A35" s="21">
        <v>0</v>
      </c>
      <c r="B35" s="78">
        <v>665078</v>
      </c>
      <c r="C35" s="66">
        <v>18197802</v>
      </c>
      <c r="D35" s="67" t="s">
        <v>61</v>
      </c>
      <c r="E35" s="68" t="s">
        <v>181</v>
      </c>
      <c r="F35" s="67" t="s">
        <v>128</v>
      </c>
      <c r="G35" s="67" t="s">
        <v>117</v>
      </c>
      <c r="H35" s="69"/>
      <c r="I35" s="70"/>
      <c r="J35" s="22">
        <v>1215</v>
      </c>
      <c r="K35" s="23" t="s">
        <v>20</v>
      </c>
      <c r="L35" s="24" t="s">
        <v>21</v>
      </c>
      <c r="M35" s="24" t="s">
        <v>105</v>
      </c>
      <c r="O35" s="25">
        <f t="shared" ref="O35:O47" si="4">INDEX(Q:Q,MATCH(D35,R:R,0))</f>
        <v>1</v>
      </c>
    </row>
    <row r="36" spans="1:15" s="25" customFormat="1" ht="30" customHeight="1" x14ac:dyDescent="0.25">
      <c r="A36" s="26">
        <v>0</v>
      </c>
      <c r="B36" s="26">
        <v>10000000</v>
      </c>
      <c r="C36" s="44">
        <v>45494505</v>
      </c>
      <c r="D36" s="71" t="s">
        <v>65</v>
      </c>
      <c r="E36" s="72" t="s">
        <v>181</v>
      </c>
      <c r="F36" s="71" t="s">
        <v>128</v>
      </c>
      <c r="G36" s="71" t="s">
        <v>116</v>
      </c>
      <c r="H36" s="56"/>
      <c r="I36" s="62"/>
      <c r="J36" s="22">
        <v>1215</v>
      </c>
      <c r="K36" s="23" t="s">
        <v>20</v>
      </c>
      <c r="L36" s="24" t="s">
        <v>21</v>
      </c>
      <c r="M36" s="24" t="s">
        <v>104</v>
      </c>
      <c r="O36" s="25">
        <f t="shared" si="4"/>
        <v>3</v>
      </c>
    </row>
    <row r="37" spans="1:15" s="25" customFormat="1" ht="30" customHeight="1" x14ac:dyDescent="0.25">
      <c r="A37" s="26">
        <v>8811429</v>
      </c>
      <c r="B37" s="26">
        <v>3500000</v>
      </c>
      <c r="C37" s="44">
        <v>2004358</v>
      </c>
      <c r="D37" s="71" t="s">
        <v>65</v>
      </c>
      <c r="E37" s="72" t="s">
        <v>181</v>
      </c>
      <c r="F37" s="71" t="s">
        <v>92</v>
      </c>
      <c r="G37" s="71" t="s">
        <v>118</v>
      </c>
      <c r="H37" s="56"/>
      <c r="I37" s="62"/>
      <c r="J37" s="22">
        <v>1215</v>
      </c>
      <c r="K37" s="23" t="s">
        <v>20</v>
      </c>
      <c r="L37" s="24" t="s">
        <v>21</v>
      </c>
      <c r="M37" s="24" t="s">
        <v>22</v>
      </c>
      <c r="O37" s="25">
        <f t="shared" si="4"/>
        <v>3</v>
      </c>
    </row>
    <row r="38" spans="1:15" s="25" customFormat="1" ht="30" customHeight="1" x14ac:dyDescent="0.25">
      <c r="A38" s="26">
        <v>8811429</v>
      </c>
      <c r="B38" s="26">
        <v>2344114</v>
      </c>
      <c r="C38" s="44">
        <v>2004358</v>
      </c>
      <c r="D38" s="71" t="s">
        <v>65</v>
      </c>
      <c r="E38" s="72" t="s">
        <v>181</v>
      </c>
      <c r="F38" s="71" t="s">
        <v>129</v>
      </c>
      <c r="G38" s="71" t="s">
        <v>119</v>
      </c>
      <c r="H38" s="56"/>
      <c r="I38" s="62"/>
      <c r="J38" s="22">
        <v>1215</v>
      </c>
      <c r="K38" s="23" t="s">
        <v>20</v>
      </c>
      <c r="L38" s="24" t="s">
        <v>21</v>
      </c>
      <c r="M38" s="24" t="s">
        <v>106</v>
      </c>
      <c r="O38" s="25">
        <f t="shared" si="4"/>
        <v>3</v>
      </c>
    </row>
    <row r="39" spans="1:15" s="25" customFormat="1" ht="30" customHeight="1" x14ac:dyDescent="0.25">
      <c r="A39" s="26">
        <v>8811429</v>
      </c>
      <c r="B39" s="26">
        <v>2344114</v>
      </c>
      <c r="C39" s="44">
        <v>2004358</v>
      </c>
      <c r="D39" s="71" t="s">
        <v>65</v>
      </c>
      <c r="E39" s="72" t="s">
        <v>181</v>
      </c>
      <c r="F39" s="71" t="s">
        <v>129</v>
      </c>
      <c r="G39" s="71" t="s">
        <v>120</v>
      </c>
      <c r="H39" s="56"/>
      <c r="I39" s="62"/>
      <c r="J39" s="22">
        <v>1215</v>
      </c>
      <c r="K39" s="23" t="s">
        <v>20</v>
      </c>
      <c r="L39" s="24" t="s">
        <v>21</v>
      </c>
      <c r="M39" s="24" t="s">
        <v>107</v>
      </c>
      <c r="O39" s="25">
        <f t="shared" si="4"/>
        <v>3</v>
      </c>
    </row>
    <row r="40" spans="1:15" s="25" customFormat="1" ht="30" customHeight="1" x14ac:dyDescent="0.25">
      <c r="A40" s="26">
        <v>8811429</v>
      </c>
      <c r="B40" s="26">
        <v>2344114</v>
      </c>
      <c r="C40" s="44">
        <v>2004358</v>
      </c>
      <c r="D40" s="71" t="s">
        <v>65</v>
      </c>
      <c r="E40" s="72" t="s">
        <v>181</v>
      </c>
      <c r="F40" s="71" t="s">
        <v>63</v>
      </c>
      <c r="G40" s="71" t="s">
        <v>121</v>
      </c>
      <c r="H40" s="56"/>
      <c r="I40" s="62"/>
      <c r="J40" s="22">
        <v>1215</v>
      </c>
      <c r="K40" s="23" t="s">
        <v>20</v>
      </c>
      <c r="L40" s="24" t="s">
        <v>21</v>
      </c>
      <c r="M40" s="24" t="s">
        <v>108</v>
      </c>
      <c r="O40" s="25">
        <f t="shared" si="4"/>
        <v>3</v>
      </c>
    </row>
    <row r="41" spans="1:15" s="25" customFormat="1" ht="30" customHeight="1" x14ac:dyDescent="0.25">
      <c r="A41" s="26">
        <v>8811429</v>
      </c>
      <c r="B41" s="26">
        <v>3500000</v>
      </c>
      <c r="C41" s="44">
        <v>2004358</v>
      </c>
      <c r="D41" s="71" t="s">
        <v>65</v>
      </c>
      <c r="E41" s="72" t="s">
        <v>181</v>
      </c>
      <c r="F41" s="71" t="s">
        <v>130</v>
      </c>
      <c r="G41" s="71" t="s">
        <v>122</v>
      </c>
      <c r="H41" s="56"/>
      <c r="I41" s="62"/>
      <c r="J41" s="22">
        <v>1215</v>
      </c>
      <c r="K41" s="23" t="s">
        <v>20</v>
      </c>
      <c r="L41" s="24" t="s">
        <v>21</v>
      </c>
      <c r="M41" s="24" t="s">
        <v>109</v>
      </c>
      <c r="O41" s="25">
        <f t="shared" si="4"/>
        <v>3</v>
      </c>
    </row>
    <row r="42" spans="1:15" s="25" customFormat="1" ht="30" customHeight="1" x14ac:dyDescent="0.25">
      <c r="A42" s="26">
        <v>8811429</v>
      </c>
      <c r="B42" s="26">
        <v>3500000</v>
      </c>
      <c r="C42" s="44">
        <v>2004358</v>
      </c>
      <c r="D42" s="71" t="s">
        <v>65</v>
      </c>
      <c r="E42" s="72" t="s">
        <v>181</v>
      </c>
      <c r="F42" s="71" t="s">
        <v>103</v>
      </c>
      <c r="G42" s="71" t="s">
        <v>123</v>
      </c>
      <c r="H42" s="56"/>
      <c r="I42" s="62"/>
      <c r="J42" s="22">
        <v>1215</v>
      </c>
      <c r="K42" s="23" t="s">
        <v>20</v>
      </c>
      <c r="L42" s="24" t="s">
        <v>21</v>
      </c>
      <c r="M42" s="24" t="s">
        <v>110</v>
      </c>
      <c r="O42" s="25">
        <f t="shared" si="4"/>
        <v>3</v>
      </c>
    </row>
    <row r="43" spans="1:15" s="25" customFormat="1" ht="30" customHeight="1" x14ac:dyDescent="0.25">
      <c r="A43" s="26">
        <v>8811429</v>
      </c>
      <c r="B43" s="26">
        <v>3500000</v>
      </c>
      <c r="C43" s="44">
        <v>2004358</v>
      </c>
      <c r="D43" s="71" t="s">
        <v>65</v>
      </c>
      <c r="E43" s="72" t="s">
        <v>181</v>
      </c>
      <c r="F43" s="71" t="s">
        <v>87</v>
      </c>
      <c r="G43" s="71" t="s">
        <v>124</v>
      </c>
      <c r="H43" s="56"/>
      <c r="I43" s="62"/>
      <c r="J43" s="22">
        <v>1215</v>
      </c>
      <c r="K43" s="23" t="s">
        <v>20</v>
      </c>
      <c r="L43" s="24" t="s">
        <v>21</v>
      </c>
      <c r="M43" s="24" t="s">
        <v>111</v>
      </c>
      <c r="O43" s="25">
        <f t="shared" si="4"/>
        <v>3</v>
      </c>
    </row>
    <row r="44" spans="1:15" s="25" customFormat="1" ht="30" customHeight="1" x14ac:dyDescent="0.25">
      <c r="A44" s="26">
        <v>250000</v>
      </c>
      <c r="B44" s="26">
        <v>1773541</v>
      </c>
      <c r="C44" s="44">
        <v>682418</v>
      </c>
      <c r="D44" s="71" t="s">
        <v>65</v>
      </c>
      <c r="E44" s="72" t="s">
        <v>181</v>
      </c>
      <c r="F44" s="71" t="s">
        <v>131</v>
      </c>
      <c r="G44" s="71" t="s">
        <v>125</v>
      </c>
      <c r="H44" s="56"/>
      <c r="I44" s="62"/>
      <c r="J44" s="22">
        <v>1215</v>
      </c>
      <c r="K44" s="23" t="s">
        <v>20</v>
      </c>
      <c r="L44" s="24" t="s">
        <v>21</v>
      </c>
      <c r="M44" s="24" t="s">
        <v>112</v>
      </c>
      <c r="O44" s="25">
        <f t="shared" si="4"/>
        <v>3</v>
      </c>
    </row>
    <row r="45" spans="1:15" s="25" customFormat="1" ht="30" customHeight="1" x14ac:dyDescent="0.25">
      <c r="A45" s="26">
        <v>250000</v>
      </c>
      <c r="B45" s="26">
        <v>1773541</v>
      </c>
      <c r="C45" s="44">
        <v>682418</v>
      </c>
      <c r="D45" s="71" t="s">
        <v>65</v>
      </c>
      <c r="E45" s="72" t="s">
        <v>181</v>
      </c>
      <c r="F45" s="71" t="s">
        <v>132</v>
      </c>
      <c r="G45" s="71" t="s">
        <v>126</v>
      </c>
      <c r="H45" s="56"/>
      <c r="I45" s="62"/>
      <c r="J45" s="22">
        <v>1215</v>
      </c>
      <c r="K45" s="23" t="s">
        <v>20</v>
      </c>
      <c r="L45" s="24" t="s">
        <v>21</v>
      </c>
      <c r="M45" s="24" t="s">
        <v>113</v>
      </c>
      <c r="O45" s="25">
        <f t="shared" si="4"/>
        <v>3</v>
      </c>
    </row>
    <row r="46" spans="1:15" s="25" customFormat="1" ht="30" customHeight="1" x14ac:dyDescent="0.25">
      <c r="A46" s="26">
        <v>250000</v>
      </c>
      <c r="B46" s="26">
        <v>1773541</v>
      </c>
      <c r="C46" s="44">
        <v>682418</v>
      </c>
      <c r="D46" s="71" t="s">
        <v>65</v>
      </c>
      <c r="E46" s="72" t="s">
        <v>181</v>
      </c>
      <c r="F46" s="71" t="s">
        <v>128</v>
      </c>
      <c r="G46" s="71" t="s">
        <v>205</v>
      </c>
      <c r="H46" s="56"/>
      <c r="I46" s="62"/>
      <c r="J46" s="22">
        <v>1215</v>
      </c>
      <c r="K46" s="23" t="s">
        <v>20</v>
      </c>
      <c r="L46" s="24" t="s">
        <v>21</v>
      </c>
      <c r="M46" s="24" t="s">
        <v>114</v>
      </c>
      <c r="O46" s="25">
        <f t="shared" si="4"/>
        <v>3</v>
      </c>
    </row>
    <row r="47" spans="1:15" s="25" customFormat="1" ht="30" customHeight="1" thickBot="1" x14ac:dyDescent="0.3">
      <c r="A47" s="27">
        <v>250000</v>
      </c>
      <c r="B47" s="27">
        <v>1773541</v>
      </c>
      <c r="C47" s="45">
        <v>682418</v>
      </c>
      <c r="D47" s="79" t="s">
        <v>65</v>
      </c>
      <c r="E47" s="80" t="s">
        <v>181</v>
      </c>
      <c r="F47" s="79" t="s">
        <v>103</v>
      </c>
      <c r="G47" s="79" t="s">
        <v>127</v>
      </c>
      <c r="H47" s="56"/>
      <c r="I47" s="63"/>
      <c r="J47" s="22">
        <v>1215</v>
      </c>
      <c r="K47" s="23" t="s">
        <v>20</v>
      </c>
      <c r="L47" s="24" t="s">
        <v>21</v>
      </c>
      <c r="M47" s="24" t="s">
        <v>115</v>
      </c>
      <c r="O47" s="25">
        <f t="shared" si="4"/>
        <v>3</v>
      </c>
    </row>
    <row r="48" spans="1:15" s="38" customFormat="1" ht="30" customHeight="1" thickBot="1" x14ac:dyDescent="0.3">
      <c r="A48" s="47">
        <f>SUM(A49:A64)</f>
        <v>1892489525</v>
      </c>
      <c r="B48" s="47">
        <f t="shared" ref="B48:C48" si="5">SUM(B49:B64)</f>
        <v>1175229729</v>
      </c>
      <c r="C48" s="48">
        <f t="shared" si="5"/>
        <v>1373538149</v>
      </c>
      <c r="D48" s="53"/>
      <c r="E48" s="64"/>
      <c r="F48" s="54"/>
      <c r="G48" s="55"/>
      <c r="H48" s="84" t="s">
        <v>23</v>
      </c>
      <c r="I48" s="61">
        <v>1224</v>
      </c>
      <c r="J48" s="38">
        <v>1224</v>
      </c>
      <c r="K48" s="38" t="s">
        <v>24</v>
      </c>
      <c r="O48" s="25"/>
    </row>
    <row r="49" spans="1:15" s="25" customFormat="1" ht="30" customHeight="1" x14ac:dyDescent="0.25">
      <c r="A49" s="21">
        <v>934275811</v>
      </c>
      <c r="B49" s="78">
        <v>333578022</v>
      </c>
      <c r="C49" s="66">
        <v>543284735</v>
      </c>
      <c r="D49" s="67" t="s">
        <v>61</v>
      </c>
      <c r="E49" s="68" t="s">
        <v>181</v>
      </c>
      <c r="F49" s="67" t="s">
        <v>128</v>
      </c>
      <c r="G49" s="67" t="s">
        <v>133</v>
      </c>
      <c r="H49" s="69"/>
      <c r="I49" s="70"/>
      <c r="J49" s="22">
        <v>1224</v>
      </c>
      <c r="K49" s="23" t="s">
        <v>24</v>
      </c>
      <c r="L49" s="24" t="s">
        <v>21</v>
      </c>
      <c r="M49" s="24" t="s">
        <v>43</v>
      </c>
      <c r="O49" s="25">
        <f t="shared" ref="O49:O64" si="6">INDEX(Q:Q,MATCH(D49,R:R,0))</f>
        <v>1</v>
      </c>
    </row>
    <row r="50" spans="1:15" s="25" customFormat="1" ht="360" x14ac:dyDescent="0.25">
      <c r="A50" s="26">
        <v>81237169</v>
      </c>
      <c r="B50" s="26">
        <v>215640962</v>
      </c>
      <c r="C50" s="44">
        <v>209274724</v>
      </c>
      <c r="D50" s="71" t="s">
        <v>61</v>
      </c>
      <c r="E50" s="81" t="s">
        <v>181</v>
      </c>
      <c r="F50" s="82" t="s">
        <v>149</v>
      </c>
      <c r="G50" s="83" t="s">
        <v>134</v>
      </c>
      <c r="H50" s="56"/>
      <c r="I50" s="62"/>
      <c r="J50" s="22">
        <v>1224</v>
      </c>
      <c r="K50" s="23" t="s">
        <v>24</v>
      </c>
      <c r="L50" s="24" t="s">
        <v>21</v>
      </c>
      <c r="M50" s="24" t="s">
        <v>35</v>
      </c>
      <c r="O50" s="25">
        <f t="shared" si="6"/>
        <v>1</v>
      </c>
    </row>
    <row r="51" spans="1:15" s="25" customFormat="1" ht="30" customHeight="1" x14ac:dyDescent="0.25">
      <c r="A51" s="26">
        <v>107940000</v>
      </c>
      <c r="B51" s="26">
        <v>95717998</v>
      </c>
      <c r="C51" s="44">
        <v>109186812</v>
      </c>
      <c r="D51" s="71" t="s">
        <v>61</v>
      </c>
      <c r="E51" s="81" t="s">
        <v>181</v>
      </c>
      <c r="F51" s="71" t="s">
        <v>150</v>
      </c>
      <c r="G51" s="71" t="s">
        <v>135</v>
      </c>
      <c r="H51" s="56"/>
      <c r="I51" s="62"/>
      <c r="J51" s="22">
        <v>1224</v>
      </c>
      <c r="K51" s="23" t="s">
        <v>24</v>
      </c>
      <c r="L51" s="24" t="s">
        <v>21</v>
      </c>
      <c r="M51" s="24" t="s">
        <v>39</v>
      </c>
      <c r="O51" s="25">
        <f t="shared" si="6"/>
        <v>1</v>
      </c>
    </row>
    <row r="52" spans="1:15" s="25" customFormat="1" ht="144" x14ac:dyDescent="0.25">
      <c r="A52" s="26">
        <v>97362600</v>
      </c>
      <c r="B52" s="26">
        <v>43649323</v>
      </c>
      <c r="C52" s="44">
        <v>79511384</v>
      </c>
      <c r="D52" s="71" t="s">
        <v>61</v>
      </c>
      <c r="E52" s="72" t="s">
        <v>180</v>
      </c>
      <c r="F52" s="72" t="s">
        <v>151</v>
      </c>
      <c r="G52" s="71" t="s">
        <v>137</v>
      </c>
      <c r="H52" s="56"/>
      <c r="I52" s="62"/>
      <c r="J52" s="22">
        <v>1224</v>
      </c>
      <c r="K52" s="23" t="s">
        <v>24</v>
      </c>
      <c r="L52" s="24" t="s">
        <v>15</v>
      </c>
      <c r="M52" s="24" t="s">
        <v>33</v>
      </c>
      <c r="O52" s="25">
        <f t="shared" si="6"/>
        <v>1</v>
      </c>
    </row>
    <row r="53" spans="1:15" s="25" customFormat="1" ht="24" x14ac:dyDescent="0.25">
      <c r="A53" s="26">
        <v>134000000</v>
      </c>
      <c r="B53" s="26">
        <v>44338521</v>
      </c>
      <c r="C53" s="44">
        <v>56823387</v>
      </c>
      <c r="D53" s="71" t="s">
        <v>61</v>
      </c>
      <c r="E53" s="72" t="s">
        <v>181</v>
      </c>
      <c r="F53" s="71" t="s">
        <v>94</v>
      </c>
      <c r="G53" s="71" t="s">
        <v>138</v>
      </c>
      <c r="H53" s="56"/>
      <c r="I53" s="62"/>
      <c r="J53" s="22">
        <v>1224</v>
      </c>
      <c r="K53" s="23" t="s">
        <v>24</v>
      </c>
      <c r="L53" s="24" t="s">
        <v>21</v>
      </c>
      <c r="M53" s="24" t="s">
        <v>30</v>
      </c>
      <c r="O53" s="25">
        <f t="shared" si="6"/>
        <v>1</v>
      </c>
    </row>
    <row r="54" spans="1:15" s="25" customFormat="1" ht="30" customHeight="1" x14ac:dyDescent="0.25">
      <c r="A54" s="26">
        <v>51901500</v>
      </c>
      <c r="B54" s="26">
        <v>23255598</v>
      </c>
      <c r="C54" s="44">
        <v>56684880</v>
      </c>
      <c r="D54" s="71" t="s">
        <v>61</v>
      </c>
      <c r="E54" s="72" t="s">
        <v>177</v>
      </c>
      <c r="F54" s="71" t="s">
        <v>68</v>
      </c>
      <c r="G54" s="71" t="s">
        <v>139</v>
      </c>
      <c r="H54" s="56"/>
      <c r="I54" s="62"/>
      <c r="J54" s="22">
        <v>1224</v>
      </c>
      <c r="K54" s="23" t="s">
        <v>24</v>
      </c>
      <c r="L54" s="24" t="s">
        <v>10</v>
      </c>
      <c r="M54" s="24" t="s">
        <v>42</v>
      </c>
      <c r="O54" s="25">
        <f t="shared" si="6"/>
        <v>1</v>
      </c>
    </row>
    <row r="55" spans="1:15" s="25" customFormat="1" ht="30" customHeight="1" x14ac:dyDescent="0.25">
      <c r="A55" s="26">
        <v>3283300</v>
      </c>
      <c r="B55" s="26">
        <v>12191142</v>
      </c>
      <c r="C55" s="44">
        <v>37550346</v>
      </c>
      <c r="D55" s="71" t="s">
        <v>61</v>
      </c>
      <c r="E55" s="72" t="s">
        <v>179</v>
      </c>
      <c r="F55" s="71" t="s">
        <v>92</v>
      </c>
      <c r="G55" s="71" t="s">
        <v>141</v>
      </c>
      <c r="H55" s="56"/>
      <c r="I55" s="62"/>
      <c r="J55" s="22">
        <v>1224</v>
      </c>
      <c r="K55" s="23" t="s">
        <v>24</v>
      </c>
      <c r="L55" s="24" t="s">
        <v>14</v>
      </c>
      <c r="M55" s="24" t="s">
        <v>41</v>
      </c>
      <c r="O55" s="25">
        <f t="shared" si="6"/>
        <v>1</v>
      </c>
    </row>
    <row r="56" spans="1:15" s="25" customFormat="1" ht="312" x14ac:dyDescent="0.25">
      <c r="A56" s="26">
        <v>0</v>
      </c>
      <c r="B56" s="26">
        <v>21430315</v>
      </c>
      <c r="C56" s="44">
        <v>26191915</v>
      </c>
      <c r="D56" s="71" t="s">
        <v>61</v>
      </c>
      <c r="E56" s="72" t="s">
        <v>180</v>
      </c>
      <c r="F56" s="72" t="s">
        <v>152</v>
      </c>
      <c r="G56" s="71" t="s">
        <v>143</v>
      </c>
      <c r="H56" s="56"/>
      <c r="I56" s="62"/>
      <c r="J56" s="22">
        <v>1224</v>
      </c>
      <c r="K56" s="23" t="s">
        <v>24</v>
      </c>
      <c r="L56" s="24" t="s">
        <v>15</v>
      </c>
      <c r="M56" s="24" t="s">
        <v>25</v>
      </c>
      <c r="O56" s="25">
        <f t="shared" si="6"/>
        <v>1</v>
      </c>
    </row>
    <row r="57" spans="1:15" s="25" customFormat="1" ht="30" customHeight="1" x14ac:dyDescent="0.25">
      <c r="A57" s="26">
        <v>58417600</v>
      </c>
      <c r="B57" s="26">
        <v>20848904</v>
      </c>
      <c r="C57" s="44">
        <v>15000000</v>
      </c>
      <c r="D57" s="71" t="s">
        <v>61</v>
      </c>
      <c r="E57" s="72" t="s">
        <v>183</v>
      </c>
      <c r="F57" s="71" t="s">
        <v>153</v>
      </c>
      <c r="G57" s="71" t="s">
        <v>145</v>
      </c>
      <c r="H57" s="56"/>
      <c r="I57" s="62"/>
      <c r="J57" s="22">
        <v>1224</v>
      </c>
      <c r="K57" s="23" t="s">
        <v>24</v>
      </c>
      <c r="L57" s="24" t="s">
        <v>28</v>
      </c>
      <c r="M57" s="24" t="s">
        <v>29</v>
      </c>
      <c r="O57" s="25">
        <f t="shared" si="6"/>
        <v>1</v>
      </c>
    </row>
    <row r="58" spans="1:15" s="25" customFormat="1" ht="72" x14ac:dyDescent="0.25">
      <c r="A58" s="26">
        <v>0</v>
      </c>
      <c r="B58" s="26">
        <v>2884398</v>
      </c>
      <c r="C58" s="44">
        <v>12131019</v>
      </c>
      <c r="D58" s="71" t="s">
        <v>61</v>
      </c>
      <c r="E58" s="72" t="s">
        <v>184</v>
      </c>
      <c r="F58" s="72" t="s">
        <v>154</v>
      </c>
      <c r="G58" s="71" t="s">
        <v>146</v>
      </c>
      <c r="H58" s="56"/>
      <c r="I58" s="62"/>
      <c r="J58" s="22">
        <v>1224</v>
      </c>
      <c r="K58" s="23" t="s">
        <v>24</v>
      </c>
      <c r="L58" s="24" t="s">
        <v>26</v>
      </c>
      <c r="M58" s="24" t="s">
        <v>27</v>
      </c>
      <c r="O58" s="25">
        <f t="shared" si="6"/>
        <v>1</v>
      </c>
    </row>
    <row r="59" spans="1:15" s="25" customFormat="1" ht="24" x14ac:dyDescent="0.25">
      <c r="A59" s="26">
        <v>117064153</v>
      </c>
      <c r="B59" s="26">
        <v>124111325</v>
      </c>
      <c r="C59" s="44">
        <v>109186812</v>
      </c>
      <c r="D59" s="71" t="s">
        <v>157</v>
      </c>
      <c r="E59" s="72" t="s">
        <v>181</v>
      </c>
      <c r="F59" s="71" t="s">
        <v>150</v>
      </c>
      <c r="G59" s="71" t="s">
        <v>136</v>
      </c>
      <c r="H59" s="56"/>
      <c r="I59" s="62"/>
      <c r="J59" s="22">
        <v>1224</v>
      </c>
      <c r="K59" s="23" t="s">
        <v>24</v>
      </c>
      <c r="L59" s="24" t="s">
        <v>21</v>
      </c>
      <c r="M59" s="24" t="s">
        <v>40</v>
      </c>
      <c r="O59" s="25">
        <f t="shared" si="6"/>
        <v>4</v>
      </c>
    </row>
    <row r="60" spans="1:15" s="25" customFormat="1" ht="48" x14ac:dyDescent="0.25">
      <c r="A60" s="26">
        <v>27845000</v>
      </c>
      <c r="B60" s="26">
        <v>7481460</v>
      </c>
      <c r="C60" s="44">
        <v>11192376</v>
      </c>
      <c r="D60" s="71" t="s">
        <v>157</v>
      </c>
      <c r="E60" s="72" t="s">
        <v>185</v>
      </c>
      <c r="F60" s="72" t="s">
        <v>155</v>
      </c>
      <c r="G60" s="71" t="s">
        <v>147</v>
      </c>
      <c r="H60" s="56"/>
      <c r="I60" s="62"/>
      <c r="J60" s="22">
        <v>1224</v>
      </c>
      <c r="K60" s="23" t="s">
        <v>24</v>
      </c>
      <c r="L60" s="24" t="s">
        <v>36</v>
      </c>
      <c r="M60" s="24" t="s">
        <v>37</v>
      </c>
      <c r="O60" s="25">
        <f t="shared" si="6"/>
        <v>4</v>
      </c>
    </row>
    <row r="61" spans="1:15" s="25" customFormat="1" ht="30" customHeight="1" x14ac:dyDescent="0.25">
      <c r="A61" s="26">
        <v>77100000</v>
      </c>
      <c r="B61" s="26">
        <v>80000000</v>
      </c>
      <c r="C61" s="44">
        <v>45494505</v>
      </c>
      <c r="D61" s="71" t="s">
        <v>100</v>
      </c>
      <c r="E61" s="72" t="s">
        <v>181</v>
      </c>
      <c r="F61" s="71" t="s">
        <v>90</v>
      </c>
      <c r="G61" s="71" t="s">
        <v>140</v>
      </c>
      <c r="H61" s="56"/>
      <c r="I61" s="62"/>
      <c r="J61" s="22">
        <v>1224</v>
      </c>
      <c r="K61" s="23" t="s">
        <v>24</v>
      </c>
      <c r="L61" s="24" t="s">
        <v>21</v>
      </c>
      <c r="M61" s="24" t="s">
        <v>31</v>
      </c>
      <c r="O61" s="25">
        <f t="shared" si="6"/>
        <v>6</v>
      </c>
    </row>
    <row r="62" spans="1:15" s="25" customFormat="1" ht="24" x14ac:dyDescent="0.25">
      <c r="A62" s="26">
        <v>100000000</v>
      </c>
      <c r="B62" s="26">
        <v>35470816</v>
      </c>
      <c r="C62" s="44">
        <v>36395604</v>
      </c>
      <c r="D62" s="71" t="s">
        <v>100</v>
      </c>
      <c r="E62" s="72" t="s">
        <v>181</v>
      </c>
      <c r="F62" s="71" t="s">
        <v>63</v>
      </c>
      <c r="G62" s="71" t="s">
        <v>142</v>
      </c>
      <c r="H62" s="56"/>
      <c r="I62" s="62"/>
      <c r="J62" s="22">
        <v>1224</v>
      </c>
      <c r="K62" s="23" t="s">
        <v>24</v>
      </c>
      <c r="L62" s="24" t="s">
        <v>21</v>
      </c>
      <c r="M62" s="24" t="s">
        <v>34</v>
      </c>
      <c r="O62" s="25">
        <f t="shared" si="6"/>
        <v>6</v>
      </c>
    </row>
    <row r="63" spans="1:15" s="25" customFormat="1" ht="24" x14ac:dyDescent="0.25">
      <c r="A63" s="26">
        <v>100000000</v>
      </c>
      <c r="B63" s="26">
        <v>100000000</v>
      </c>
      <c r="C63" s="44">
        <v>20000000</v>
      </c>
      <c r="D63" s="71" t="s">
        <v>100</v>
      </c>
      <c r="E63" s="72" t="s">
        <v>181</v>
      </c>
      <c r="F63" s="71" t="s">
        <v>153</v>
      </c>
      <c r="G63" s="71" t="s">
        <v>144</v>
      </c>
      <c r="H63" s="56"/>
      <c r="I63" s="62"/>
      <c r="J63" s="22">
        <v>1224</v>
      </c>
      <c r="K63" s="23" t="s">
        <v>24</v>
      </c>
      <c r="L63" s="24" t="s">
        <v>21</v>
      </c>
      <c r="M63" s="24" t="s">
        <v>38</v>
      </c>
      <c r="O63" s="25">
        <f t="shared" si="6"/>
        <v>6</v>
      </c>
    </row>
    <row r="64" spans="1:15" s="25" customFormat="1" ht="30" customHeight="1" thickBot="1" x14ac:dyDescent="0.3">
      <c r="A64" s="27">
        <v>2062392</v>
      </c>
      <c r="B64" s="27">
        <v>14630945</v>
      </c>
      <c r="C64" s="45">
        <v>5629650</v>
      </c>
      <c r="D64" s="79" t="s">
        <v>100</v>
      </c>
      <c r="E64" s="80" t="s">
        <v>181</v>
      </c>
      <c r="F64" s="79" t="s">
        <v>156</v>
      </c>
      <c r="G64" s="79" t="s">
        <v>148</v>
      </c>
      <c r="H64" s="56"/>
      <c r="I64" s="63"/>
      <c r="J64" s="22">
        <v>1224</v>
      </c>
      <c r="K64" s="23" t="s">
        <v>24</v>
      </c>
      <c r="L64" s="24" t="s">
        <v>21</v>
      </c>
      <c r="M64" s="24" t="s">
        <v>32</v>
      </c>
      <c r="O64" s="25">
        <f t="shared" si="6"/>
        <v>6</v>
      </c>
    </row>
    <row r="65" spans="1:15" s="38" customFormat="1" ht="30" customHeight="1" thickBot="1" x14ac:dyDescent="0.3">
      <c r="A65" s="47">
        <f>SUM(A66:A68)</f>
        <v>57603000</v>
      </c>
      <c r="B65" s="47">
        <f t="shared" ref="B65:C65" si="7">SUM(B66:B68)</f>
        <v>22348677</v>
      </c>
      <c r="C65" s="48">
        <f t="shared" si="7"/>
        <v>50689402</v>
      </c>
      <c r="D65" s="53"/>
      <c r="E65" s="64"/>
      <c r="F65" s="54"/>
      <c r="G65" s="55"/>
      <c r="H65" s="84" t="s">
        <v>44</v>
      </c>
      <c r="I65" s="61">
        <v>1233</v>
      </c>
      <c r="J65" s="38">
        <v>1233</v>
      </c>
      <c r="K65" s="38" t="s">
        <v>45</v>
      </c>
      <c r="O65" s="25"/>
    </row>
    <row r="66" spans="1:15" s="25" customFormat="1" ht="30" customHeight="1" x14ac:dyDescent="0.25">
      <c r="A66" s="21">
        <v>47963000</v>
      </c>
      <c r="B66" s="78">
        <v>17351570</v>
      </c>
      <c r="C66" s="66">
        <v>41355688</v>
      </c>
      <c r="D66" s="67" t="s">
        <v>61</v>
      </c>
      <c r="E66" s="68" t="s">
        <v>177</v>
      </c>
      <c r="F66" s="67" t="s">
        <v>68</v>
      </c>
      <c r="G66" s="67" t="s">
        <v>158</v>
      </c>
      <c r="H66" s="69"/>
      <c r="I66" s="70"/>
      <c r="J66" s="22">
        <v>1233</v>
      </c>
      <c r="K66" s="23" t="s">
        <v>45</v>
      </c>
      <c r="L66" s="24" t="s">
        <v>10</v>
      </c>
      <c r="M66" s="24" t="s">
        <v>46</v>
      </c>
      <c r="O66" s="25">
        <f t="shared" si="0"/>
        <v>1</v>
      </c>
    </row>
    <row r="67" spans="1:15" s="25" customFormat="1" ht="30" customHeight="1" x14ac:dyDescent="0.25">
      <c r="A67" s="28">
        <v>7640000</v>
      </c>
      <c r="B67" s="26">
        <v>2997107</v>
      </c>
      <c r="C67" s="44">
        <v>7333714</v>
      </c>
      <c r="D67" s="71" t="s">
        <v>61</v>
      </c>
      <c r="E67" s="72" t="s">
        <v>191</v>
      </c>
      <c r="F67" s="71" t="s">
        <v>68</v>
      </c>
      <c r="G67" s="71" t="s">
        <v>159</v>
      </c>
      <c r="H67" s="56"/>
      <c r="I67" s="62"/>
      <c r="J67" s="22">
        <v>1233</v>
      </c>
      <c r="K67" s="23" t="s">
        <v>45</v>
      </c>
      <c r="L67" s="24" t="s">
        <v>161</v>
      </c>
      <c r="M67" s="24" t="s">
        <v>162</v>
      </c>
      <c r="O67" s="25">
        <f t="shared" si="0"/>
        <v>1</v>
      </c>
    </row>
    <row r="68" spans="1:15" s="25" customFormat="1" ht="30" customHeight="1" thickBot="1" x14ac:dyDescent="0.3">
      <c r="A68" s="27">
        <v>2000000</v>
      </c>
      <c r="B68" s="27">
        <v>2000000</v>
      </c>
      <c r="C68" s="45">
        <v>2000000</v>
      </c>
      <c r="D68" s="79" t="s">
        <v>61</v>
      </c>
      <c r="E68" s="80" t="s">
        <v>181</v>
      </c>
      <c r="F68" s="79" t="s">
        <v>163</v>
      </c>
      <c r="G68" s="79" t="s">
        <v>160</v>
      </c>
      <c r="H68" s="56"/>
      <c r="I68" s="63"/>
      <c r="J68" s="22">
        <v>1233</v>
      </c>
      <c r="K68" s="23" t="s">
        <v>45</v>
      </c>
      <c r="L68" s="24" t="s">
        <v>21</v>
      </c>
      <c r="M68" s="24" t="s">
        <v>47</v>
      </c>
      <c r="O68" s="25">
        <f t="shared" si="0"/>
        <v>1</v>
      </c>
    </row>
    <row r="69" spans="1:15" s="38" customFormat="1" ht="30" customHeight="1" thickBot="1" x14ac:dyDescent="0.3">
      <c r="A69" s="47">
        <f>SUM(A70:A82)</f>
        <v>779174200</v>
      </c>
      <c r="B69" s="47">
        <f t="shared" ref="B69:C69" si="8">SUM(B70:B82)</f>
        <v>433181910</v>
      </c>
      <c r="C69" s="48">
        <f t="shared" si="8"/>
        <v>338998113</v>
      </c>
      <c r="D69" s="53"/>
      <c r="E69" s="64"/>
      <c r="F69" s="54"/>
      <c r="G69" s="55"/>
      <c r="H69" s="84" t="s">
        <v>207</v>
      </c>
      <c r="I69" s="61">
        <v>1229</v>
      </c>
      <c r="J69" s="38">
        <v>1229</v>
      </c>
      <c r="K69" s="38" t="s">
        <v>48</v>
      </c>
      <c r="O69" s="25"/>
    </row>
    <row r="70" spans="1:15" s="25" customFormat="1" ht="30" customHeight="1" x14ac:dyDescent="0.25">
      <c r="A70" s="21">
        <v>100000000</v>
      </c>
      <c r="B70" s="78">
        <v>45029359</v>
      </c>
      <c r="C70" s="66">
        <v>104184055</v>
      </c>
      <c r="D70" s="67" t="s">
        <v>61</v>
      </c>
      <c r="E70" s="68" t="s">
        <v>186</v>
      </c>
      <c r="F70" s="67" t="s">
        <v>68</v>
      </c>
      <c r="G70" s="67" t="s">
        <v>170</v>
      </c>
      <c r="H70" s="69"/>
      <c r="I70" s="70"/>
      <c r="J70" s="22">
        <v>1229</v>
      </c>
      <c r="K70" s="23" t="s">
        <v>48</v>
      </c>
      <c r="L70" s="24" t="s">
        <v>53</v>
      </c>
      <c r="M70" s="24" t="s">
        <v>54</v>
      </c>
      <c r="O70" s="25">
        <f t="shared" si="0"/>
        <v>1</v>
      </c>
    </row>
    <row r="71" spans="1:15" s="25" customFormat="1" ht="30" customHeight="1" x14ac:dyDescent="0.25">
      <c r="A71" s="26">
        <v>50000000</v>
      </c>
      <c r="B71" s="26">
        <v>57684900</v>
      </c>
      <c r="C71" s="44">
        <v>53144200</v>
      </c>
      <c r="D71" s="71" t="s">
        <v>61</v>
      </c>
      <c r="E71" s="72" t="s">
        <v>192</v>
      </c>
      <c r="F71" s="71" t="s">
        <v>68</v>
      </c>
      <c r="G71" s="71" t="s">
        <v>171</v>
      </c>
      <c r="H71" s="56"/>
      <c r="I71" s="62"/>
      <c r="J71" s="22">
        <v>1229</v>
      </c>
      <c r="K71" s="23" t="s">
        <v>48</v>
      </c>
      <c r="L71" s="24" t="s">
        <v>164</v>
      </c>
      <c r="M71" s="24" t="s">
        <v>55</v>
      </c>
      <c r="O71" s="25">
        <f t="shared" si="0"/>
        <v>1</v>
      </c>
    </row>
    <row r="72" spans="1:15" s="25" customFormat="1" ht="30" customHeight="1" x14ac:dyDescent="0.25">
      <c r="A72" s="26">
        <v>83447900</v>
      </c>
      <c r="B72" s="26">
        <v>33351036</v>
      </c>
      <c r="C72" s="44">
        <v>46122875</v>
      </c>
      <c r="D72" s="71" t="s">
        <v>61</v>
      </c>
      <c r="E72" s="72" t="s">
        <v>187</v>
      </c>
      <c r="F72" s="71" t="s">
        <v>168</v>
      </c>
      <c r="G72" s="71" t="s">
        <v>172</v>
      </c>
      <c r="H72" s="56"/>
      <c r="I72" s="62"/>
      <c r="J72" s="22">
        <v>1229</v>
      </c>
      <c r="K72" s="23" t="s">
        <v>48</v>
      </c>
      <c r="L72" s="24" t="s">
        <v>50</v>
      </c>
      <c r="M72" s="24" t="s">
        <v>51</v>
      </c>
      <c r="O72" s="25">
        <f t="shared" si="0"/>
        <v>1</v>
      </c>
    </row>
    <row r="73" spans="1:15" s="25" customFormat="1" ht="30" customHeight="1" x14ac:dyDescent="0.25">
      <c r="A73" s="26">
        <v>150000000</v>
      </c>
      <c r="B73" s="26">
        <v>75000000</v>
      </c>
      <c r="C73" s="44">
        <v>44845300</v>
      </c>
      <c r="D73" s="71" t="s">
        <v>61</v>
      </c>
      <c r="E73" s="72" t="s">
        <v>187</v>
      </c>
      <c r="F73" s="71" t="s">
        <v>68</v>
      </c>
      <c r="G73" s="71" t="s">
        <v>171</v>
      </c>
      <c r="H73" s="56"/>
      <c r="I73" s="62"/>
      <c r="J73" s="22">
        <v>1229</v>
      </c>
      <c r="K73" s="23" t="s">
        <v>48</v>
      </c>
      <c r="L73" s="24" t="s">
        <v>50</v>
      </c>
      <c r="M73" s="24" t="s">
        <v>55</v>
      </c>
      <c r="O73" s="25">
        <f>INDEX(Q:Q,MATCH(D73,R:R,0))</f>
        <v>1</v>
      </c>
    </row>
    <row r="74" spans="1:15" s="25" customFormat="1" ht="30" customHeight="1" x14ac:dyDescent="0.25">
      <c r="A74" s="26">
        <v>64963300</v>
      </c>
      <c r="B74" s="26">
        <v>33351036</v>
      </c>
      <c r="C74" s="44">
        <v>40145100</v>
      </c>
      <c r="D74" s="71" t="s">
        <v>61</v>
      </c>
      <c r="E74" s="72" t="s">
        <v>188</v>
      </c>
      <c r="F74" s="71" t="s">
        <v>168</v>
      </c>
      <c r="G74" s="71" t="s">
        <v>172</v>
      </c>
      <c r="H74" s="56"/>
      <c r="I74" s="62"/>
      <c r="J74" s="22">
        <v>1229</v>
      </c>
      <c r="K74" s="23" t="s">
        <v>48</v>
      </c>
      <c r="L74" s="24" t="s">
        <v>52</v>
      </c>
      <c r="M74" s="24" t="s">
        <v>51</v>
      </c>
      <c r="O74" s="25">
        <f t="shared" si="0"/>
        <v>1</v>
      </c>
    </row>
    <row r="75" spans="1:15" s="25" customFormat="1" ht="30" customHeight="1" x14ac:dyDescent="0.25">
      <c r="A75" s="26">
        <v>19510400</v>
      </c>
      <c r="B75" s="26">
        <v>15704500</v>
      </c>
      <c r="C75" s="44">
        <v>18726000</v>
      </c>
      <c r="D75" s="71" t="s">
        <v>61</v>
      </c>
      <c r="E75" s="72" t="s">
        <v>188</v>
      </c>
      <c r="F75" s="71" t="s">
        <v>68</v>
      </c>
      <c r="G75" s="71" t="s">
        <v>170</v>
      </c>
      <c r="H75" s="56"/>
      <c r="I75" s="62"/>
      <c r="J75" s="22">
        <v>1229</v>
      </c>
      <c r="K75" s="23" t="s">
        <v>48</v>
      </c>
      <c r="L75" s="24" t="s">
        <v>52</v>
      </c>
      <c r="M75" s="24" t="s">
        <v>54</v>
      </c>
      <c r="O75" s="25">
        <f t="shared" ref="O75:O81" si="9">INDEX(Q:Q,MATCH(D75,R:R,0))</f>
        <v>1</v>
      </c>
    </row>
    <row r="76" spans="1:15" s="25" customFormat="1" ht="30" customHeight="1" x14ac:dyDescent="0.25">
      <c r="A76" s="26">
        <v>20446200</v>
      </c>
      <c r="B76" s="26">
        <v>16457700</v>
      </c>
      <c r="C76" s="44">
        <v>13082700</v>
      </c>
      <c r="D76" s="71" t="s">
        <v>65</v>
      </c>
      <c r="E76" s="72" t="s">
        <v>178</v>
      </c>
      <c r="F76" s="71" t="s">
        <v>68</v>
      </c>
      <c r="G76" s="71" t="s">
        <v>173</v>
      </c>
      <c r="H76" s="56"/>
      <c r="I76" s="62"/>
      <c r="J76" s="22">
        <v>1229</v>
      </c>
      <c r="K76" s="23" t="s">
        <v>48</v>
      </c>
      <c r="L76" s="24" t="s">
        <v>12</v>
      </c>
      <c r="M76" s="24" t="s">
        <v>165</v>
      </c>
      <c r="O76" s="25">
        <f t="shared" si="9"/>
        <v>3</v>
      </c>
    </row>
    <row r="77" spans="1:15" s="25" customFormat="1" ht="30" customHeight="1" x14ac:dyDescent="0.25">
      <c r="A77" s="26">
        <v>19472500</v>
      </c>
      <c r="B77" s="26">
        <v>15674000</v>
      </c>
      <c r="C77" s="44">
        <v>9344800</v>
      </c>
      <c r="D77" s="71" t="s">
        <v>61</v>
      </c>
      <c r="E77" s="72" t="s">
        <v>184</v>
      </c>
      <c r="F77" s="71" t="s">
        <v>168</v>
      </c>
      <c r="G77" s="71" t="s">
        <v>172</v>
      </c>
      <c r="H77" s="56"/>
      <c r="I77" s="62"/>
      <c r="J77" s="22">
        <v>1229</v>
      </c>
      <c r="K77" s="23" t="s">
        <v>48</v>
      </c>
      <c r="L77" s="24" t="s">
        <v>26</v>
      </c>
      <c r="M77" s="24" t="s">
        <v>51</v>
      </c>
      <c r="O77" s="25">
        <f t="shared" si="9"/>
        <v>1</v>
      </c>
    </row>
    <row r="78" spans="1:15" s="25" customFormat="1" ht="30" customHeight="1" x14ac:dyDescent="0.25">
      <c r="A78" s="26">
        <v>13630800</v>
      </c>
      <c r="B78" s="26">
        <v>10971800</v>
      </c>
      <c r="C78" s="44">
        <v>6541400</v>
      </c>
      <c r="D78" s="71" t="s">
        <v>65</v>
      </c>
      <c r="E78" s="72" t="s">
        <v>178</v>
      </c>
      <c r="F78" s="71" t="s">
        <v>150</v>
      </c>
      <c r="G78" s="71" t="s">
        <v>195</v>
      </c>
      <c r="H78" s="56"/>
      <c r="I78" s="62"/>
      <c r="J78" s="22">
        <v>1229</v>
      </c>
      <c r="K78" s="23" t="s">
        <v>48</v>
      </c>
      <c r="L78" s="24" t="s">
        <v>12</v>
      </c>
      <c r="M78" s="24" t="s">
        <v>166</v>
      </c>
      <c r="O78" s="25">
        <f t="shared" si="9"/>
        <v>3</v>
      </c>
    </row>
    <row r="79" spans="1:15" s="25" customFormat="1" ht="30" customHeight="1" x14ac:dyDescent="0.25">
      <c r="A79" s="26">
        <v>0</v>
      </c>
      <c r="B79" s="26">
        <v>4957579</v>
      </c>
      <c r="C79" s="44">
        <v>2371083</v>
      </c>
      <c r="D79" s="71" t="s">
        <v>61</v>
      </c>
      <c r="E79" s="72" t="s">
        <v>178</v>
      </c>
      <c r="F79" s="71" t="s">
        <v>169</v>
      </c>
      <c r="G79" s="71" t="s">
        <v>174</v>
      </c>
      <c r="H79" s="56"/>
      <c r="I79" s="62"/>
      <c r="J79" s="22">
        <v>1229</v>
      </c>
      <c r="K79" s="23" t="s">
        <v>48</v>
      </c>
      <c r="L79" s="24" t="s">
        <v>12</v>
      </c>
      <c r="M79" s="24" t="s">
        <v>49</v>
      </c>
      <c r="O79" s="25">
        <f t="shared" si="9"/>
        <v>1</v>
      </c>
    </row>
    <row r="80" spans="1:15" s="25" customFormat="1" ht="30" customHeight="1" x14ac:dyDescent="0.25">
      <c r="A80" s="26">
        <v>150000000</v>
      </c>
      <c r="B80" s="26">
        <v>75000000</v>
      </c>
      <c r="C80" s="44">
        <v>490600</v>
      </c>
      <c r="D80" s="71" t="s">
        <v>61</v>
      </c>
      <c r="E80" s="72" t="s">
        <v>189</v>
      </c>
      <c r="F80" s="71" t="s">
        <v>68</v>
      </c>
      <c r="G80" s="71" t="s">
        <v>171</v>
      </c>
      <c r="H80" s="56"/>
      <c r="I80" s="62"/>
      <c r="J80" s="22">
        <v>1229</v>
      </c>
      <c r="K80" s="23" t="s">
        <v>48</v>
      </c>
      <c r="L80" s="24" t="s">
        <v>56</v>
      </c>
      <c r="M80" s="24" t="s">
        <v>55</v>
      </c>
      <c r="O80" s="25">
        <f t="shared" si="9"/>
        <v>1</v>
      </c>
    </row>
    <row r="81" spans="1:15" s="25" customFormat="1" ht="30" customHeight="1" x14ac:dyDescent="0.25">
      <c r="A81" s="26">
        <v>7703100</v>
      </c>
      <c r="B81" s="26">
        <v>0</v>
      </c>
      <c r="C81" s="44">
        <v>0</v>
      </c>
      <c r="D81" s="71" t="s">
        <v>61</v>
      </c>
      <c r="E81" s="72" t="s">
        <v>179</v>
      </c>
      <c r="F81" s="71" t="s">
        <v>92</v>
      </c>
      <c r="G81" s="71" t="s">
        <v>175</v>
      </c>
      <c r="H81" s="56"/>
      <c r="I81" s="62"/>
      <c r="J81" s="22">
        <v>1229</v>
      </c>
      <c r="K81" s="23" t="s">
        <v>48</v>
      </c>
      <c r="L81" s="24" t="s">
        <v>14</v>
      </c>
      <c r="M81" s="85" t="s">
        <v>167</v>
      </c>
      <c r="O81" s="25">
        <f t="shared" si="9"/>
        <v>1</v>
      </c>
    </row>
    <row r="82" spans="1:15" s="25" customFormat="1" ht="30" customHeight="1" x14ac:dyDescent="0.25">
      <c r="A82" s="27">
        <v>100000000</v>
      </c>
      <c r="B82" s="27">
        <v>50000000</v>
      </c>
      <c r="C82" s="45">
        <v>0</v>
      </c>
      <c r="D82" s="71" t="s">
        <v>61</v>
      </c>
      <c r="E82" s="72" t="s">
        <v>190</v>
      </c>
      <c r="F82" s="71" t="s">
        <v>68</v>
      </c>
      <c r="G82" s="71" t="s">
        <v>171</v>
      </c>
      <c r="H82" s="56"/>
      <c r="I82" s="63"/>
      <c r="J82" s="22">
        <v>1229</v>
      </c>
      <c r="K82" s="23" t="s">
        <v>48</v>
      </c>
      <c r="L82" s="24" t="s">
        <v>57</v>
      </c>
      <c r="M82" s="24" t="s">
        <v>55</v>
      </c>
      <c r="O82" s="25">
        <f>INDEX(Q:Q,MATCH(D82,R:R,0))</f>
        <v>1</v>
      </c>
    </row>
  </sheetData>
  <sortState ref="A49:O64">
    <sortCondition ref="O49:O64"/>
  </sortState>
  <mergeCells count="6">
    <mergeCell ref="H4:H5"/>
    <mergeCell ref="I4:I5"/>
    <mergeCell ref="D4:D5"/>
    <mergeCell ref="E4:E5"/>
    <mergeCell ref="F4:F5"/>
    <mergeCell ref="G4:G5"/>
  </mergeCells>
  <conditionalFormatting sqref="M81">
    <cfRule type="duplicateValues" dxfId="0" priority="1"/>
  </conditionalFormatting>
  <printOptions horizontalCentered="1"/>
  <pageMargins left="0.9055118110236221" right="0.9055118110236221" top="0.82677165354330717" bottom="0.82677165354330717" header="0.31496062992125984" footer="0.31496062992125984"/>
  <pageSetup paperSize="9" scale="60" fitToHeight="0" orientation="landscape" r:id="rId1"/>
  <rowBreaks count="4" manualBreakCount="4">
    <brk id="26" max="8" man="1"/>
    <brk id="47" max="8" man="1"/>
    <brk id="55" max="8" man="1"/>
    <brk id="68" max="8" man="1"/>
  </rowBreaks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6.3 Loan</vt:lpstr>
      <vt:lpstr>'6.3 Loan'!Print_Area</vt:lpstr>
      <vt:lpstr>'6.3 Loan'!Print_Titles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Suhaila</cp:lastModifiedBy>
  <cp:lastPrinted>2021-10-28T14:38:59Z</cp:lastPrinted>
  <dcterms:created xsi:type="dcterms:W3CDTF">2020-10-31T13:58:14Z</dcterms:created>
  <dcterms:modified xsi:type="dcterms:W3CDTF">2021-10-28T14:39:14Z</dcterms:modified>
</cp:coreProperties>
</file>