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8_{7BBDB06E-7424-4C6A-94DE-F56AE5526267}" xr6:coauthVersionLast="36" xr6:coauthVersionMax="36" xr10:uidLastSave="{00000000-0000-0000-0000-000000000000}"/>
  <bookViews>
    <workbookView xWindow="0" yWindow="0" windowWidth="28800" windowHeight="14010" xr2:uid="{F5D8E065-CF8B-46F7-98B0-CE124CB276E7}"/>
  </bookViews>
  <sheets>
    <sheet name="Report" sheetId="1" r:id="rId1"/>
  </sheets>
  <externalReferences>
    <externalReference r:id="rId2"/>
  </externalReferences>
  <definedNames>
    <definedName name="_xlnm.Print_Area" localSheetId="0">Report!$A$1:$E$26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 s="1"/>
  <c r="B26" i="1"/>
  <c r="A26" i="1"/>
  <c r="A25" i="1" s="1"/>
  <c r="B25" i="1"/>
  <c r="C24" i="1"/>
  <c r="B24" i="1"/>
  <c r="A24" i="1"/>
  <c r="C23" i="1"/>
  <c r="B23" i="1"/>
  <c r="A23" i="1"/>
  <c r="C22" i="1"/>
  <c r="C21" i="1" s="1"/>
  <c r="B22" i="1"/>
  <c r="B21" i="1" s="1"/>
  <c r="A22" i="1"/>
  <c r="A21" i="1" s="1"/>
  <c r="C20" i="1"/>
  <c r="B20" i="1"/>
  <c r="A20" i="1"/>
  <c r="C19" i="1"/>
  <c r="B19" i="1"/>
  <c r="A19" i="1"/>
  <c r="C18" i="1"/>
  <c r="B18" i="1"/>
  <c r="A18" i="1"/>
  <c r="C17" i="1"/>
  <c r="B17" i="1"/>
  <c r="A17" i="1"/>
  <c r="C16" i="1"/>
  <c r="C15" i="1" s="1"/>
  <c r="B16" i="1"/>
  <c r="B15" i="1" s="1"/>
  <c r="A16" i="1"/>
  <c r="A15" i="1" s="1"/>
  <c r="C14" i="1"/>
  <c r="B14" i="1"/>
  <c r="A14" i="1"/>
  <c r="C13" i="1"/>
  <c r="B13" i="1"/>
  <c r="A13" i="1"/>
  <c r="C12" i="1"/>
  <c r="C11" i="1" s="1"/>
  <c r="C7" i="1" s="1"/>
  <c r="J2" i="1" s="1"/>
  <c r="B12" i="1"/>
  <c r="B11" i="1" s="1"/>
  <c r="A12" i="1"/>
  <c r="A11" i="1" s="1"/>
  <c r="C10" i="1"/>
  <c r="B10" i="1"/>
  <c r="A10" i="1"/>
  <c r="A9" i="1" s="1"/>
  <c r="A7" i="1" s="1"/>
  <c r="H2" i="1" s="1"/>
  <c r="C9" i="1"/>
  <c r="B9" i="1"/>
  <c r="B7" i="1" l="1"/>
  <c r="I2" i="1" s="1"/>
</calcChain>
</file>

<file path=xl/sharedStrings.xml><?xml version="1.0" encoding="utf-8"?>
<sst xmlns="http://schemas.openxmlformats.org/spreadsheetml/2006/main" count="66" uniqueCount="57">
  <si>
    <t xml:space="preserve">ޕްރޮގްރާމް ބަޖެޓު - މިނިސްޓްރީ އޮފް އިސްލާމިކް އެފެއާޒް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</si>
  <si>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</si>
  <si>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</si>
  <si>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</si>
  <si>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</si>
  <si>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</si>
  <si>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</si>
  <si>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S033-001-000-000-000</t>
  </si>
  <si>
    <t>Executive and Corporate Services</t>
  </si>
  <si>
    <t>S033-001-001-000-000</t>
  </si>
  <si>
    <t>Executive &amp; Corporate Services</t>
  </si>
  <si>
    <t>މިސްކިތާބެހޭ ކަންކަން</t>
  </si>
  <si>
    <t>S033-002-000-000-000</t>
  </si>
  <si>
    <t>Mosque Affairs</t>
  </si>
  <si>
    <t>މިސްކިތް މެނޭޖްކުރުން</t>
  </si>
  <si>
    <t>S033-002-001-000-000</t>
  </si>
  <si>
    <t>Mosque Management</t>
  </si>
  <si>
    <t>އަވްގާފް އަދި އިންފްރާސްޓްރަކްޗަރ</t>
  </si>
  <si>
    <t>S033-002-002-000-000</t>
  </si>
  <si>
    <t>Awqaf &amp; Infrastructure</t>
  </si>
  <si>
    <t>އިސްލާމީ މަރުކަޒުތައް މެނޭޖްކުރުން</t>
  </si>
  <si>
    <t>S033-002-003-000-000</t>
  </si>
  <si>
    <t>Islamic Centre Management</t>
  </si>
  <si>
    <t>އިސްލާމީ ކަންކަން</t>
  </si>
  <si>
    <t>S033-003-000-000-000</t>
  </si>
  <si>
    <t>Islamic Affairs</t>
  </si>
  <si>
    <t>އިސްލާމީ ދައުވާ</t>
  </si>
  <si>
    <t>S033-003-001-000-000</t>
  </si>
  <si>
    <t>Islamic Dawa</t>
  </si>
  <si>
    <t>ޒަކާތް</t>
  </si>
  <si>
    <t>S033-003-002-000-000</t>
  </si>
  <si>
    <t>Zakat</t>
  </si>
  <si>
    <t>ހައްޖާއި އުމްރާ</t>
  </si>
  <si>
    <t>S033-003-003-000-000</t>
  </si>
  <si>
    <t>Hajju &amp; Umra</t>
  </si>
  <si>
    <t>ހަލާލް ސެޓްފިކެޓް</t>
  </si>
  <si>
    <t>S033-003-004-000-000</t>
  </si>
  <si>
    <t>Halaal Certification</t>
  </si>
  <si>
    <t>މީޑިއާ އަދި ޝާއިއުކުރުންތައް</t>
  </si>
  <si>
    <t>S033-003-005-000-000</t>
  </si>
  <si>
    <t>Media &amp; Publications</t>
  </si>
  <si>
    <t>ގައުމީ ކީރިތި ގުރުއާނާބެހޭ މަރުކަޒު</t>
  </si>
  <si>
    <t>S033-004-000-000-000</t>
  </si>
  <si>
    <t>National Center for Holy Quran</t>
  </si>
  <si>
    <t>އިދާރީ</t>
  </si>
  <si>
    <t>S033-004-001-000-000</t>
  </si>
  <si>
    <t>Administration</t>
  </si>
  <si>
    <t>އެކަޑެމިކް ތަރައްގީ އަދި މޮނިޓަރކުރުން</t>
  </si>
  <si>
    <t>S033-004-004-000-000</t>
  </si>
  <si>
    <t>Academic Development &amp; Monitoring</t>
  </si>
  <si>
    <t>ކެމްޕަސް މެނޭޖްކުރުން</t>
  </si>
  <si>
    <t>S033-004-005-000-000</t>
  </si>
  <si>
    <t>Campus Management</t>
  </si>
  <si>
    <t>އިސްލާމީ ކަންކަމާއި ގުޅޭ އެންމެ މަތީ ކައުންސިލް</t>
  </si>
  <si>
    <t>S033-005-000-000-000</t>
  </si>
  <si>
    <t>Supreme Council for Islamic Affairs</t>
  </si>
  <si>
    <t>S033-005-001-000-000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</si>
</sst>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43" fontId="11" fillId="0" borderId="0" xfId="4" applyFont="1" applyFill="1" applyBorder="1" applyAlignment="1">
      <alignment horizontal="right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1" fillId="0" borderId="1" xfId="4" applyFont="1" applyFill="1" applyBorder="1" applyAlignment="1">
      <alignment horizontal="right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9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</cellXfs>
  <cellStyles count="6">
    <cellStyle name="40% - Accent2" xfId="2" builtinId="35"/>
    <cellStyle name="Comma" xfId="1" builtinId="3"/>
    <cellStyle name="Comma 6" xfId="4" xr:uid="{992A99D9-27FD-4F12-82E5-3CC468526C5B}"/>
    <cellStyle name="Normal" xfId="0" builtinId="0"/>
    <cellStyle name="Normal 11" xfId="5" xr:uid="{0DDE7DD5-C8E8-4E3E-A7C6-FE7E27D43E29}"/>
    <cellStyle name="Normal 9" xfId="3" xr:uid="{8FB471FD-EDCA-4142-A136-7F600C8F1DB3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2/Majilis%202022/Program%20Budgets/56.%20Ministry%20of%20Islamic%20Affai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BPC"/>
    </sheetNames>
    <sheetDataSet>
      <sheetData sheetId="0"/>
      <sheetData sheetId="1">
        <row r="9">
          <cell r="B9" t="str">
            <v>2024.BGT - 2024 Budget</v>
          </cell>
          <cell r="C9" t="str">
            <v>2023.BGT - 2023 Budget</v>
          </cell>
          <cell r="D9" t="str">
            <v>2022.INPUT - 2022 Budget</v>
          </cell>
        </row>
        <row r="10">
          <cell r="B10">
            <v>308533789</v>
          </cell>
          <cell r="C10">
            <v>300014454</v>
          </cell>
          <cell r="D10">
            <v>280383397</v>
          </cell>
        </row>
        <row r="11">
          <cell r="B11">
            <v>308533789</v>
          </cell>
          <cell r="C11">
            <v>300014454</v>
          </cell>
          <cell r="D11">
            <v>280383397</v>
          </cell>
        </row>
        <row r="12">
          <cell r="B12">
            <v>27289917</v>
          </cell>
          <cell r="C12">
            <v>27002446</v>
          </cell>
          <cell r="D12">
            <v>26723348</v>
          </cell>
          <cell r="F12" t="str">
            <v>S033-001-000-000-000</v>
          </cell>
        </row>
        <row r="13">
          <cell r="B13">
            <v>27289917</v>
          </cell>
          <cell r="C13">
            <v>27002446</v>
          </cell>
          <cell r="D13">
            <v>26723348</v>
          </cell>
          <cell r="F13" t="str">
            <v>S033-001-001-000-000</v>
          </cell>
        </row>
        <row r="14">
          <cell r="B14">
            <v>167479865</v>
          </cell>
          <cell r="C14">
            <v>165621050</v>
          </cell>
          <cell r="D14">
            <v>152552876</v>
          </cell>
          <cell r="F14" t="str">
            <v>S033-002-000-000-000</v>
          </cell>
        </row>
        <row r="15">
          <cell r="B15">
            <v>119666876</v>
          </cell>
          <cell r="C15">
            <v>119604056</v>
          </cell>
          <cell r="D15">
            <v>119543066</v>
          </cell>
          <cell r="F15" t="str">
            <v>S033-002-001-000-000</v>
          </cell>
        </row>
        <row r="16">
          <cell r="B16">
            <v>40958595</v>
          </cell>
          <cell r="C16">
            <v>39306967</v>
          </cell>
          <cell r="D16">
            <v>26439946</v>
          </cell>
          <cell r="F16" t="str">
            <v>S033-002-002-000-000</v>
          </cell>
        </row>
        <row r="17">
          <cell r="B17">
            <v>6854394</v>
          </cell>
          <cell r="C17">
            <v>6710027</v>
          </cell>
          <cell r="D17">
            <v>6569864</v>
          </cell>
          <cell r="F17" t="str">
            <v>S033-002-003-000-000</v>
          </cell>
        </row>
        <row r="18">
          <cell r="B18">
            <v>92769474</v>
          </cell>
          <cell r="C18">
            <v>86687124</v>
          </cell>
          <cell r="D18">
            <v>80607173</v>
          </cell>
          <cell r="F18" t="str">
            <v>S033-003-000-000-000</v>
          </cell>
        </row>
        <row r="19">
          <cell r="B19">
            <v>8901863</v>
          </cell>
          <cell r="C19">
            <v>7853346</v>
          </cell>
          <cell r="D19">
            <v>6806241</v>
          </cell>
          <cell r="F19" t="str">
            <v>S033-003-001-000-000</v>
          </cell>
        </row>
        <row r="20">
          <cell r="B20">
            <v>81643069</v>
          </cell>
          <cell r="C20">
            <v>76631473</v>
          </cell>
          <cell r="D20">
            <v>71620215</v>
          </cell>
          <cell r="F20" t="str">
            <v>S033-003-002-000-000</v>
          </cell>
        </row>
        <row r="21">
          <cell r="B21">
            <v>872757</v>
          </cell>
          <cell r="C21">
            <v>861493</v>
          </cell>
          <cell r="D21">
            <v>850558</v>
          </cell>
          <cell r="F21" t="str">
            <v>S033-003-003-000-000</v>
          </cell>
        </row>
        <row r="22">
          <cell r="B22">
            <v>606255</v>
          </cell>
          <cell r="C22">
            <v>600337</v>
          </cell>
          <cell r="D22">
            <v>594592</v>
          </cell>
          <cell r="F22" t="str">
            <v>S033-003-004-000-000</v>
          </cell>
        </row>
        <row r="23">
          <cell r="B23">
            <v>745530</v>
          </cell>
          <cell r="C23">
            <v>740475</v>
          </cell>
          <cell r="D23">
            <v>735567</v>
          </cell>
          <cell r="F23" t="str">
            <v>S033-003-005-000-000</v>
          </cell>
        </row>
        <row r="24">
          <cell r="B24">
            <v>17928360</v>
          </cell>
          <cell r="C24">
            <v>17671238</v>
          </cell>
          <cell r="D24">
            <v>17500000</v>
          </cell>
          <cell r="F24" t="str">
            <v>S033-004-000-000-000</v>
          </cell>
        </row>
        <row r="25">
          <cell r="B25">
            <v>3409664</v>
          </cell>
          <cell r="C25">
            <v>3363906</v>
          </cell>
          <cell r="D25">
            <v>3319481</v>
          </cell>
          <cell r="F25" t="str">
            <v>S033-004-001-000-000</v>
          </cell>
        </row>
        <row r="26">
          <cell r="B26">
            <v>378609</v>
          </cell>
          <cell r="C26">
            <v>370838</v>
          </cell>
          <cell r="D26">
            <v>363293</v>
          </cell>
          <cell r="F26" t="str">
            <v>S033-004-004-000-000</v>
          </cell>
        </row>
        <row r="27">
          <cell r="B27">
            <v>14140087</v>
          </cell>
          <cell r="C27">
            <v>13936494</v>
          </cell>
          <cell r="D27">
            <v>13817226</v>
          </cell>
          <cell r="F27" t="str">
            <v>S033-004-005-000-000</v>
          </cell>
        </row>
        <row r="28">
          <cell r="B28">
            <v>3066173</v>
          </cell>
          <cell r="C28">
            <v>3032596</v>
          </cell>
          <cell r="D28">
            <v>3000000</v>
          </cell>
          <cell r="F28" t="str">
            <v>S033-005-000-000-000</v>
          </cell>
        </row>
        <row r="29">
          <cell r="B29">
            <v>3066173</v>
          </cell>
          <cell r="C29">
            <v>3032596</v>
          </cell>
          <cell r="D29">
            <v>3000000</v>
          </cell>
          <cell r="F29" t="str">
            <v>S033-005-001-000-000</v>
          </cell>
        </row>
        <row r="30">
          <cell r="F30" t="str">
            <v/>
          </cell>
        </row>
        <row r="31">
          <cell r="F31" t="str">
            <v/>
          </cell>
        </row>
        <row r="32">
          <cell r="F32" t="str">
            <v/>
          </cell>
        </row>
        <row r="33">
          <cell r="F33" t="str">
            <v/>
          </cell>
        </row>
        <row r="34">
          <cell r="F34" t="str">
            <v/>
          </cell>
        </row>
        <row r="35">
          <cell r="F35" t="str">
            <v/>
          </cell>
        </row>
        <row r="36">
          <cell r="F36" t="str">
            <v/>
          </cell>
        </row>
        <row r="37">
          <cell r="F37" t="str">
            <v/>
          </cell>
        </row>
        <row r="38">
          <cell r="F38" t="str">
            <v/>
          </cell>
        </row>
        <row r="39">
          <cell r="F39" t="str">
            <v/>
          </cell>
        </row>
        <row r="40">
          <cell r="F40" t="str">
            <v/>
          </cell>
        </row>
        <row r="41">
          <cell r="F41" t="str">
            <v/>
          </cell>
        </row>
        <row r="42">
          <cell r="F42" t="str">
            <v/>
          </cell>
        </row>
        <row r="43">
          <cell r="F43" t="str">
            <v/>
          </cell>
        </row>
        <row r="44">
          <cell r="F44" t="str">
            <v/>
          </cell>
        </row>
        <row r="45">
          <cell r="F45" t="str">
            <v/>
          </cell>
        </row>
        <row r="46">
          <cell r="F46" t="str">
            <v/>
          </cell>
        </row>
        <row r="47">
          <cell r="F47" t="str">
            <v/>
          </cell>
        </row>
        <row r="48">
          <cell r="F48" t="str">
            <v/>
          </cell>
        </row>
        <row r="49">
          <cell r="F49" t="str">
            <v/>
          </cell>
        </row>
        <row r="50">
          <cell r="F50" t="str">
            <v/>
          </cell>
        </row>
        <row r="51">
          <cell r="F51" t="str">
            <v/>
          </cell>
        </row>
        <row r="52">
          <cell r="F52" t="str">
            <v/>
          </cell>
        </row>
        <row r="53">
          <cell r="F53" t="str">
            <v/>
          </cell>
        </row>
        <row r="54">
          <cell r="F54" t="str">
            <v/>
          </cell>
        </row>
        <row r="55">
          <cell r="F55" t="str">
            <v/>
          </cell>
        </row>
        <row r="56">
          <cell r="F56" t="str">
            <v/>
          </cell>
        </row>
        <row r="57">
          <cell r="F57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95BEB-B14B-4BE3-9A0A-5220641D9264}">
  <sheetPr>
    <pageSetUpPr fitToPage="1"/>
  </sheetPr>
  <dimension ref="A1:K26"/>
  <sheetViews>
    <sheetView showGridLines="0" tabSelected="1" view="pageBreakPreview" zoomScaleNormal="100" zoomScaleSheetLayoutView="100" workbookViewId="0">
      <selection activeCell="D26" sqref="D2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f>A7=[1]BPC!B10</f>
        <v>1</v>
      </c>
      <c r="I2" s="1" t="b">
        <f>B7=[1]BPC!C10</f>
        <v>1</v>
      </c>
      <c r="J2" s="1" t="b">
        <f>C7=[1]BPC!D10</f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11" t="s">
        <v>2</v>
      </c>
      <c r="E4" s="9"/>
      <c r="F4" s="12"/>
      <c r="I4" s="8"/>
    </row>
    <row r="5" spans="1:11" customFormat="1" ht="30" customHeight="1" thickBot="1">
      <c r="A5" s="13" t="s">
        <v>3</v>
      </c>
      <c r="B5" s="13" t="s">
        <v>3</v>
      </c>
      <c r="C5" s="14" t="s">
        <v>3</v>
      </c>
      <c r="D5" s="15"/>
      <c r="E5" s="16"/>
      <c r="F5" s="12"/>
      <c r="I5" s="17"/>
    </row>
    <row r="6" spans="1:11" customFormat="1" ht="11.25" customHeight="1" thickBot="1">
      <c r="A6" s="5"/>
      <c r="B6" s="6"/>
      <c r="C6" s="18"/>
      <c r="D6" s="7"/>
      <c r="E6" s="7"/>
      <c r="F6" s="7"/>
      <c r="I6" s="8"/>
    </row>
    <row r="7" spans="1:11" ht="30" customHeight="1" thickBot="1">
      <c r="A7" s="19">
        <f>SUMIF($F$9:$F$26,"SUM",A9:A26)</f>
        <v>308533789</v>
      </c>
      <c r="B7" s="19">
        <f>SUMIF($F$9:$F$26,"SUM",B9:B26)</f>
        <v>300014454</v>
      </c>
      <c r="C7" s="20">
        <f>SUMIF($F$9:$F$26,"SUM",C9:C26)</f>
        <v>280383397</v>
      </c>
      <c r="D7" s="21" t="s">
        <v>4</v>
      </c>
      <c r="E7" s="22"/>
      <c r="F7" s="23"/>
    </row>
    <row r="8" spans="1:11" customFormat="1" ht="11.25" customHeight="1" thickBot="1">
      <c r="A8" s="24"/>
      <c r="B8" s="25"/>
      <c r="C8" s="26"/>
      <c r="D8" s="7"/>
      <c r="E8" s="7"/>
      <c r="F8" s="7"/>
      <c r="G8" s="27"/>
      <c r="H8" s="27"/>
      <c r="I8" s="28"/>
    </row>
    <row r="9" spans="1:11" ht="30" customHeight="1" thickBot="1">
      <c r="A9" s="19">
        <f t="shared" ref="A9:B9" si="0">SUM(A10)</f>
        <v>27289917</v>
      </c>
      <c r="B9" s="19">
        <f t="shared" si="0"/>
        <v>27002446</v>
      </c>
      <c r="C9" s="20">
        <f>SUM(C10)</f>
        <v>26723348</v>
      </c>
      <c r="D9" s="29" t="s">
        <v>5</v>
      </c>
      <c r="E9" s="22"/>
      <c r="F9" s="30" t="s">
        <v>6</v>
      </c>
      <c r="G9" s="31" t="s">
        <v>7</v>
      </c>
      <c r="H9" s="31"/>
      <c r="I9" s="31" t="s">
        <v>8</v>
      </c>
    </row>
    <row r="10" spans="1:11" ht="30" customHeight="1" thickBot="1">
      <c r="A10" s="32">
        <f>SUMIF([1]BPC!$F:$F,$G10,[1]BPC!B:B)</f>
        <v>27289917</v>
      </c>
      <c r="B10" s="32">
        <f>SUMIF([1]BPC!$F:$F,$G10,[1]BPC!C:C)</f>
        <v>27002446</v>
      </c>
      <c r="C10" s="33">
        <f>SUMIF([1]BPC!$F:$F,$G10,[1]BPC!D:D)</f>
        <v>26723348</v>
      </c>
      <c r="D10" s="34" t="s">
        <v>5</v>
      </c>
      <c r="E10" s="35"/>
      <c r="F10" s="36"/>
      <c r="G10" s="37" t="s">
        <v>9</v>
      </c>
      <c r="H10" s="37"/>
      <c r="I10" s="37" t="s">
        <v>10</v>
      </c>
      <c r="J10" s="38"/>
      <c r="K10" s="37"/>
    </row>
    <row r="11" spans="1:11" ht="30" customHeight="1" thickBot="1">
      <c r="A11" s="19">
        <f t="shared" ref="A11:B11" si="1">SUM(A12:A14)</f>
        <v>167479865</v>
      </c>
      <c r="B11" s="19">
        <f t="shared" si="1"/>
        <v>165621050</v>
      </c>
      <c r="C11" s="20">
        <f>SUM(C12:C14)</f>
        <v>152552876</v>
      </c>
      <c r="D11" s="29" t="s">
        <v>11</v>
      </c>
      <c r="E11" s="22"/>
      <c r="F11" s="30" t="s">
        <v>6</v>
      </c>
      <c r="G11" s="31" t="s">
        <v>12</v>
      </c>
      <c r="H11" s="31"/>
      <c r="I11" s="31" t="s">
        <v>13</v>
      </c>
    </row>
    <row r="12" spans="1:11" ht="30" customHeight="1">
      <c r="A12" s="32">
        <f>SUMIF([1]BPC!$F:$F,$G12,[1]BPC!B:B)</f>
        <v>119666876</v>
      </c>
      <c r="B12" s="32">
        <f>SUMIF([1]BPC!$F:$F,$G12,[1]BPC!C:C)</f>
        <v>119604056</v>
      </c>
      <c r="C12" s="33">
        <f>SUMIF([1]BPC!$F:$F,$G12,[1]BPC!D:D)</f>
        <v>119543066</v>
      </c>
      <c r="D12" s="34" t="s">
        <v>14</v>
      </c>
      <c r="E12" s="35"/>
      <c r="F12" s="30"/>
      <c r="G12" s="37" t="s">
        <v>15</v>
      </c>
      <c r="H12" s="37"/>
      <c r="I12" s="37" t="s">
        <v>16</v>
      </c>
      <c r="J12" s="39"/>
    </row>
    <row r="13" spans="1:11" ht="30" customHeight="1">
      <c r="A13" s="32">
        <f>SUMIF([1]BPC!$F:$F,$G13,[1]BPC!B:B)</f>
        <v>40958595</v>
      </c>
      <c r="B13" s="32">
        <f>SUMIF([1]BPC!$F:$F,$G13,[1]BPC!C:C)</f>
        <v>39306967</v>
      </c>
      <c r="C13" s="33">
        <f>SUMIF([1]BPC!$F:$F,$G13,[1]BPC!D:D)</f>
        <v>26439946</v>
      </c>
      <c r="D13" s="34" t="s">
        <v>17</v>
      </c>
      <c r="E13" s="35"/>
      <c r="F13" s="30"/>
      <c r="G13" s="37" t="s">
        <v>18</v>
      </c>
      <c r="H13" s="37"/>
      <c r="I13" s="37" t="s">
        <v>19</v>
      </c>
      <c r="J13" s="37"/>
    </row>
    <row r="14" spans="1:11" ht="30" customHeight="1" thickBot="1">
      <c r="A14" s="32">
        <f>SUMIF([1]BPC!$F:$F,$G14,[1]BPC!B:B)</f>
        <v>6854394</v>
      </c>
      <c r="B14" s="32">
        <f>SUMIF([1]BPC!$F:$F,$G14,[1]BPC!C:C)</f>
        <v>6710027</v>
      </c>
      <c r="C14" s="33">
        <f>SUMIF([1]BPC!$F:$F,$G14,[1]BPC!D:D)</f>
        <v>6569864</v>
      </c>
      <c r="D14" s="34" t="s">
        <v>20</v>
      </c>
      <c r="E14" s="35"/>
      <c r="F14" s="30"/>
      <c r="G14" s="37" t="s">
        <v>21</v>
      </c>
      <c r="H14" s="37"/>
      <c r="I14" s="37" t="s">
        <v>22</v>
      </c>
      <c r="J14" s="37"/>
    </row>
    <row r="15" spans="1:11" ht="30" customHeight="1" thickBot="1">
      <c r="A15" s="19">
        <f t="shared" ref="A15" si="2">SUM(A16:A20)</f>
        <v>92769474</v>
      </c>
      <c r="B15" s="19">
        <f t="shared" ref="B15" si="3">SUM(B16:B20)</f>
        <v>86687124</v>
      </c>
      <c r="C15" s="20">
        <f>SUM(C16:C20)</f>
        <v>80607173</v>
      </c>
      <c r="D15" s="29" t="s">
        <v>23</v>
      </c>
      <c r="E15" s="22"/>
      <c r="F15" s="30" t="s">
        <v>6</v>
      </c>
      <c r="G15" s="31" t="s">
        <v>24</v>
      </c>
      <c r="H15" s="31"/>
      <c r="I15" s="31" t="s">
        <v>25</v>
      </c>
      <c r="J15" s="40"/>
    </row>
    <row r="16" spans="1:11" ht="30" customHeight="1">
      <c r="A16" s="32">
        <f>SUMIF([1]BPC!$F:$F,$G16,[1]BPC!B:B)</f>
        <v>8901863</v>
      </c>
      <c r="B16" s="32">
        <f>SUMIF([1]BPC!$F:$F,$G16,[1]BPC!C:C)</f>
        <v>7853346</v>
      </c>
      <c r="C16" s="33">
        <f>SUMIF([1]BPC!$F:$F,$G16,[1]BPC!D:D)</f>
        <v>6806241</v>
      </c>
      <c r="D16" s="34" t="s">
        <v>26</v>
      </c>
      <c r="E16" s="35"/>
      <c r="F16" s="30"/>
      <c r="G16" s="37" t="s">
        <v>27</v>
      </c>
      <c r="H16" s="37"/>
      <c r="I16" s="37" t="s">
        <v>28</v>
      </c>
      <c r="J16" s="41"/>
    </row>
    <row r="17" spans="1:10" ht="30" customHeight="1">
      <c r="A17" s="32">
        <f>SUMIF([1]BPC!$F:$F,$G17,[1]BPC!B:B)</f>
        <v>81643069</v>
      </c>
      <c r="B17" s="32">
        <f>SUMIF([1]BPC!$F:$F,$G17,[1]BPC!C:C)</f>
        <v>76631473</v>
      </c>
      <c r="C17" s="33">
        <f>SUMIF([1]BPC!$F:$F,$G17,[1]BPC!D:D)</f>
        <v>71620215</v>
      </c>
      <c r="D17" s="34" t="s">
        <v>29</v>
      </c>
      <c r="E17" s="35"/>
      <c r="F17" s="30"/>
      <c r="G17" s="37" t="s">
        <v>30</v>
      </c>
      <c r="H17" s="37"/>
      <c r="I17" s="37" t="s">
        <v>31</v>
      </c>
    </row>
    <row r="18" spans="1:10" ht="30" customHeight="1">
      <c r="A18" s="32">
        <f>SUMIF([1]BPC!$F:$F,$G18,[1]BPC!B:B)</f>
        <v>872757</v>
      </c>
      <c r="B18" s="32">
        <f>SUMIF([1]BPC!$F:$F,$G18,[1]BPC!C:C)</f>
        <v>861493</v>
      </c>
      <c r="C18" s="33">
        <f>SUMIF([1]BPC!$F:$F,$G18,[1]BPC!D:D)</f>
        <v>850558</v>
      </c>
      <c r="D18" s="34" t="s">
        <v>32</v>
      </c>
      <c r="E18" s="35"/>
      <c r="F18" s="30"/>
      <c r="G18" s="37" t="s">
        <v>33</v>
      </c>
      <c r="H18" s="37"/>
      <c r="I18" s="37" t="s">
        <v>34</v>
      </c>
    </row>
    <row r="19" spans="1:10" ht="30" customHeight="1">
      <c r="A19" s="32">
        <f>SUMIF([1]BPC!$F:$F,$G19,[1]BPC!B:B)</f>
        <v>606255</v>
      </c>
      <c r="B19" s="32">
        <f>SUMIF([1]BPC!$F:$F,$G19,[1]BPC!C:C)</f>
        <v>600337</v>
      </c>
      <c r="C19" s="33">
        <f>SUMIF([1]BPC!$F:$F,$G19,[1]BPC!D:D)</f>
        <v>594592</v>
      </c>
      <c r="D19" s="34" t="s">
        <v>35</v>
      </c>
      <c r="E19" s="35"/>
      <c r="F19" s="30"/>
      <c r="G19" s="37" t="s">
        <v>36</v>
      </c>
      <c r="H19" s="37"/>
      <c r="I19" s="37" t="s">
        <v>37</v>
      </c>
    </row>
    <row r="20" spans="1:10" ht="30" customHeight="1" thickBot="1">
      <c r="A20" s="32">
        <f>SUMIF([1]BPC!$F:$F,$G20,[1]BPC!B:B)</f>
        <v>745530</v>
      </c>
      <c r="B20" s="32">
        <f>SUMIF([1]BPC!$F:$F,$G20,[1]BPC!C:C)</f>
        <v>740475</v>
      </c>
      <c r="C20" s="33">
        <f>SUMIF([1]BPC!$F:$F,$G20,[1]BPC!D:D)</f>
        <v>735567</v>
      </c>
      <c r="D20" s="34" t="s">
        <v>38</v>
      </c>
      <c r="E20" s="35"/>
      <c r="F20" s="30"/>
      <c r="G20" s="37" t="s">
        <v>39</v>
      </c>
      <c r="H20" s="37"/>
      <c r="I20" s="37" t="s">
        <v>40</v>
      </c>
      <c r="J20" s="37"/>
    </row>
    <row r="21" spans="1:10" ht="30" customHeight="1" thickBot="1">
      <c r="A21" s="19">
        <f>SUM(A22:A24)</f>
        <v>17928360</v>
      </c>
      <c r="B21" s="19">
        <f>SUM(B22:B24)</f>
        <v>17671238</v>
      </c>
      <c r="C21" s="20">
        <f>SUM(C22:C24)</f>
        <v>17500000</v>
      </c>
      <c r="D21" s="29" t="s">
        <v>41</v>
      </c>
      <c r="E21" s="22"/>
      <c r="F21" s="30" t="s">
        <v>6</v>
      </c>
      <c r="G21" s="31" t="s">
        <v>42</v>
      </c>
      <c r="H21" s="31"/>
      <c r="I21" s="31" t="s">
        <v>43</v>
      </c>
      <c r="J21" s="37"/>
    </row>
    <row r="22" spans="1:10" ht="30" customHeight="1">
      <c r="A22" s="32">
        <f>SUMIF([1]BPC!$F:$F,$G22,[1]BPC!B:B)</f>
        <v>3409664</v>
      </c>
      <c r="B22" s="32">
        <f>SUMIF([1]BPC!$F:$F,$G22,[1]BPC!C:C)</f>
        <v>3363906</v>
      </c>
      <c r="C22" s="33">
        <f>SUMIF([1]BPC!$F:$F,$G22,[1]BPC!D:D)</f>
        <v>3319481</v>
      </c>
      <c r="D22" s="34" t="s">
        <v>44</v>
      </c>
      <c r="E22" s="35"/>
      <c r="F22" s="30"/>
      <c r="G22" s="37" t="s">
        <v>45</v>
      </c>
      <c r="H22" s="37"/>
      <c r="I22" s="37" t="s">
        <v>46</v>
      </c>
      <c r="J22" s="37"/>
    </row>
    <row r="23" spans="1:10" ht="30" customHeight="1">
      <c r="A23" s="32">
        <f>SUMIF([1]BPC!$F:$F,$G23,[1]BPC!B:B)</f>
        <v>378609</v>
      </c>
      <c r="B23" s="32">
        <f>SUMIF([1]BPC!$F:$F,$G23,[1]BPC!C:C)</f>
        <v>370838</v>
      </c>
      <c r="C23" s="33">
        <f>SUMIF([1]BPC!$F:$F,$G23,[1]BPC!D:D)</f>
        <v>363293</v>
      </c>
      <c r="D23" s="34" t="s">
        <v>47</v>
      </c>
      <c r="E23" s="35"/>
      <c r="F23" s="30"/>
      <c r="G23" s="37" t="s">
        <v>48</v>
      </c>
      <c r="H23" s="37"/>
      <c r="I23" s="37" t="s">
        <v>49</v>
      </c>
    </row>
    <row r="24" spans="1:10" ht="30" customHeight="1" thickBot="1">
      <c r="A24" s="32">
        <f>SUMIF([1]BPC!$F:$F,$G24,[1]BPC!B:B)</f>
        <v>14140087</v>
      </c>
      <c r="B24" s="32">
        <f>SUMIF([1]BPC!$F:$F,$G24,[1]BPC!C:C)</f>
        <v>13936494</v>
      </c>
      <c r="C24" s="33">
        <f>SUMIF([1]BPC!$F:$F,$G24,[1]BPC!D:D)</f>
        <v>13817226</v>
      </c>
      <c r="D24" s="34" t="s">
        <v>50</v>
      </c>
      <c r="E24" s="35"/>
      <c r="F24" s="30"/>
      <c r="G24" s="37" t="s">
        <v>51</v>
      </c>
      <c r="H24" s="37"/>
      <c r="I24" s="37" t="s">
        <v>52</v>
      </c>
    </row>
    <row r="25" spans="1:10" ht="30" customHeight="1" thickBot="1">
      <c r="A25" s="19">
        <f t="shared" ref="A25:B25" si="4">SUM(A26)</f>
        <v>3066173</v>
      </c>
      <c r="B25" s="19">
        <f t="shared" si="4"/>
        <v>3032596</v>
      </c>
      <c r="C25" s="20">
        <f>SUM(C26)</f>
        <v>3000000</v>
      </c>
      <c r="D25" s="29" t="s">
        <v>53</v>
      </c>
      <c r="E25" s="22"/>
      <c r="F25" s="30" t="s">
        <v>6</v>
      </c>
      <c r="G25" s="31" t="s">
        <v>54</v>
      </c>
      <c r="H25" s="31"/>
      <c r="I25" s="31" t="s">
        <v>55</v>
      </c>
    </row>
    <row r="26" spans="1:10" ht="30" customHeight="1">
      <c r="A26" s="32">
        <f>SUMIF([1]BPC!$F:$F,$G26,[1]BPC!B:B)</f>
        <v>3066173</v>
      </c>
      <c r="B26" s="32">
        <f>SUMIF([1]BPC!$F:$F,$G26,[1]BPC!C:C)</f>
        <v>3032596</v>
      </c>
      <c r="C26" s="33">
        <f>SUMIF([1]BPC!$F:$F,$G26,[1]BPC!D:D)</f>
        <v>3000000</v>
      </c>
      <c r="D26" s="34" t="s">
        <v>53</v>
      </c>
      <c r="E26" s="35"/>
      <c r="F26" s="30"/>
      <c r="G26" s="37" t="s">
        <v>56</v>
      </c>
      <c r="H26" s="37"/>
      <c r="I26" s="37" t="s">
        <v>55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2021-10-27T18:29:19Z</dcterms:created>
  <dcterms:modified xsi:type="dcterms:W3CDTF">2021-10-27T18:29:29Z</dcterms:modified>
</cp:coreProperties>
</file>