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8_{90E72AB5-7FE2-40BA-9822-4AC4E7308867}" xr6:coauthVersionLast="36" xr6:coauthVersionMax="36" xr10:uidLastSave="{00000000-0000-0000-0000-000000000000}"/>
  <bookViews>
    <workbookView xWindow="0" yWindow="0" windowWidth="28800" windowHeight="14010" xr2:uid="{D2A13004-6970-47F9-9FBF-E24B384021DD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Report!$A$1:$K$67</definedName>
    <definedName name="_xlnm.Print_Titles" localSheetId="0">Report!$4:$7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2" i="1" l="1"/>
  <c r="H62" i="1"/>
  <c r="F62" i="1"/>
  <c r="J59" i="1"/>
  <c r="D59" i="1"/>
  <c r="B59" i="1"/>
  <c r="F59" i="1"/>
  <c r="F54" i="1"/>
  <c r="D54" i="1"/>
  <c r="B54" i="1"/>
  <c r="H54" i="1"/>
  <c r="F48" i="1"/>
  <c r="D48" i="1"/>
  <c r="B48" i="1"/>
  <c r="H48" i="1"/>
  <c r="F42" i="1"/>
  <c r="D42" i="1"/>
  <c r="B42" i="1"/>
  <c r="H42" i="1"/>
  <c r="D35" i="1"/>
  <c r="B35" i="1"/>
  <c r="J35" i="1"/>
  <c r="F35" i="1"/>
  <c r="J27" i="1"/>
  <c r="H27" i="1"/>
  <c r="F27" i="1"/>
  <c r="B27" i="1"/>
  <c r="J21" i="1"/>
  <c r="H21" i="1"/>
  <c r="F21" i="1"/>
  <c r="H18" i="1"/>
  <c r="D18" i="1"/>
  <c r="B18" i="1"/>
  <c r="F18" i="1"/>
  <c r="J15" i="1"/>
  <c r="H15" i="1"/>
  <c r="B15" i="1"/>
  <c r="F15" i="1"/>
  <c r="D10" i="1"/>
  <c r="B10" i="1"/>
  <c r="E29" i="1" l="1"/>
  <c r="E65" i="1"/>
  <c r="E45" i="1"/>
  <c r="E51" i="1"/>
  <c r="E13" i="1"/>
  <c r="F10" i="1"/>
  <c r="F8" i="1" s="1"/>
  <c r="B21" i="1"/>
  <c r="B8" i="1" s="1"/>
  <c r="H10" i="1"/>
  <c r="D15" i="1"/>
  <c r="D8" i="1" s="1"/>
  <c r="J18" i="1"/>
  <c r="D27" i="1"/>
  <c r="H35" i="1"/>
  <c r="J42" i="1"/>
  <c r="J48" i="1"/>
  <c r="H59" i="1"/>
  <c r="D21" i="1"/>
  <c r="J54" i="1"/>
  <c r="B62" i="1"/>
  <c r="J10" i="1"/>
  <c r="D62" i="1"/>
  <c r="C50" i="1" l="1"/>
  <c r="C30" i="1"/>
  <c r="C61" i="1"/>
  <c r="C53" i="1"/>
  <c r="C13" i="1"/>
  <c r="C22" i="1"/>
  <c r="C58" i="1"/>
  <c r="C40" i="1"/>
  <c r="C64" i="1"/>
  <c r="C39" i="1"/>
  <c r="C25" i="1"/>
  <c r="C49" i="1"/>
  <c r="C55" i="1"/>
  <c r="C41" i="1"/>
  <c r="C32" i="1"/>
  <c r="C67" i="1"/>
  <c r="C56" i="1"/>
  <c r="C31" i="1"/>
  <c r="C47" i="1"/>
  <c r="C26" i="1"/>
  <c r="C34" i="1"/>
  <c r="C57" i="1"/>
  <c r="C17" i="1"/>
  <c r="C29" i="1"/>
  <c r="C37" i="1"/>
  <c r="C46" i="1"/>
  <c r="C11" i="1"/>
  <c r="C10" i="1" s="1"/>
  <c r="C23" i="1"/>
  <c r="C65" i="1"/>
  <c r="C66" i="1"/>
  <c r="C36" i="1"/>
  <c r="C45" i="1"/>
  <c r="C24" i="1"/>
  <c r="C63" i="1"/>
  <c r="C44" i="1"/>
  <c r="C14" i="1"/>
  <c r="C43" i="1"/>
  <c r="C38" i="1"/>
  <c r="C52" i="1"/>
  <c r="C51" i="1"/>
  <c r="C16" i="1"/>
  <c r="C33" i="1"/>
  <c r="C19" i="1"/>
  <c r="C60" i="1"/>
  <c r="C20" i="1"/>
  <c r="C28" i="1"/>
  <c r="C27" i="1" s="1"/>
  <c r="A58" i="1"/>
  <c r="A29" i="1"/>
  <c r="A64" i="1"/>
  <c r="A19" i="1"/>
  <c r="A18" i="1" s="1"/>
  <c r="A65" i="1"/>
  <c r="A25" i="1"/>
  <c r="A22" i="1"/>
  <c r="A36" i="1"/>
  <c r="A31" i="1"/>
  <c r="A24" i="1"/>
  <c r="A43" i="1"/>
  <c r="A42" i="1" s="1"/>
  <c r="A16" i="1"/>
  <c r="A63" i="1"/>
  <c r="A46" i="1"/>
  <c r="A60" i="1"/>
  <c r="A59" i="1" s="1"/>
  <c r="A14" i="1"/>
  <c r="A51" i="1"/>
  <c r="A57" i="1"/>
  <c r="A33" i="1"/>
  <c r="A23" i="1"/>
  <c r="A61" i="1"/>
  <c r="A66" i="1"/>
  <c r="A50" i="1"/>
  <c r="A40" i="1"/>
  <c r="A39" i="1"/>
  <c r="A11" i="1"/>
  <c r="A56" i="1"/>
  <c r="A34" i="1"/>
  <c r="A13" i="1"/>
  <c r="A44" i="1"/>
  <c r="A32" i="1"/>
  <c r="A52" i="1"/>
  <c r="A20" i="1"/>
  <c r="A28" i="1"/>
  <c r="A17" i="1"/>
  <c r="A49" i="1"/>
  <c r="A53" i="1"/>
  <c r="A55" i="1"/>
  <c r="A47" i="1"/>
  <c r="A26" i="1"/>
  <c r="A37" i="1"/>
  <c r="A30" i="1"/>
  <c r="A41" i="1"/>
  <c r="A45" i="1"/>
  <c r="A38" i="1"/>
  <c r="A67" i="1"/>
  <c r="E17" i="1"/>
  <c r="E36" i="1"/>
  <c r="E16" i="1"/>
  <c r="E40" i="1"/>
  <c r="E37" i="1"/>
  <c r="E47" i="1"/>
  <c r="E34" i="1"/>
  <c r="E49" i="1"/>
  <c r="E46" i="1"/>
  <c r="E58" i="1"/>
  <c r="E33" i="1"/>
  <c r="E26" i="1"/>
  <c r="E61" i="1"/>
  <c r="E30" i="1"/>
  <c r="E24" i="1"/>
  <c r="E67" i="1"/>
  <c r="E43" i="1"/>
  <c r="E57" i="1"/>
  <c r="E22" i="1"/>
  <c r="E21" i="1" s="1"/>
  <c r="E52" i="1"/>
  <c r="E28" i="1"/>
  <c r="E20" i="1"/>
  <c r="E64" i="1"/>
  <c r="E25" i="1"/>
  <c r="E38" i="1"/>
  <c r="E60" i="1"/>
  <c r="E53" i="1"/>
  <c r="E50" i="1"/>
  <c r="E41" i="1"/>
  <c r="J8" i="1"/>
  <c r="E44" i="1"/>
  <c r="E63" i="1"/>
  <c r="E23" i="1"/>
  <c r="E56" i="1"/>
  <c r="E66" i="1"/>
  <c r="E31" i="1"/>
  <c r="E55" i="1"/>
  <c r="E54" i="1" s="1"/>
  <c r="H8" i="1"/>
  <c r="E19" i="1"/>
  <c r="E32" i="1"/>
  <c r="E14" i="1"/>
  <c r="E39" i="1"/>
  <c r="E11" i="1"/>
  <c r="E10" i="1" s="1"/>
  <c r="I66" i="1" l="1"/>
  <c r="I50" i="1"/>
  <c r="I22" i="1"/>
  <c r="I21" i="1" s="1"/>
  <c r="I41" i="1"/>
  <c r="I28" i="1"/>
  <c r="I36" i="1"/>
  <c r="I26" i="1"/>
  <c r="I49" i="1"/>
  <c r="I48" i="1" s="1"/>
  <c r="I29" i="1"/>
  <c r="I44" i="1"/>
  <c r="I23" i="1"/>
  <c r="I31" i="1"/>
  <c r="I67" i="1"/>
  <c r="I47" i="1"/>
  <c r="I53" i="1"/>
  <c r="I19" i="1"/>
  <c r="I57" i="1"/>
  <c r="I25" i="1"/>
  <c r="I43" i="1"/>
  <c r="I46" i="1"/>
  <c r="I61" i="1"/>
  <c r="I52" i="1"/>
  <c r="I17" i="1"/>
  <c r="I11" i="1"/>
  <c r="I51" i="1"/>
  <c r="I40" i="1"/>
  <c r="I30" i="1"/>
  <c r="I60" i="1"/>
  <c r="I16" i="1"/>
  <c r="I15" i="1" s="1"/>
  <c r="I56" i="1"/>
  <c r="I55" i="1"/>
  <c r="I20" i="1"/>
  <c r="I37" i="1"/>
  <c r="I58" i="1"/>
  <c r="I45" i="1"/>
  <c r="I38" i="1"/>
  <c r="I64" i="1"/>
  <c r="I24" i="1"/>
  <c r="I14" i="1"/>
  <c r="I34" i="1"/>
  <c r="I65" i="1"/>
  <c r="I33" i="1"/>
  <c r="I63" i="1"/>
  <c r="I13" i="1"/>
  <c r="I39" i="1"/>
  <c r="I32" i="1"/>
  <c r="E42" i="1"/>
  <c r="A54" i="1"/>
  <c r="A10" i="1"/>
  <c r="C42" i="1"/>
  <c r="C54" i="1"/>
  <c r="E18" i="1"/>
  <c r="E8" i="1" s="1"/>
  <c r="E15" i="1"/>
  <c r="A62" i="1"/>
  <c r="C48" i="1"/>
  <c r="G65" i="1"/>
  <c r="G11" i="1"/>
  <c r="G53" i="1"/>
  <c r="G61" i="1"/>
  <c r="G29" i="1"/>
  <c r="G49" i="1"/>
  <c r="G48" i="1" s="1"/>
  <c r="G38" i="1"/>
  <c r="G13" i="1"/>
  <c r="G52" i="1"/>
  <c r="G17" i="1"/>
  <c r="G32" i="1"/>
  <c r="G24" i="1"/>
  <c r="G50" i="1"/>
  <c r="G43" i="1"/>
  <c r="G41" i="1"/>
  <c r="G36" i="1"/>
  <c r="G51" i="1"/>
  <c r="G40" i="1"/>
  <c r="G30" i="1"/>
  <c r="G34" i="1"/>
  <c r="G58" i="1"/>
  <c r="G63" i="1"/>
  <c r="G37" i="1"/>
  <c r="G33" i="1"/>
  <c r="G14" i="1"/>
  <c r="G31" i="1"/>
  <c r="G39" i="1"/>
  <c r="G56" i="1"/>
  <c r="G25" i="1"/>
  <c r="G45" i="1"/>
  <c r="G44" i="1"/>
  <c r="G23" i="1"/>
  <c r="G67" i="1"/>
  <c r="G22" i="1"/>
  <c r="G28" i="1"/>
  <c r="G46" i="1"/>
  <c r="G66" i="1"/>
  <c r="G19" i="1"/>
  <c r="G55" i="1"/>
  <c r="G47" i="1"/>
  <c r="G26" i="1"/>
  <c r="G60" i="1"/>
  <c r="G59" i="1" s="1"/>
  <c r="G16" i="1"/>
  <c r="G15" i="1" s="1"/>
  <c r="G64" i="1"/>
  <c r="G57" i="1"/>
  <c r="G20" i="1"/>
  <c r="E59" i="1"/>
  <c r="E35" i="1"/>
  <c r="A48" i="1"/>
  <c r="A15" i="1"/>
  <c r="C62" i="1"/>
  <c r="A27" i="1"/>
  <c r="C59" i="1"/>
  <c r="A35" i="1"/>
  <c r="C18" i="1"/>
  <c r="C35" i="1"/>
  <c r="E27" i="1"/>
  <c r="A21" i="1"/>
  <c r="C21" i="1"/>
  <c r="E62" i="1"/>
  <c r="E48" i="1"/>
  <c r="C15" i="1"/>
  <c r="C8" i="1" s="1"/>
  <c r="I27" i="1" l="1"/>
  <c r="I59" i="1"/>
  <c r="G35" i="1"/>
  <c r="G18" i="1"/>
  <c r="G42" i="1"/>
  <c r="G10" i="1"/>
  <c r="A8" i="1"/>
  <c r="G27" i="1"/>
  <c r="G21" i="1"/>
  <c r="G62" i="1"/>
  <c r="I62" i="1"/>
  <c r="I54" i="1"/>
  <c r="I42" i="1"/>
  <c r="I35" i="1"/>
  <c r="I18" i="1"/>
  <c r="G54" i="1"/>
  <c r="I10" i="1"/>
  <c r="I8" i="1" s="1"/>
  <c r="G8" i="1" l="1"/>
</calcChain>
</file>

<file path=xl/sharedStrings.xml><?xml version="1.0" encoding="utf-8"?>
<sst xmlns="http://schemas.openxmlformats.org/spreadsheetml/2006/main" count="84" uniqueCount="74">
  <si>
    <r>
      <t>އެކިއެކި ބައިބަޔަށް ޚަރަދު ކުރާގޮތުގެ ޖުމުލަ ހިސާބު</t>
    </r>
    <r>
      <rPr>
        <sz val="24"/>
        <color rgb="FFE6773F"/>
        <rFont val="Mv Eamaan XP"/>
        <family val="3"/>
      </rPr>
      <t xml:space="preserve">
</t>
    </r>
  </si>
  <si>
    <t>(އަދަދުތައް މިލިއަން ރުފިޔާއިން)</t>
  </si>
  <si>
    <t>ލަފާކުރި</t>
  </si>
  <si>
    <t xml:space="preserve"> ރިވައިޒްކުރި</t>
  </si>
  <si>
    <t>އެކްޗުއަލް</t>
  </si>
  <si>
    <t>%</t>
  </si>
  <si>
    <t>ރުފިޔާ</t>
  </si>
  <si>
    <t>ޖުމުލަ ބަޖެޓު</t>
  </si>
  <si>
    <t>ރައްޔިތުންނަށް ދެވޭ އާންމު ޚިދުމަތް</t>
  </si>
  <si>
    <t xml:space="preserve">ސަރުކާރުގެ ސިޔާސަތުތައް ތަންފީޒުކުރުމާއި ޤާނޫނުތައް ހެދުމާއި މާލީ އަދި
</t>
  </si>
  <si>
    <t>ފިސްކަލް ކަންތައްތަކާއި ޚާރިޖީ ސިޔާސަތުތަކަށް ކުރާ ޚަރަދު</t>
  </si>
  <si>
    <t>އާންމު ޚިދުމަތްތައް</t>
  </si>
  <si>
    <t>އެހެނިހެން - ރައްޔިތުންނަށް ދެވޭ އާންމު ޚިދުމަތް</t>
  </si>
  <si>
    <t>General public services n.e.c.</t>
  </si>
  <si>
    <t>ދަރަނީގެ ޚިދުމަތާއި ދަރަނި އަދާކުރުން</t>
  </si>
  <si>
    <t>ދަރަނި އަދާކުރުން</t>
  </si>
  <si>
    <t>ދަރަނީގެ ޚިދުމަތުގެ ޚަރަދު</t>
  </si>
  <si>
    <t>ދިފާއީ ކަންތައްތައް ބެލެހެއްޓުން</t>
  </si>
  <si>
    <t>މިލިޓަރީ ޑިފެންސް</t>
  </si>
  <si>
    <t>ސިވިލް ޑިފެންސް</t>
  </si>
  <si>
    <t>އަދުލު އިންސާފާއި އަމަންއަމާންކަން ގާއިމުކުރުން</t>
  </si>
  <si>
    <t>ބޯޑަރ ބެލެހެއްޓުމާއި އަމަންއަމާންކަން ގާއިމުކުރުން</t>
  </si>
  <si>
    <t>އަލިފާނުގެ ހާދިސާ އަދި ހާލުގައިޖެހިގެން ސަލާމަތްކުރުމަށް ކުރާ ޚަރަދު</t>
  </si>
  <si>
    <t>އަދުލު އިންސާފު ގާއިމުކުރުން</t>
  </si>
  <si>
    <t>ބަންދުގައި ބޭތިއްބުމާއި އަދި ރިހެބިލިޓޭޝަންއަށް ކުރާ ޚަރަދު</t>
  </si>
  <si>
    <t>އެހެނިހެން - އަދުލު އިންސާފާއި އަމަންއަމާންކަން ގާއިމުކުރުން</t>
  </si>
  <si>
    <t>Public order and safety n.e.c.</t>
  </si>
  <si>
    <t>އިގުތިސާދީ އަދި ސިނާއީ ކުރިއެރުމަށް ކުރާ ޚަރަދު</t>
  </si>
  <si>
    <t xml:space="preserve">މަސައްކަތްތެރިންނާއި ވިޔަފާރި ކުރިއެރުވުމަށް އަދި އިގުތިސާދު ފުޅާކުރުމަށް </t>
  </si>
  <si>
    <t>މަސްވެރިކަމާއި ދަނޑުވެރިކަން</t>
  </si>
  <si>
    <t>ހަކަތަ</t>
  </si>
  <si>
    <t>މައުދަން ނެގުމާއި، އުފެއްދުމާއި އިމާރާތްކުރުން</t>
  </si>
  <si>
    <t>Mining, manufacturing, and construction</t>
  </si>
  <si>
    <t>ދަތުރުފަތުރު</t>
  </si>
  <si>
    <t>މުވާސަލާތު</t>
  </si>
  <si>
    <t>އެހެނިހެން ސިނާޔަތްތައް</t>
  </si>
  <si>
    <t>Other industries</t>
  </si>
  <si>
    <t>ތިމާވެށި ރައްކާތެރިކުރުން</t>
  </si>
  <si>
    <t>ރައްކާތެރި ގޮތެއްގައި ކުނި ބެލެހެއްޓުން</t>
  </si>
  <si>
    <t>ނަރުދަމާގެ ނިޒާމް</t>
  </si>
  <si>
    <t>ޖައްވައް ދޫކުރާ ވިހަ ގޭސްތައް ހުއްޓުވުން</t>
  </si>
  <si>
    <t>ދިރޭތަކެތީގެ ނަސްލު ހިމާޔަތްކުރުން</t>
  </si>
  <si>
    <t>ތިމާވެށި ރައްކާތެރިކުރުމުގެ ދާއިރާގެ ރިސާރޗާއި ޑިވެލޮޕްމަންޓް</t>
  </si>
  <si>
    <t>R&amp;D Environmental protection</t>
  </si>
  <si>
    <t>އެހެނިހެން ތިމާވެށި ރައްކާތެރިކުމުގެ ޚަރަދު</t>
  </si>
  <si>
    <t>ގެދޮރު އިމާރާތްކުރުމާއި ޖަމާއަތުގެ ފައިދާއަށްޓަކައި ދެވޭ ޚިދުމަތް</t>
  </si>
  <si>
    <t>ގެދޮރު ބިނާކުރުން</t>
  </si>
  <si>
    <t>ޖަމާއަތުގެ ފައިދާއަށް ކުރާ ޚަރަދު</t>
  </si>
  <si>
    <t>ބޯފެން ފޯރުކޮށްދިނުން</t>
  </si>
  <si>
    <t>މަގުބައްތި ޖެހުން</t>
  </si>
  <si>
    <t>އެހެނިހެން - ގެދޮރު އިމާރާތްކުރުމާއި ޖަމާޢަތުގެ ފައިދާއަށްޓަކައި ދެވޭ ޚިދުމަތް</t>
  </si>
  <si>
    <t>ސިއްހަތު</t>
  </si>
  <si>
    <t>ސިއްހީ އާލަތްތަކާއި އިކުއިޕްމަންޓް</t>
  </si>
  <si>
    <t>Medical products, appliances, and equipment</t>
  </si>
  <si>
    <t>ހޮސްޕިޓަލުގެ ޚިދުމަތް</t>
  </si>
  <si>
    <t>އާންމު ސިއްހީ ޚިދުމަތް</t>
  </si>
  <si>
    <t>ސިއްހީ ދާއިރާގެ ރިސާރޗާއި ޑިވެލޮޕްމަންޓް</t>
  </si>
  <si>
    <t>R&amp;D Health</t>
  </si>
  <si>
    <t>އެހެނިހެން - ސިއްހަތު</t>
  </si>
  <si>
    <t>އިޖުތިމާއީ އަދި ދީނީ ޚިދުމަތް</t>
  </si>
  <si>
    <t>މުނިފޫހިފިލުވުމާއި ކުޅިވަރު</t>
  </si>
  <si>
    <t>ސަގާފީ ހިދުމަތްތައް</t>
  </si>
  <si>
    <t>ބްރޯޑްކާސްޓްކުރުމާއި ޝާއިޢުކުރުމުގެ ހިދުމަތް</t>
  </si>
  <si>
    <t>ދީނީ ޚިދުމަތް</t>
  </si>
  <si>
    <t>ތައުލީމު</t>
  </si>
  <si>
    <t>ފަށާ، ޕްރައިމަރީ އަދި ސާނަވީ ތައުލީމު</t>
  </si>
  <si>
    <t>މަތީ ތައުލީމު</t>
  </si>
  <si>
    <t>އިޖުތިމާއީ ރައްކާތެރިކަން</t>
  </si>
  <si>
    <t>ބަލިވުމާއި ނުކުޅެދުންތެރިކަމަށް ދޭ އެހީ</t>
  </si>
  <si>
    <t>އުމުރުން ދުވަސްވީ ފަރާތްތަކަށް ކުރާ ޚަރަދު</t>
  </si>
  <si>
    <t>ކުޑަކުދިންނާއި އާއިލީ ޚިދުމަތް</t>
  </si>
  <si>
    <t>މުޖުތަމައުން އެކަހެރިވެފައިވާ ފަރާތްތަކަށް އެހީތެރިވުން</t>
  </si>
  <si>
    <t>Social exclusion n.e.c</t>
  </si>
  <si>
    <t>އެހެނިހެން - އިޖުތިމާއީ ރައްކާތެރިކަން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</si>
</sst>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_(* #,##0.0_);_(* \(#,##0.0\);_(* &quot;-&quot;?_);_(@_)"/>
  </numFmts>
  <fonts count="17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BA5199"/>
      <name val="Mv MAG Round"/>
      <family val="3"/>
    </font>
    <font>
      <sz val="24"/>
      <color rgb="FFE6773F"/>
      <name val="Mv Eamaan XP"/>
      <family val="3"/>
    </font>
    <font>
      <sz val="12"/>
      <color rgb="FF595959"/>
      <name val="DAM_Nala"/>
    </font>
    <font>
      <b/>
      <sz val="12"/>
      <name val="Roboto Condensed"/>
    </font>
    <font>
      <b/>
      <sz val="12"/>
      <color rgb="FFBA5199"/>
      <name val="Roboto Condensed"/>
    </font>
    <font>
      <sz val="11"/>
      <color theme="1"/>
      <name val="Calibri"/>
      <family val="2"/>
      <scheme val="minor"/>
    </font>
    <font>
      <sz val="12"/>
      <name val="Mv MAG Round"/>
      <family val="3"/>
    </font>
    <font>
      <sz val="12"/>
      <color rgb="FFBA5199"/>
      <name val="Mv MAG Round"/>
      <family val="3"/>
    </font>
    <font>
      <sz val="12"/>
      <name val="Roboto Condensed"/>
    </font>
    <font>
      <sz val="12"/>
      <color rgb="FFBA5199"/>
      <name val="Roboto Condensed"/>
    </font>
    <font>
      <sz val="12"/>
      <color rgb="FFBA5199"/>
      <name val="Faruma"/>
      <family val="3"/>
    </font>
    <font>
      <sz val="12"/>
      <color rgb="FFBA5199"/>
      <name val="Roboto Condensed"/>
      <family val="2"/>
    </font>
    <font>
      <b/>
      <sz val="14"/>
      <name val="Mv MAG Round"/>
      <family val="3"/>
    </font>
    <font>
      <sz val="14"/>
      <name val="Mv MAG Round"/>
      <family val="3"/>
    </font>
    <font>
      <sz val="12"/>
      <color rgb="FF595959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2" fillId="0" borderId="0" xfId="1" applyNumberFormat="1" applyFont="1" applyBorder="1" applyAlignment="1">
      <alignment vertical="center" readingOrder="2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right" vertical="center" readingOrder="2"/>
    </xf>
    <xf numFmtId="0" fontId="5" fillId="0" borderId="0" xfId="1" applyNumberFormat="1" applyFont="1" applyFill="1" applyBorder="1" applyAlignment="1" applyProtection="1">
      <alignment horizontal="center" vertical="center" readingOrder="2"/>
    </xf>
    <xf numFmtId="0" fontId="6" fillId="2" borderId="0" xfId="1" applyNumberFormat="1" applyFont="1" applyFill="1" applyBorder="1" applyAlignment="1" applyProtection="1">
      <alignment horizontal="center" vertical="center" readingOrder="2"/>
    </xf>
    <xf numFmtId="0" fontId="0" fillId="0" borderId="0" xfId="0" applyFill="1" applyAlignment="1">
      <alignment horizontal="right" vertical="center" indent="1"/>
    </xf>
    <xf numFmtId="0" fontId="8" fillId="0" borderId="0" xfId="2" applyFont="1" applyFill="1" applyBorder="1" applyAlignment="1">
      <alignment horizontal="centerContinuous" vertical="center" readingOrder="2"/>
    </xf>
    <xf numFmtId="0" fontId="9" fillId="2" borderId="0" xfId="2" applyFont="1" applyFill="1" applyBorder="1" applyAlignment="1">
      <alignment horizontal="centerContinuous" vertical="center" readingOrder="2"/>
    </xf>
    <xf numFmtId="164" fontId="8" fillId="0" borderId="0" xfId="1" applyNumberFormat="1" applyFont="1" applyFill="1" applyBorder="1" applyAlignment="1" applyProtection="1">
      <alignment horizontal="center" vertical="center" readingOrder="2"/>
    </xf>
    <xf numFmtId="164" fontId="10" fillId="0" borderId="1" xfId="1" applyNumberFormat="1" applyFont="1" applyFill="1" applyBorder="1" applyAlignment="1" applyProtection="1">
      <alignment horizontal="center" vertical="center" readingOrder="2"/>
    </xf>
    <xf numFmtId="164" fontId="8" fillId="0" borderId="1" xfId="1" applyNumberFormat="1" applyFont="1" applyFill="1" applyBorder="1" applyAlignment="1" applyProtection="1">
      <alignment horizontal="center" vertical="center" readingOrder="2"/>
    </xf>
    <xf numFmtId="164" fontId="11" fillId="2" borderId="1" xfId="1" applyNumberFormat="1" applyFont="1" applyFill="1" applyBorder="1" applyAlignment="1" applyProtection="1">
      <alignment horizontal="center" vertical="center" readingOrder="2"/>
    </xf>
    <xf numFmtId="164" fontId="12" fillId="2" borderId="1" xfId="1" applyNumberFormat="1" applyFont="1" applyFill="1" applyBorder="1" applyAlignment="1" applyProtection="1">
      <alignment horizontal="center" vertical="center" readingOrder="2"/>
    </xf>
    <xf numFmtId="43" fontId="0" fillId="0" borderId="0" xfId="0" applyNumberFormat="1"/>
    <xf numFmtId="0" fontId="13" fillId="2" borderId="0" xfId="0" applyFont="1" applyFill="1" applyAlignment="1">
      <alignment vertical="center"/>
    </xf>
    <xf numFmtId="164" fontId="5" fillId="0" borderId="2" xfId="1" applyNumberFormat="1" applyFont="1" applyBorder="1" applyAlignment="1">
      <alignment vertical="center"/>
    </xf>
    <xf numFmtId="164" fontId="6" fillId="2" borderId="2" xfId="1" applyNumberFormat="1" applyFont="1" applyFill="1" applyBorder="1" applyAlignment="1">
      <alignment vertical="center"/>
    </xf>
    <xf numFmtId="164" fontId="5" fillId="0" borderId="2" xfId="1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indent="5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5" fontId="0" fillId="0" borderId="0" xfId="0" applyNumberFormat="1"/>
    <xf numFmtId="0" fontId="11" fillId="2" borderId="0" xfId="0" applyFont="1" applyFill="1" applyAlignment="1">
      <alignment vertical="center"/>
    </xf>
    <xf numFmtId="164" fontId="5" fillId="0" borderId="2" xfId="1" applyNumberFormat="1" applyFont="1" applyFill="1" applyBorder="1" applyAlignment="1">
      <alignment vertical="center"/>
    </xf>
    <xf numFmtId="164" fontId="5" fillId="0" borderId="2" xfId="1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43" fontId="0" fillId="0" borderId="0" xfId="1" applyFont="1" applyAlignment="1">
      <alignment horizontal="left" vertical="center"/>
    </xf>
    <xf numFmtId="164" fontId="16" fillId="0" borderId="3" xfId="1" applyNumberFormat="1" applyFont="1" applyBorder="1" applyAlignment="1">
      <alignment horizontal="center" vertical="center"/>
    </xf>
    <xf numFmtId="164" fontId="11" fillId="2" borderId="3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 indent="2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horizontal="center"/>
    </xf>
    <xf numFmtId="164" fontId="16" fillId="0" borderId="4" xfId="1" applyNumberFormat="1" applyFont="1" applyBorder="1" applyAlignment="1">
      <alignment horizontal="center" vertical="center"/>
    </xf>
    <xf numFmtId="164" fontId="11" fillId="2" borderId="4" xfId="1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right" vertical="center" indent="2"/>
    </xf>
    <xf numFmtId="164" fontId="16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164" fontId="16" fillId="0" borderId="5" xfId="1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 indent="2"/>
    </xf>
    <xf numFmtId="164" fontId="16" fillId="0" borderId="0" xfId="1" applyNumberFormat="1" applyFont="1" applyBorder="1" applyAlignment="1">
      <alignment vertical="center"/>
    </xf>
    <xf numFmtId="164" fontId="11" fillId="2" borderId="0" xfId="1" applyNumberFormat="1" applyFont="1" applyFill="1" applyBorder="1" applyAlignment="1">
      <alignment vertical="center"/>
    </xf>
    <xf numFmtId="164" fontId="16" fillId="0" borderId="0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vertical="center"/>
    </xf>
    <xf numFmtId="164" fontId="11" fillId="2" borderId="3" xfId="1" applyNumberFormat="1" applyFont="1" applyFill="1" applyBorder="1" applyAlignment="1">
      <alignment vertical="center"/>
    </xf>
    <xf numFmtId="164" fontId="16" fillId="0" borderId="3" xfId="1" applyNumberFormat="1" applyFont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1" fillId="2" borderId="4" xfId="1" applyNumberFormat="1" applyFont="1" applyFill="1" applyBorder="1" applyAlignment="1">
      <alignment vertical="center"/>
    </xf>
    <xf numFmtId="164" fontId="16" fillId="0" borderId="4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 indent="2"/>
    </xf>
  </cellXfs>
  <cellStyles count="3">
    <cellStyle name="Comma" xfId="1" builtinId="3"/>
    <cellStyle name="Normal" xfId="0" builtinId="0"/>
    <cellStyle name="Normal 2 2" xfId="2" xr:uid="{1F4F09D4-5EEF-4735-A47B-40824ECAC73A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FD374-E417-471B-8768-C7D6C6247131}">
  <sheetPr>
    <pageSetUpPr fitToPage="1"/>
  </sheetPr>
  <dimension ref="A1:R67"/>
  <sheetViews>
    <sheetView showGridLines="0" tabSelected="1" view="pageBreakPreview" zoomScaleNormal="100" zoomScaleSheetLayoutView="100" workbookViewId="0">
      <selection activeCell="K6" sqref="K6"/>
    </sheetView>
  </sheetViews>
  <sheetFormatPr defaultRowHeight="15.75"/>
  <cols>
    <col min="1" max="1" width="7.125" customWidth="1"/>
    <col min="2" max="2" width="10" customWidth="1"/>
    <col min="3" max="3" width="7.125" customWidth="1"/>
    <col min="4" max="4" width="10" customWidth="1"/>
    <col min="5" max="5" width="7.125" customWidth="1"/>
    <col min="6" max="6" width="10" customWidth="1"/>
    <col min="7" max="7" width="7.125" customWidth="1"/>
    <col min="8" max="8" width="10" customWidth="1"/>
    <col min="9" max="9" width="7.125" customWidth="1"/>
    <col min="10" max="10" width="10" customWidth="1"/>
    <col min="11" max="11" width="56" customWidth="1"/>
    <col min="13" max="13" width="9" style="3"/>
    <col min="14" max="18" width="7.125" customWidth="1"/>
  </cols>
  <sheetData>
    <row r="1" spans="1:18" ht="37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2" t="s">
        <v>0</v>
      </c>
    </row>
    <row r="2" spans="1:18" ht="18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4" t="s">
        <v>1</v>
      </c>
    </row>
    <row r="3" spans="1:18" ht="11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8" ht="22.5" customHeight="1">
      <c r="A4" s="5">
        <v>2024</v>
      </c>
      <c r="B4" s="5"/>
      <c r="C4" s="5">
        <v>2023</v>
      </c>
      <c r="D4" s="5"/>
      <c r="E4" s="6">
        <v>2022</v>
      </c>
      <c r="F4" s="6"/>
      <c r="G4" s="5">
        <v>2021</v>
      </c>
      <c r="H4" s="5"/>
      <c r="I4" s="5">
        <v>2020</v>
      </c>
      <c r="J4" s="5"/>
      <c r="K4" s="7"/>
      <c r="N4" s="1" t="b">
        <v>1</v>
      </c>
      <c r="O4" s="1" t="b">
        <v>1</v>
      </c>
      <c r="P4" s="1" t="b">
        <v>1</v>
      </c>
      <c r="Q4" s="1" t="b">
        <v>1</v>
      </c>
      <c r="R4" s="1" t="b">
        <v>1</v>
      </c>
    </row>
    <row r="5" spans="1:18" ht="22.5" customHeight="1">
      <c r="A5" s="8" t="s">
        <v>2</v>
      </c>
      <c r="B5" s="8"/>
      <c r="C5" s="8" t="s">
        <v>2</v>
      </c>
      <c r="D5" s="8"/>
      <c r="E5" s="9" t="s">
        <v>2</v>
      </c>
      <c r="F5" s="9"/>
      <c r="G5" s="10" t="s">
        <v>3</v>
      </c>
      <c r="H5" s="10"/>
      <c r="I5" s="10" t="s">
        <v>4</v>
      </c>
      <c r="J5" s="10"/>
      <c r="K5" s="7"/>
    </row>
    <row r="6" spans="1:18" ht="22.5" customHeight="1" thickBot="1">
      <c r="A6" s="11" t="s">
        <v>5</v>
      </c>
      <c r="B6" s="12" t="s">
        <v>6</v>
      </c>
      <c r="C6" s="11" t="s">
        <v>5</v>
      </c>
      <c r="D6" s="12" t="s">
        <v>6</v>
      </c>
      <c r="E6" s="13" t="s">
        <v>5</v>
      </c>
      <c r="F6" s="14" t="s">
        <v>6</v>
      </c>
      <c r="G6" s="11" t="s">
        <v>5</v>
      </c>
      <c r="H6" s="12" t="s">
        <v>6</v>
      </c>
      <c r="I6" s="11" t="s">
        <v>5</v>
      </c>
      <c r="J6" s="12" t="s">
        <v>6</v>
      </c>
      <c r="K6" s="7"/>
      <c r="Q6" s="15"/>
      <c r="R6" s="15"/>
    </row>
    <row r="7" spans="1:18" ht="11.25" customHeight="1" thickBot="1">
      <c r="A7" s="1"/>
      <c r="B7" s="1"/>
      <c r="C7" s="1"/>
      <c r="D7" s="1"/>
      <c r="E7" s="16"/>
      <c r="F7" s="16"/>
      <c r="G7" s="1"/>
      <c r="H7" s="1"/>
      <c r="I7" s="1"/>
      <c r="J7" s="1"/>
      <c r="K7" s="1"/>
    </row>
    <row r="8" spans="1:18" ht="30" customHeight="1" thickBot="1">
      <c r="A8" s="17">
        <f t="shared" ref="A8:J8" si="0">A10+A15+A18+A21+A27+A35+A42+A48+A54+A59+A62</f>
        <v>100</v>
      </c>
      <c r="B8" s="17">
        <f t="shared" si="0"/>
        <v>39994.503907000006</v>
      </c>
      <c r="C8" s="17">
        <f t="shared" si="0"/>
        <v>99.999999999999986</v>
      </c>
      <c r="D8" s="17">
        <f t="shared" si="0"/>
        <v>40941.474343000002</v>
      </c>
      <c r="E8" s="18">
        <f t="shared" si="0"/>
        <v>100</v>
      </c>
      <c r="F8" s="18">
        <f t="shared" si="0"/>
        <v>36925.424524000002</v>
      </c>
      <c r="G8" s="17">
        <f t="shared" si="0"/>
        <v>99.999999999999986</v>
      </c>
      <c r="H8" s="17">
        <f t="shared" si="0"/>
        <v>37167.687519000006</v>
      </c>
      <c r="I8" s="19">
        <f t="shared" si="0"/>
        <v>99.999999999999972</v>
      </c>
      <c r="J8" s="17">
        <f t="shared" si="0"/>
        <v>30156.529875000007</v>
      </c>
      <c r="K8" s="20" t="s">
        <v>7</v>
      </c>
      <c r="L8" s="21"/>
      <c r="M8" s="22"/>
      <c r="O8" s="23"/>
      <c r="P8" s="23"/>
    </row>
    <row r="9" spans="1:18" ht="11.25" customHeight="1" thickBot="1">
      <c r="A9" s="1"/>
      <c r="B9" s="1"/>
      <c r="C9" s="1"/>
      <c r="D9" s="1"/>
      <c r="E9" s="24"/>
      <c r="F9" s="24"/>
      <c r="G9" s="1"/>
      <c r="H9" s="1"/>
      <c r="I9" s="1"/>
      <c r="J9" s="1"/>
      <c r="K9" s="1"/>
      <c r="L9" s="21"/>
      <c r="M9" s="22"/>
    </row>
    <row r="10" spans="1:18" ht="30" customHeight="1" thickBot="1">
      <c r="A10" s="25">
        <f t="shared" ref="A10:I10" si="1">SUM(A11:A14)</f>
        <v>4.3405188998885507</v>
      </c>
      <c r="B10" s="25">
        <f t="shared" si="1"/>
        <v>1735.9690010000002</v>
      </c>
      <c r="C10" s="25">
        <f t="shared" si="1"/>
        <v>4.3108840639535044</v>
      </c>
      <c r="D10" s="25">
        <f t="shared" si="1"/>
        <v>1764.9394929999999</v>
      </c>
      <c r="E10" s="18">
        <f t="shared" si="1"/>
        <v>4.6872685048618887</v>
      </c>
      <c r="F10" s="18">
        <f t="shared" si="1"/>
        <v>1730.7937940000002</v>
      </c>
      <c r="G10" s="25">
        <f t="shared" si="1"/>
        <v>3.8472676037997218</v>
      </c>
      <c r="H10" s="25">
        <f t="shared" si="1"/>
        <v>1429.9404009999998</v>
      </c>
      <c r="I10" s="26">
        <f t="shared" si="1"/>
        <v>3.8890992659346875</v>
      </c>
      <c r="J10" s="25">
        <f>SUM(J11:J14)</f>
        <v>1172.817382</v>
      </c>
      <c r="K10" s="27" t="s">
        <v>8</v>
      </c>
      <c r="L10" s="21">
        <v>701</v>
      </c>
      <c r="M10" s="28"/>
      <c r="O10" s="15"/>
    </row>
    <row r="11" spans="1:18" ht="30" customHeight="1">
      <c r="A11" s="29">
        <f>(B11/$B$8)*100</f>
        <v>3.8733675122017557</v>
      </c>
      <c r="B11" s="29">
        <v>1549.1341210000001</v>
      </c>
      <c r="C11" s="29">
        <f>(D11/$D$8)*100</f>
        <v>3.8056187081753032</v>
      </c>
      <c r="D11" s="29">
        <v>1558.076407</v>
      </c>
      <c r="E11" s="30">
        <f>(F11/$F$8)*100</f>
        <v>4.2460095725668845</v>
      </c>
      <c r="F11" s="30">
        <v>1567.85706</v>
      </c>
      <c r="G11" s="29">
        <f>(H11/$H$8)*100</f>
        <v>3.2911039040959702</v>
      </c>
      <c r="H11" s="29">
        <v>1223.2272149999999</v>
      </c>
      <c r="I11" s="29">
        <f>(J11/$J$8)*100</f>
        <v>3.4499402461504194</v>
      </c>
      <c r="J11" s="29">
        <v>1040.382261</v>
      </c>
      <c r="K11" s="31" t="s">
        <v>9</v>
      </c>
      <c r="L11" s="32">
        <v>7011</v>
      </c>
      <c r="M11" s="33"/>
      <c r="N11" s="34"/>
    </row>
    <row r="12" spans="1:18" ht="30" customHeight="1">
      <c r="A12" s="35"/>
      <c r="B12" s="35"/>
      <c r="C12" s="35"/>
      <c r="D12" s="35"/>
      <c r="E12" s="36"/>
      <c r="F12" s="36"/>
      <c r="G12" s="35"/>
      <c r="H12" s="35"/>
      <c r="I12" s="35"/>
      <c r="J12" s="35"/>
      <c r="K12" s="37" t="s">
        <v>10</v>
      </c>
      <c r="L12" s="32"/>
      <c r="M12" s="33"/>
      <c r="N12" s="34"/>
    </row>
    <row r="13" spans="1:18" ht="30" customHeight="1">
      <c r="A13" s="38">
        <f>(B13/$B$8)*100</f>
        <v>0.39363364617818308</v>
      </c>
      <c r="B13" s="38">
        <v>157.43182400000001</v>
      </c>
      <c r="C13" s="38">
        <f>(D13/$D$8)*100</f>
        <v>0.43459461794008791</v>
      </c>
      <c r="D13" s="38">
        <v>177.92944399999999</v>
      </c>
      <c r="E13" s="39">
        <f>(F13/$F$8)*100</f>
        <v>0.3641361899918234</v>
      </c>
      <c r="F13" s="39">
        <v>134.458834</v>
      </c>
      <c r="G13" s="38">
        <f>(H13/$H$8)*100</f>
        <v>0.55616369970375179</v>
      </c>
      <c r="H13" s="38">
        <v>206.71318600000001</v>
      </c>
      <c r="I13" s="40">
        <f>(J13/$J$8)*100</f>
        <v>0.43915901978426813</v>
      </c>
      <c r="J13" s="38">
        <v>132.43512100000001</v>
      </c>
      <c r="K13" s="41" t="s">
        <v>11</v>
      </c>
      <c r="L13" s="21">
        <v>7013</v>
      </c>
      <c r="M13" s="22"/>
      <c r="N13" s="23"/>
    </row>
    <row r="14" spans="1:18" ht="30" customHeight="1" thickBot="1">
      <c r="A14" s="38">
        <f>(B14/$B$8)*100</f>
        <v>7.3517741508612011E-2</v>
      </c>
      <c r="B14" s="38">
        <v>29.403055999999999</v>
      </c>
      <c r="C14" s="38">
        <f>(D14/$D$8)*100</f>
        <v>7.0670737838113409E-2</v>
      </c>
      <c r="D14" s="38">
        <v>28.933641999999999</v>
      </c>
      <c r="E14" s="39">
        <f>(F14/$F$8)*100</f>
        <v>7.7122742303180669E-2</v>
      </c>
      <c r="F14" s="39">
        <v>28.477900000000002</v>
      </c>
      <c r="G14" s="38">
        <f>(H14/$H$8)*100</f>
        <v>0</v>
      </c>
      <c r="H14" s="38">
        <v>0</v>
      </c>
      <c r="I14" s="40">
        <f>(J14/$J$8)*100</f>
        <v>0</v>
      </c>
      <c r="J14" s="38">
        <v>0</v>
      </c>
      <c r="K14" s="41" t="s">
        <v>12</v>
      </c>
      <c r="L14" s="21">
        <v>7016</v>
      </c>
      <c r="M14" s="22" t="s">
        <v>13</v>
      </c>
    </row>
    <row r="15" spans="1:18" ht="30" customHeight="1" thickBot="1">
      <c r="A15" s="25">
        <f t="shared" ref="A15" si="2">SUM(A16:A17)</f>
        <v>15.251259385998814</v>
      </c>
      <c r="B15" s="25">
        <f t="shared" ref="B15:I15" si="3">SUM(B16:B17)</f>
        <v>6099.6655310000006</v>
      </c>
      <c r="C15" s="25">
        <f t="shared" si="3"/>
        <v>20.145815822116838</v>
      </c>
      <c r="D15" s="25">
        <f t="shared" si="3"/>
        <v>8247.9940160000006</v>
      </c>
      <c r="E15" s="18">
        <f t="shared" si="3"/>
        <v>15.644959093822223</v>
      </c>
      <c r="F15" s="18">
        <f t="shared" si="3"/>
        <v>5776.9675619999998</v>
      </c>
      <c r="G15" s="25">
        <f t="shared" si="3"/>
        <v>19.147133574995873</v>
      </c>
      <c r="H15" s="25">
        <f t="shared" si="3"/>
        <v>7116.546776000001</v>
      </c>
      <c r="I15" s="26">
        <f t="shared" si="3"/>
        <v>9.2749018159371328</v>
      </c>
      <c r="J15" s="25">
        <f>SUM(J16:J17)</f>
        <v>2796.9885370000002</v>
      </c>
      <c r="K15" s="27" t="s">
        <v>14</v>
      </c>
      <c r="L15" s="21"/>
      <c r="M15" s="28"/>
    </row>
    <row r="16" spans="1:18" ht="30" customHeight="1">
      <c r="A16" s="42">
        <f>(B16/$B$8)*100</f>
        <v>6.2477589566066767</v>
      </c>
      <c r="B16" s="42">
        <v>2498.7602000000002</v>
      </c>
      <c r="C16" s="42">
        <f>(D16/$D$8)*100</f>
        <v>12.068189800899958</v>
      </c>
      <c r="D16" s="42">
        <v>4940.8948309999996</v>
      </c>
      <c r="E16" s="43">
        <f>(F16/$F$8)*100</f>
        <v>7.7500630985027259</v>
      </c>
      <c r="F16" s="43">
        <v>2861.7437</v>
      </c>
      <c r="G16" s="42">
        <f>(H16/$H$8)*100</f>
        <v>11.917765752135169</v>
      </c>
      <c r="H16" s="42">
        <v>4429.5579340000004</v>
      </c>
      <c r="I16" s="44">
        <f>(J16/$J$8)*100</f>
        <v>3.9564545653812551</v>
      </c>
      <c r="J16" s="42">
        <v>1193.1294029999999</v>
      </c>
      <c r="K16" s="31" t="s">
        <v>15</v>
      </c>
      <c r="L16" s="21"/>
      <c r="M16" s="22"/>
      <c r="O16" s="23"/>
    </row>
    <row r="17" spans="1:15" ht="30" customHeight="1" thickBot="1">
      <c r="A17" s="38">
        <f>(B17/$B$8)*100</f>
        <v>9.0035004293921368</v>
      </c>
      <c r="B17" s="38">
        <v>3600.9053309999999</v>
      </c>
      <c r="C17" s="38">
        <f>(D17/$D$8)*100</f>
        <v>8.0776260212168793</v>
      </c>
      <c r="D17" s="38">
        <v>3307.099185</v>
      </c>
      <c r="E17" s="39">
        <f>(F17/$F$8)*100</f>
        <v>7.8948959953194979</v>
      </c>
      <c r="F17" s="39">
        <v>2915.2238619999998</v>
      </c>
      <c r="G17" s="38">
        <f>(H17/$H$8)*100</f>
        <v>7.2293678228607039</v>
      </c>
      <c r="H17" s="38">
        <v>2686.9888420000002</v>
      </c>
      <c r="I17" s="40">
        <f>(J17/$J$8)*100</f>
        <v>5.3184472505558782</v>
      </c>
      <c r="J17" s="38">
        <v>1603.859134</v>
      </c>
      <c r="K17" s="41" t="s">
        <v>16</v>
      </c>
      <c r="L17" s="21"/>
      <c r="M17" s="22"/>
      <c r="O17" s="23"/>
    </row>
    <row r="18" spans="1:15" ht="30" customHeight="1" thickBot="1">
      <c r="A18" s="25">
        <f t="shared" ref="A18" si="4">SUM(A19:A20)</f>
        <v>4.2035669023656776</v>
      </c>
      <c r="B18" s="25">
        <f t="shared" ref="B18:I18" si="5">SUM(B19:B20)</f>
        <v>1681.195729</v>
      </c>
      <c r="C18" s="25">
        <f t="shared" si="5"/>
        <v>3.9953331267360022</v>
      </c>
      <c r="D18" s="25">
        <f t="shared" si="5"/>
        <v>1635.7482869999999</v>
      </c>
      <c r="E18" s="18">
        <f t="shared" si="5"/>
        <v>4.5353860723023161</v>
      </c>
      <c r="F18" s="18">
        <f t="shared" si="5"/>
        <v>1674.7105609999999</v>
      </c>
      <c r="G18" s="25">
        <f t="shared" si="5"/>
        <v>4.4329395961417859</v>
      </c>
      <c r="H18" s="25">
        <f t="shared" si="5"/>
        <v>1647.6211370000001</v>
      </c>
      <c r="I18" s="26">
        <f t="shared" si="5"/>
        <v>4.5333651639187469</v>
      </c>
      <c r="J18" s="25">
        <f>SUM(J19:J20)</f>
        <v>1367.10562</v>
      </c>
      <c r="K18" s="27" t="s">
        <v>17</v>
      </c>
      <c r="L18" s="21">
        <v>702</v>
      </c>
      <c r="M18" s="28"/>
    </row>
    <row r="19" spans="1:15" ht="30" customHeight="1">
      <c r="A19" s="45">
        <f>(B19/$B$8)*100</f>
        <v>4.0857652186404447</v>
      </c>
      <c r="B19" s="45">
        <v>1634.0815299999999</v>
      </c>
      <c r="C19" s="45">
        <f>(D19/$D$8)*100</f>
        <v>3.942014976009141</v>
      </c>
      <c r="D19" s="45">
        <v>1613.91905</v>
      </c>
      <c r="E19" s="46">
        <f>(F19/$F$8)*100</f>
        <v>4.4852460177500211</v>
      </c>
      <c r="F19" s="46">
        <v>1656.1961329999999</v>
      </c>
      <c r="G19" s="45">
        <f>(H19/$H$8)*100</f>
        <v>3.9971294185051063</v>
      </c>
      <c r="H19" s="45">
        <v>1485.640572</v>
      </c>
      <c r="I19" s="47">
        <f>(J19/$J$8)*100</f>
        <v>4.0806575395140676</v>
      </c>
      <c r="J19" s="45">
        <v>1230.5847100000001</v>
      </c>
      <c r="K19" s="37" t="s">
        <v>18</v>
      </c>
      <c r="L19" s="21">
        <v>7021</v>
      </c>
      <c r="M19" s="22"/>
    </row>
    <row r="20" spans="1:15" ht="30" customHeight="1" thickBot="1">
      <c r="A20" s="38">
        <f>(B20/$B$8)*100</f>
        <v>0.11780168372523274</v>
      </c>
      <c r="B20" s="38">
        <v>47.114198999999999</v>
      </c>
      <c r="C20" s="38">
        <f>(D20/$D$8)*100</f>
        <v>5.331815072686133E-2</v>
      </c>
      <c r="D20" s="38">
        <v>21.829236999999999</v>
      </c>
      <c r="E20" s="39">
        <f>(F20/$F$8)*100</f>
        <v>5.0140054552294672E-2</v>
      </c>
      <c r="F20" s="39">
        <v>18.514427999999999</v>
      </c>
      <c r="G20" s="38">
        <f>(H20/$H$8)*100</f>
        <v>0.43581017763667984</v>
      </c>
      <c r="H20" s="38">
        <v>161.98056500000001</v>
      </c>
      <c r="I20" s="40">
        <f>(J20/$J$8)*100</f>
        <v>0.45270762440467949</v>
      </c>
      <c r="J20" s="38">
        <v>136.52090999999999</v>
      </c>
      <c r="K20" s="41" t="s">
        <v>19</v>
      </c>
      <c r="L20" s="21">
        <v>7022</v>
      </c>
      <c r="M20" s="22"/>
    </row>
    <row r="21" spans="1:15" ht="30" customHeight="1" thickBot="1">
      <c r="A21" s="25">
        <f t="shared" ref="A21:I21" si="6">SUM(A22:A26)</f>
        <v>7.9774824271331344</v>
      </c>
      <c r="B21" s="25">
        <f t="shared" si="6"/>
        <v>3190.554521</v>
      </c>
      <c r="C21" s="25">
        <f t="shared" si="6"/>
        <v>7.5179473733980364</v>
      </c>
      <c r="D21" s="25">
        <f t="shared" si="6"/>
        <v>3077.9584949999999</v>
      </c>
      <c r="E21" s="18">
        <f t="shared" si="6"/>
        <v>8.1978093414539508</v>
      </c>
      <c r="F21" s="18">
        <f t="shared" si="6"/>
        <v>3027.0759009999997</v>
      </c>
      <c r="G21" s="25">
        <f t="shared" si="6"/>
        <v>7.5627390204544716</v>
      </c>
      <c r="H21" s="25">
        <f t="shared" si="6"/>
        <v>2810.895207</v>
      </c>
      <c r="I21" s="26">
        <f t="shared" si="6"/>
        <v>8.4179017231835918</v>
      </c>
      <c r="J21" s="25">
        <f>SUM(J22:J26)</f>
        <v>2538.5470479999999</v>
      </c>
      <c r="K21" s="27" t="s">
        <v>20</v>
      </c>
      <c r="L21" s="21">
        <v>703</v>
      </c>
      <c r="M21" s="28"/>
    </row>
    <row r="22" spans="1:15" ht="30" customHeight="1">
      <c r="A22" s="45">
        <f t="shared" ref="A22:A26" si="7">(B22/$B$8)*100</f>
        <v>4.9593976302649976</v>
      </c>
      <c r="B22" s="45">
        <v>1983.4864789999999</v>
      </c>
      <c r="C22" s="45">
        <f t="shared" ref="C22:C26" si="8">(D22/$D$8)*100</f>
        <v>4.7608021872159467</v>
      </c>
      <c r="D22" s="45">
        <v>1949.1426059999999</v>
      </c>
      <c r="E22" s="46">
        <f t="shared" ref="E22:E26" si="9">(F22/$F$8)*100</f>
        <v>5.222088853025098</v>
      </c>
      <c r="F22" s="46">
        <v>1928.278478</v>
      </c>
      <c r="G22" s="45">
        <f t="shared" ref="G22:G26" si="10">(H22/$H$8)*100</f>
        <v>4.6280665541020465</v>
      </c>
      <c r="H22" s="45">
        <v>1720.145315</v>
      </c>
      <c r="I22" s="47">
        <f t="shared" ref="I22:I26" si="11">(J22/$J$8)*100</f>
        <v>5.1275081994161296</v>
      </c>
      <c r="J22" s="45">
        <v>1546.278542</v>
      </c>
      <c r="K22" s="37" t="s">
        <v>21</v>
      </c>
      <c r="L22" s="21">
        <v>7031</v>
      </c>
      <c r="M22" s="22"/>
    </row>
    <row r="23" spans="1:15" ht="30" customHeight="1">
      <c r="A23" s="48">
        <f t="shared" si="7"/>
        <v>0</v>
      </c>
      <c r="B23" s="48">
        <v>0</v>
      </c>
      <c r="C23" s="48">
        <f t="shared" si="8"/>
        <v>0</v>
      </c>
      <c r="D23" s="48">
        <v>0</v>
      </c>
      <c r="E23" s="49">
        <f t="shared" si="9"/>
        <v>0</v>
      </c>
      <c r="F23" s="49">
        <v>0</v>
      </c>
      <c r="G23" s="48">
        <f t="shared" si="10"/>
        <v>0</v>
      </c>
      <c r="H23" s="48">
        <v>0</v>
      </c>
      <c r="I23" s="50">
        <f t="shared" si="11"/>
        <v>1.2614515051195024E-4</v>
      </c>
      <c r="J23" s="48">
        <v>3.8040999999999998E-2</v>
      </c>
      <c r="K23" s="51" t="s">
        <v>22</v>
      </c>
      <c r="L23" s="21">
        <v>7032</v>
      </c>
      <c r="M23" s="22"/>
    </row>
    <row r="24" spans="1:15" ht="30" customHeight="1">
      <c r="A24" s="48">
        <f t="shared" si="7"/>
        <v>1.8022526487041692</v>
      </c>
      <c r="B24" s="48">
        <v>720.80200600000001</v>
      </c>
      <c r="C24" s="48">
        <f t="shared" si="8"/>
        <v>1.6498503701674569</v>
      </c>
      <c r="D24" s="48">
        <v>675.47306600000002</v>
      </c>
      <c r="E24" s="49">
        <f t="shared" si="9"/>
        <v>1.7831447315441025</v>
      </c>
      <c r="F24" s="49">
        <v>658.433762</v>
      </c>
      <c r="G24" s="48">
        <f t="shared" si="10"/>
        <v>1.9888226611411419</v>
      </c>
      <c r="H24" s="48">
        <v>739.19939199999999</v>
      </c>
      <c r="I24" s="50">
        <f t="shared" si="11"/>
        <v>2.0255318583799751</v>
      </c>
      <c r="J24" s="48">
        <v>610.83011999999997</v>
      </c>
      <c r="K24" s="51" t="s">
        <v>23</v>
      </c>
      <c r="L24" s="21">
        <v>7033</v>
      </c>
      <c r="M24" s="22"/>
    </row>
    <row r="25" spans="1:15" ht="30" customHeight="1">
      <c r="A25" s="38">
        <f t="shared" si="7"/>
        <v>1.0235626773916566</v>
      </c>
      <c r="B25" s="38">
        <v>409.36881499999998</v>
      </c>
      <c r="C25" s="38">
        <f t="shared" si="8"/>
        <v>0.92269673494205451</v>
      </c>
      <c r="D25" s="38">
        <v>377.765647</v>
      </c>
      <c r="E25" s="39">
        <f t="shared" si="9"/>
        <v>0.99191994058711286</v>
      </c>
      <c r="F25" s="39">
        <v>366.27064899999999</v>
      </c>
      <c r="G25" s="38">
        <f t="shared" si="10"/>
        <v>0.94584980521128326</v>
      </c>
      <c r="H25" s="38">
        <v>351.5505</v>
      </c>
      <c r="I25" s="40">
        <f t="shared" si="11"/>
        <v>1.2647355202369748</v>
      </c>
      <c r="J25" s="38">
        <v>381.40034500000002</v>
      </c>
      <c r="K25" s="41" t="s">
        <v>24</v>
      </c>
      <c r="L25" s="21">
        <v>7034</v>
      </c>
      <c r="M25" s="22"/>
    </row>
    <row r="26" spans="1:15" ht="30" customHeight="1" thickBot="1">
      <c r="A26" s="38">
        <f t="shared" si="7"/>
        <v>0.19226947077231063</v>
      </c>
      <c r="B26" s="38">
        <v>76.897221000000002</v>
      </c>
      <c r="C26" s="38">
        <f t="shared" si="8"/>
        <v>0.18459808107257833</v>
      </c>
      <c r="D26" s="38">
        <v>75.577175999999994</v>
      </c>
      <c r="E26" s="39">
        <f t="shared" si="9"/>
        <v>0.20065581629763687</v>
      </c>
      <c r="F26" s="39">
        <v>74.093012000000002</v>
      </c>
      <c r="G26" s="38">
        <f t="shared" si="10"/>
        <v>0</v>
      </c>
      <c r="H26" s="38">
        <v>0</v>
      </c>
      <c r="I26" s="40">
        <f t="shared" si="11"/>
        <v>0</v>
      </c>
      <c r="J26" s="38">
        <v>0</v>
      </c>
      <c r="K26" s="41" t="s">
        <v>25</v>
      </c>
      <c r="L26" s="21">
        <v>7036</v>
      </c>
      <c r="M26" s="22" t="s">
        <v>26</v>
      </c>
    </row>
    <row r="27" spans="1:15" ht="30" customHeight="1" thickBot="1">
      <c r="A27" s="25">
        <f t="shared" ref="A27:I27" si="12">SUM(A28:A34)</f>
        <v>24.105156969612107</v>
      </c>
      <c r="B27" s="25">
        <f t="shared" si="12"/>
        <v>9640.7379459999993</v>
      </c>
      <c r="C27" s="25">
        <f t="shared" si="12"/>
        <v>20.984952039151338</v>
      </c>
      <c r="D27" s="25">
        <f t="shared" si="12"/>
        <v>8591.5487549999998</v>
      </c>
      <c r="E27" s="18">
        <f t="shared" si="12"/>
        <v>21.895709894262772</v>
      </c>
      <c r="F27" s="18">
        <f t="shared" si="12"/>
        <v>8085.0838309999999</v>
      </c>
      <c r="G27" s="25">
        <f t="shared" si="12"/>
        <v>21.725993571357002</v>
      </c>
      <c r="H27" s="25">
        <f t="shared" si="12"/>
        <v>8075.0494010000011</v>
      </c>
      <c r="I27" s="26">
        <f t="shared" si="12"/>
        <v>29.242266572290745</v>
      </c>
      <c r="J27" s="25">
        <f>SUM(J28:J34)</f>
        <v>8818.4528550000014</v>
      </c>
      <c r="K27" s="27" t="s">
        <v>27</v>
      </c>
      <c r="L27" s="21">
        <v>704</v>
      </c>
      <c r="M27" s="28"/>
    </row>
    <row r="28" spans="1:15" ht="30" customHeight="1">
      <c r="A28" s="45">
        <f t="shared" ref="A28:A34" si="13">(B28/$B$8)*100</f>
        <v>8.9699766806511168</v>
      </c>
      <c r="B28" s="45">
        <v>3587.4976740000002</v>
      </c>
      <c r="C28" s="45">
        <f t="shared" ref="C28:C34" si="14">(D28/$D$8)*100</f>
        <v>8.7748740333632878</v>
      </c>
      <c r="D28" s="45">
        <v>3592.562801</v>
      </c>
      <c r="E28" s="46">
        <f t="shared" ref="E28:E34" si="15">(F28/$F$8)*100</f>
        <v>9.3862755721259052</v>
      </c>
      <c r="F28" s="46">
        <v>3465.922102</v>
      </c>
      <c r="G28" s="45">
        <f t="shared" ref="G28:G34" si="16">(H28/$H$8)*100</f>
        <v>11.466559639529237</v>
      </c>
      <c r="H28" s="45">
        <v>4261.8550560000003</v>
      </c>
      <c r="I28" s="47">
        <f t="shared" ref="I28:I34" si="17">(J28/$J$8)*100</f>
        <v>18.618366328198093</v>
      </c>
      <c r="J28" s="45">
        <v>5614.6532040000002</v>
      </c>
      <c r="K28" s="37" t="s">
        <v>28</v>
      </c>
      <c r="L28" s="21">
        <v>7041</v>
      </c>
      <c r="M28" s="22"/>
    </row>
    <row r="29" spans="1:15" ht="30" customHeight="1">
      <c r="A29" s="48">
        <f t="shared" si="13"/>
        <v>0.37676576349188412</v>
      </c>
      <c r="B29" s="48">
        <v>150.685598</v>
      </c>
      <c r="C29" s="48">
        <f t="shared" si="14"/>
        <v>0.32894158102790916</v>
      </c>
      <c r="D29" s="48">
        <v>134.67353299999999</v>
      </c>
      <c r="E29" s="49">
        <f t="shared" si="15"/>
        <v>0.45070883854518684</v>
      </c>
      <c r="F29" s="49">
        <v>166.426152</v>
      </c>
      <c r="G29" s="48">
        <f t="shared" si="16"/>
        <v>0.4836286489658807</v>
      </c>
      <c r="H29" s="48">
        <v>179.75358499999999</v>
      </c>
      <c r="I29" s="50">
        <f t="shared" si="17"/>
        <v>0.34550497498180727</v>
      </c>
      <c r="J29" s="48">
        <v>104.192311</v>
      </c>
      <c r="K29" s="51" t="s">
        <v>29</v>
      </c>
      <c r="L29" s="21">
        <v>7042</v>
      </c>
      <c r="M29" s="22"/>
    </row>
    <row r="30" spans="1:15" ht="30" customHeight="1">
      <c r="A30" s="48">
        <f t="shared" si="13"/>
        <v>3.6635556335618173</v>
      </c>
      <c r="B30" s="48">
        <v>1465.2209009999999</v>
      </c>
      <c r="C30" s="48">
        <f t="shared" si="14"/>
        <v>3.022805895146266</v>
      </c>
      <c r="D30" s="48">
        <v>1237.5813000000001</v>
      </c>
      <c r="E30" s="49">
        <f t="shared" si="15"/>
        <v>3.3134869937778588</v>
      </c>
      <c r="F30" s="49">
        <v>1223.519139</v>
      </c>
      <c r="G30" s="48">
        <f t="shared" si="16"/>
        <v>2.7615029653790382</v>
      </c>
      <c r="H30" s="48">
        <v>1026.3867929999999</v>
      </c>
      <c r="I30" s="50">
        <f t="shared" si="17"/>
        <v>2.2794350903412748</v>
      </c>
      <c r="J30" s="48">
        <v>687.39852399999995</v>
      </c>
      <c r="K30" s="51" t="s">
        <v>30</v>
      </c>
      <c r="L30" s="21">
        <v>7043</v>
      </c>
      <c r="M30" s="22"/>
    </row>
    <row r="31" spans="1:15" ht="30" customHeight="1">
      <c r="A31" s="48">
        <f t="shared" si="13"/>
        <v>1.1842038448615577</v>
      </c>
      <c r="B31" s="48">
        <v>473.61645299999998</v>
      </c>
      <c r="C31" s="48">
        <f t="shared" si="14"/>
        <v>1.0830564119042623</v>
      </c>
      <c r="D31" s="48">
        <v>443.419263</v>
      </c>
      <c r="E31" s="49">
        <f t="shared" si="15"/>
        <v>0.62646628436092333</v>
      </c>
      <c r="F31" s="49">
        <v>231.325335</v>
      </c>
      <c r="G31" s="48">
        <f t="shared" si="16"/>
        <v>0</v>
      </c>
      <c r="H31" s="48">
        <v>0</v>
      </c>
      <c r="I31" s="50">
        <f t="shared" si="17"/>
        <v>0</v>
      </c>
      <c r="J31" s="48">
        <v>0</v>
      </c>
      <c r="K31" s="51" t="s">
        <v>31</v>
      </c>
      <c r="L31" s="21">
        <v>7044</v>
      </c>
      <c r="M31" s="22" t="s">
        <v>32</v>
      </c>
    </row>
    <row r="32" spans="1:15" ht="30" customHeight="1">
      <c r="A32" s="48">
        <f t="shared" si="13"/>
        <v>8.3372224687512464</v>
      </c>
      <c r="B32" s="48">
        <v>3334.4307659999999</v>
      </c>
      <c r="C32" s="48">
        <f t="shared" si="14"/>
        <v>6.3019801885594253</v>
      </c>
      <c r="D32" s="48">
        <v>2580.1236020000001</v>
      </c>
      <c r="E32" s="49">
        <f t="shared" si="15"/>
        <v>6.5494712306641913</v>
      </c>
      <c r="F32" s="49">
        <v>2418.4200559999999</v>
      </c>
      <c r="G32" s="48">
        <f t="shared" si="16"/>
        <v>6.1188565762597342</v>
      </c>
      <c r="H32" s="48">
        <v>2274.2374920000002</v>
      </c>
      <c r="I32" s="50">
        <f t="shared" si="17"/>
        <v>6.4549146837140841</v>
      </c>
      <c r="J32" s="48">
        <v>1946.5782750000001</v>
      </c>
      <c r="K32" s="51" t="s">
        <v>33</v>
      </c>
      <c r="L32" s="21">
        <v>7045</v>
      </c>
      <c r="M32" s="22"/>
    </row>
    <row r="33" spans="1:13" ht="30" customHeight="1">
      <c r="A33" s="38">
        <f t="shared" si="13"/>
        <v>0.32778940652656707</v>
      </c>
      <c r="B33" s="38">
        <v>131.097747</v>
      </c>
      <c r="C33" s="38">
        <f t="shared" si="14"/>
        <v>0.29389134106884546</v>
      </c>
      <c r="D33" s="38">
        <v>120.323448</v>
      </c>
      <c r="E33" s="39">
        <f t="shared" si="15"/>
        <v>0.30117907494256974</v>
      </c>
      <c r="F33" s="39">
        <v>111.211652</v>
      </c>
      <c r="G33" s="38">
        <f t="shared" si="16"/>
        <v>0.29122642872163346</v>
      </c>
      <c r="H33" s="38">
        <v>108.24212900000001</v>
      </c>
      <c r="I33" s="40">
        <f t="shared" si="17"/>
        <v>0.14234042569859837</v>
      </c>
      <c r="J33" s="38">
        <v>42.924933000000003</v>
      </c>
      <c r="K33" s="41" t="s">
        <v>34</v>
      </c>
      <c r="L33" s="21">
        <v>7046</v>
      </c>
      <c r="M33" s="22"/>
    </row>
    <row r="34" spans="1:13" ht="30" customHeight="1" thickBot="1">
      <c r="A34" s="38">
        <f t="shared" si="13"/>
        <v>1.2456431717679211</v>
      </c>
      <c r="B34" s="38">
        <v>498.188807</v>
      </c>
      <c r="C34" s="38">
        <f t="shared" si="14"/>
        <v>1.1794025880813404</v>
      </c>
      <c r="D34" s="38">
        <v>482.86480799999998</v>
      </c>
      <c r="E34" s="39">
        <f t="shared" si="15"/>
        <v>1.2681218998461363</v>
      </c>
      <c r="F34" s="39">
        <v>468.25939499999998</v>
      </c>
      <c r="G34" s="38">
        <f t="shared" si="16"/>
        <v>0.60421931250147942</v>
      </c>
      <c r="H34" s="38">
        <v>224.57434599999999</v>
      </c>
      <c r="I34" s="40">
        <f t="shared" si="17"/>
        <v>1.4017050693568895</v>
      </c>
      <c r="J34" s="38">
        <v>422.70560799999998</v>
      </c>
      <c r="K34" s="41" t="s">
        <v>35</v>
      </c>
      <c r="L34" s="21">
        <v>7047</v>
      </c>
      <c r="M34" s="22" t="s">
        <v>36</v>
      </c>
    </row>
    <row r="35" spans="1:13" ht="30" customHeight="1" thickBot="1">
      <c r="A35" s="25">
        <f>SUM(A36:A41)</f>
        <v>4.4720915932825287</v>
      </c>
      <c r="B35" s="25">
        <f t="shared" ref="B35:F35" si="18">SUM(B36:B41)</f>
        <v>1788.5908469999999</v>
      </c>
      <c r="C35" s="25">
        <f>SUM(C36:C41)</f>
        <v>3.8639438134217459</v>
      </c>
      <c r="D35" s="25">
        <f t="shared" si="18"/>
        <v>1581.9555650000002</v>
      </c>
      <c r="E35" s="18">
        <f>SUM(E36:E41)</f>
        <v>4.1791510589052363</v>
      </c>
      <c r="F35" s="18">
        <f t="shared" si="18"/>
        <v>1543.1692699999999</v>
      </c>
      <c r="G35" s="25">
        <f>SUM(G36:G41)</f>
        <v>3.9854012258437481</v>
      </c>
      <c r="H35" s="25">
        <f>SUM(H36:H41)</f>
        <v>1481.2814739999997</v>
      </c>
      <c r="I35" s="26">
        <f>SUM(I36:I41)</f>
        <v>2.0222970133761113</v>
      </c>
      <c r="J35" s="25">
        <f>SUM(J36:J41)</f>
        <v>609.854603</v>
      </c>
      <c r="K35" s="27" t="s">
        <v>37</v>
      </c>
      <c r="L35" s="21">
        <v>705</v>
      </c>
      <c r="M35" s="28"/>
    </row>
    <row r="36" spans="1:13" ht="30" customHeight="1">
      <c r="A36" s="45">
        <f t="shared" ref="A36:A41" si="19">(B36/$B$8)*100</f>
        <v>1.1485850557571211</v>
      </c>
      <c r="B36" s="45">
        <v>459.37089500000002</v>
      </c>
      <c r="C36" s="45">
        <f t="shared" ref="C36:C41" si="20">(D36/$D$8)*100</f>
        <v>1.0624845440486046</v>
      </c>
      <c r="D36" s="45">
        <v>434.99683700000003</v>
      </c>
      <c r="E36" s="46">
        <f t="shared" ref="E36:E41" si="21">(F36/$F$8)*100</f>
        <v>1.0640622607998049</v>
      </c>
      <c r="F36" s="46">
        <v>392.90950700000002</v>
      </c>
      <c r="G36" s="45">
        <f t="shared" ref="G36:G41" si="22">(H36/$H$8)*100</f>
        <v>0.48180558693208159</v>
      </c>
      <c r="H36" s="45">
        <v>179.07599500000001</v>
      </c>
      <c r="I36" s="47">
        <f t="shared" ref="I36:I41" si="23">(J36/$J$8)*100</f>
        <v>0.23200629279962864</v>
      </c>
      <c r="J36" s="45">
        <v>69.965046999999998</v>
      </c>
      <c r="K36" s="37" t="s">
        <v>38</v>
      </c>
      <c r="L36" s="21">
        <v>7051</v>
      </c>
      <c r="M36" s="22"/>
    </row>
    <row r="37" spans="1:13" ht="30" customHeight="1">
      <c r="A37" s="48">
        <f t="shared" si="19"/>
        <v>2.4194961894017522</v>
      </c>
      <c r="B37" s="48">
        <v>967.66549799999996</v>
      </c>
      <c r="C37" s="48">
        <f t="shared" si="20"/>
        <v>1.769357786021829</v>
      </c>
      <c r="D37" s="48">
        <v>724.40116399999999</v>
      </c>
      <c r="E37" s="49">
        <f t="shared" si="21"/>
        <v>2.2662885770103758</v>
      </c>
      <c r="F37" s="49">
        <v>836.83667800000001</v>
      </c>
      <c r="G37" s="48">
        <f t="shared" si="22"/>
        <v>2.8066058763186295</v>
      </c>
      <c r="H37" s="48">
        <v>1043.150502</v>
      </c>
      <c r="I37" s="50">
        <f t="shared" si="23"/>
        <v>1.4611115828856613</v>
      </c>
      <c r="J37" s="48">
        <v>440.62055099999998</v>
      </c>
      <c r="K37" s="51" t="s">
        <v>39</v>
      </c>
      <c r="L37" s="21">
        <v>7052</v>
      </c>
      <c r="M37" s="22"/>
    </row>
    <row r="38" spans="1:13" ht="30" customHeight="1">
      <c r="A38" s="48">
        <f t="shared" si="19"/>
        <v>3.307575218525137E-2</v>
      </c>
      <c r="B38" s="48">
        <v>13.228483000000001</v>
      </c>
      <c r="C38" s="48">
        <f t="shared" si="20"/>
        <v>2.7486281773152703E-2</v>
      </c>
      <c r="D38" s="48">
        <v>11.253289000000001</v>
      </c>
      <c r="E38" s="49">
        <f t="shared" si="21"/>
        <v>2.8157355356178058E-2</v>
      </c>
      <c r="F38" s="49">
        <v>10.397223</v>
      </c>
      <c r="G38" s="48">
        <f t="shared" si="22"/>
        <v>1.9426952500902504E-2</v>
      </c>
      <c r="H38" s="48">
        <v>7.2205490000000001</v>
      </c>
      <c r="I38" s="50">
        <f t="shared" si="23"/>
        <v>2.4534918409606962E-2</v>
      </c>
      <c r="J38" s="48">
        <v>7.3988800000000001</v>
      </c>
      <c r="K38" s="51" t="s">
        <v>40</v>
      </c>
      <c r="L38" s="21">
        <v>7053</v>
      </c>
      <c r="M38" s="22"/>
    </row>
    <row r="39" spans="1:13" ht="30" customHeight="1">
      <c r="A39" s="48">
        <f t="shared" si="19"/>
        <v>0.66801599445077464</v>
      </c>
      <c r="B39" s="48">
        <v>267.16968300000002</v>
      </c>
      <c r="C39" s="48">
        <f t="shared" si="20"/>
        <v>0.81261718425849305</v>
      </c>
      <c r="D39" s="48">
        <v>332.69745599999999</v>
      </c>
      <c r="E39" s="49">
        <f t="shared" si="21"/>
        <v>0.60820100214157791</v>
      </c>
      <c r="F39" s="49">
        <v>224.58080200000001</v>
      </c>
      <c r="G39" s="48">
        <f t="shared" si="22"/>
        <v>0.21654921081344014</v>
      </c>
      <c r="H39" s="48">
        <v>80.486333999999999</v>
      </c>
      <c r="I39" s="50">
        <f t="shared" si="23"/>
        <v>4.7406827175601872E-2</v>
      </c>
      <c r="J39" s="48">
        <v>14.296253999999999</v>
      </c>
      <c r="K39" s="51" t="s">
        <v>41</v>
      </c>
      <c r="L39" s="21">
        <v>7054</v>
      </c>
      <c r="M39" s="22"/>
    </row>
    <row r="40" spans="1:13" ht="30" customHeight="1">
      <c r="A40" s="38">
        <f t="shared" si="19"/>
        <v>0</v>
      </c>
      <c r="B40" s="38">
        <v>0</v>
      </c>
      <c r="C40" s="38">
        <f t="shared" si="20"/>
        <v>0</v>
      </c>
      <c r="D40" s="38">
        <v>0</v>
      </c>
      <c r="E40" s="39">
        <f t="shared" si="21"/>
        <v>0</v>
      </c>
      <c r="F40" s="39">
        <v>0</v>
      </c>
      <c r="G40" s="38">
        <f t="shared" si="22"/>
        <v>3.9180000080865391E-4</v>
      </c>
      <c r="H40" s="38">
        <v>0.145623</v>
      </c>
      <c r="I40" s="40">
        <f t="shared" si="23"/>
        <v>1.0315835452204858E-2</v>
      </c>
      <c r="J40" s="38">
        <v>3.1108980000000002</v>
      </c>
      <c r="K40" s="51" t="s">
        <v>42</v>
      </c>
      <c r="L40" s="21">
        <v>7055</v>
      </c>
      <c r="M40" s="22" t="s">
        <v>43</v>
      </c>
    </row>
    <row r="41" spans="1:13" ht="30" customHeight="1" thickBot="1">
      <c r="A41" s="38">
        <f t="shared" si="19"/>
        <v>0.20291860148763013</v>
      </c>
      <c r="B41" s="38">
        <v>81.156288000000004</v>
      </c>
      <c r="C41" s="38">
        <f t="shared" si="20"/>
        <v>0.19199801731966659</v>
      </c>
      <c r="D41" s="38">
        <v>78.606819000000002</v>
      </c>
      <c r="E41" s="39">
        <f t="shared" si="21"/>
        <v>0.21244186359729986</v>
      </c>
      <c r="F41" s="39">
        <v>78.445059999999998</v>
      </c>
      <c r="G41" s="38">
        <f t="shared" si="22"/>
        <v>0.46062179927788577</v>
      </c>
      <c r="H41" s="38">
        <v>171.202471</v>
      </c>
      <c r="I41" s="40">
        <f t="shared" si="23"/>
        <v>0.24692155665340787</v>
      </c>
      <c r="J41" s="38">
        <v>74.462973000000005</v>
      </c>
      <c r="K41" s="41" t="s">
        <v>44</v>
      </c>
      <c r="L41" s="21">
        <v>7056</v>
      </c>
      <c r="M41" s="22"/>
    </row>
    <row r="42" spans="1:13" ht="30" customHeight="1" thickBot="1">
      <c r="A42" s="25">
        <f t="shared" ref="A42" si="24">SUM(A43:A47)</f>
        <v>6.722559972870223</v>
      </c>
      <c r="B42" s="25">
        <f t="shared" ref="B42:I42" si="25">SUM(B43:B47)</f>
        <v>2688.6545110000002</v>
      </c>
      <c r="C42" s="25">
        <f t="shared" si="25"/>
        <v>6.4596013490954602</v>
      </c>
      <c r="D42" s="25">
        <f t="shared" si="25"/>
        <v>2644.6560289999998</v>
      </c>
      <c r="E42" s="18">
        <f t="shared" si="25"/>
        <v>6.7232592637802098</v>
      </c>
      <c r="F42" s="18">
        <f t="shared" si="25"/>
        <v>2482.5920250000004</v>
      </c>
      <c r="G42" s="25">
        <f t="shared" si="25"/>
        <v>4.9765870315565053</v>
      </c>
      <c r="H42" s="25">
        <f t="shared" si="25"/>
        <v>1849.682317</v>
      </c>
      <c r="I42" s="26">
        <f t="shared" si="25"/>
        <v>4.1957473364630609</v>
      </c>
      <c r="J42" s="25">
        <f>SUM(J43:J47)</f>
        <v>1265.2917989999999</v>
      </c>
      <c r="K42" s="27" t="s">
        <v>45</v>
      </c>
      <c r="L42" s="21">
        <v>706</v>
      </c>
      <c r="M42" s="28"/>
    </row>
    <row r="43" spans="1:13" ht="30" customHeight="1">
      <c r="A43" s="45">
        <f t="shared" ref="A43:A47" si="26">(B43/$B$8)*100</f>
        <v>1.5376356272101812</v>
      </c>
      <c r="B43" s="45">
        <v>614.969741</v>
      </c>
      <c r="C43" s="45">
        <f t="shared" ref="C43:C47" si="27">(D43/$D$8)*100</f>
        <v>1.6203989613125105</v>
      </c>
      <c r="D43" s="45">
        <v>663.41522499999996</v>
      </c>
      <c r="E43" s="46">
        <f t="shared" ref="E43:E47" si="28">(F43/$F$8)*100</f>
        <v>1.7913684447150271</v>
      </c>
      <c r="F43" s="46">
        <v>661.47040300000003</v>
      </c>
      <c r="G43" s="45">
        <f t="shared" ref="G43:G47" si="29">(H43/$H$8)*100</f>
        <v>0.45612355601444526</v>
      </c>
      <c r="H43" s="45">
        <v>169.53057799999999</v>
      </c>
      <c r="I43" s="47">
        <f t="shared" ref="I43:I47" si="30">(J43/$J$8)*100</f>
        <v>0.47665059141689442</v>
      </c>
      <c r="J43" s="45">
        <v>143.74127799999999</v>
      </c>
      <c r="K43" s="37" t="s">
        <v>46</v>
      </c>
      <c r="L43" s="21">
        <v>7061</v>
      </c>
      <c r="M43" s="22"/>
    </row>
    <row r="44" spans="1:13" ht="30" customHeight="1">
      <c r="A44" s="48">
        <f t="shared" si="26"/>
        <v>4.7596883822499958</v>
      </c>
      <c r="B44" s="48">
        <v>1903.613756</v>
      </c>
      <c r="C44" s="48">
        <f t="shared" si="27"/>
        <v>4.4391690997096243</v>
      </c>
      <c r="D44" s="48">
        <v>1817.461278</v>
      </c>
      <c r="E44" s="49">
        <f t="shared" si="28"/>
        <v>4.4714100874503453</v>
      </c>
      <c r="F44" s="49">
        <v>1651.0871569999999</v>
      </c>
      <c r="G44" s="48">
        <f t="shared" si="29"/>
        <v>4.0543036023688108</v>
      </c>
      <c r="H44" s="48">
        <v>1506.8908939999999</v>
      </c>
      <c r="I44" s="50">
        <f t="shared" si="30"/>
        <v>3.4967318301240717</v>
      </c>
      <c r="J44" s="48">
        <v>1054.4929790000001</v>
      </c>
      <c r="K44" s="51" t="s">
        <v>47</v>
      </c>
      <c r="L44" s="21">
        <v>7062</v>
      </c>
      <c r="M44" s="22"/>
    </row>
    <row r="45" spans="1:13" ht="30" customHeight="1">
      <c r="A45" s="48">
        <f t="shared" si="26"/>
        <v>0.37307167341531888</v>
      </c>
      <c r="B45" s="48">
        <v>149.20816500000001</v>
      </c>
      <c r="C45" s="48">
        <f t="shared" si="27"/>
        <v>0.34992393239129815</v>
      </c>
      <c r="D45" s="48">
        <v>143.264017</v>
      </c>
      <c r="E45" s="49">
        <f t="shared" si="28"/>
        <v>0.40583468689059932</v>
      </c>
      <c r="F45" s="49">
        <v>149.85618099999999</v>
      </c>
      <c r="G45" s="48">
        <f t="shared" si="29"/>
        <v>0.4661598731732492</v>
      </c>
      <c r="H45" s="48">
        <v>173.26084499999999</v>
      </c>
      <c r="I45" s="50">
        <f t="shared" si="30"/>
        <v>0.19983259761580902</v>
      </c>
      <c r="J45" s="48">
        <v>60.262577</v>
      </c>
      <c r="K45" s="51" t="s">
        <v>48</v>
      </c>
      <c r="L45" s="21">
        <v>7063</v>
      </c>
      <c r="M45" s="22"/>
    </row>
    <row r="46" spans="1:13" ht="30" customHeight="1">
      <c r="A46" s="48">
        <f t="shared" si="26"/>
        <v>0</v>
      </c>
      <c r="B46" s="48">
        <v>0</v>
      </c>
      <c r="C46" s="48">
        <f t="shared" si="27"/>
        <v>0</v>
      </c>
      <c r="D46" s="48">
        <v>0</v>
      </c>
      <c r="E46" s="49">
        <f t="shared" si="28"/>
        <v>0</v>
      </c>
      <c r="F46" s="49">
        <v>0</v>
      </c>
      <c r="G46" s="48">
        <f t="shared" si="29"/>
        <v>0</v>
      </c>
      <c r="H46" s="48">
        <v>0</v>
      </c>
      <c r="I46" s="50">
        <f t="shared" si="30"/>
        <v>1.5993219445312587E-3</v>
      </c>
      <c r="J46" s="48">
        <v>0.48230000000000001</v>
      </c>
      <c r="K46" s="51" t="s">
        <v>49</v>
      </c>
      <c r="L46" s="21">
        <v>7064</v>
      </c>
      <c r="M46" s="22"/>
    </row>
    <row r="47" spans="1:13" ht="30" customHeight="1" thickBot="1">
      <c r="A47" s="38">
        <f t="shared" si="26"/>
        <v>5.2164289994727241E-2</v>
      </c>
      <c r="B47" s="38">
        <v>20.862849000000001</v>
      </c>
      <c r="C47" s="38">
        <f t="shared" si="27"/>
        <v>5.0109355682027734E-2</v>
      </c>
      <c r="D47" s="38">
        <v>20.515509000000002</v>
      </c>
      <c r="E47" s="39">
        <f t="shared" si="28"/>
        <v>5.4646044724238584E-2</v>
      </c>
      <c r="F47" s="39">
        <v>20.178284000000001</v>
      </c>
      <c r="G47" s="38">
        <f t="shared" si="29"/>
        <v>0</v>
      </c>
      <c r="H47" s="38">
        <v>0</v>
      </c>
      <c r="I47" s="40">
        <f t="shared" si="30"/>
        <v>2.0932995361754959E-2</v>
      </c>
      <c r="J47" s="38">
        <v>6.312665</v>
      </c>
      <c r="K47" s="41" t="s">
        <v>50</v>
      </c>
      <c r="L47" s="21">
        <v>7066</v>
      </c>
      <c r="M47" s="22"/>
    </row>
    <row r="48" spans="1:13" ht="30" customHeight="1" thickBot="1">
      <c r="A48" s="25">
        <f t="shared" ref="A48:I48" si="31">SUM(A49:A53)</f>
        <v>11.923462193927495</v>
      </c>
      <c r="B48" s="25">
        <f t="shared" si="31"/>
        <v>4768.729553000001</v>
      </c>
      <c r="C48" s="25">
        <f t="shared" si="31"/>
        <v>12.790838849933499</v>
      </c>
      <c r="D48" s="25">
        <f t="shared" si="31"/>
        <v>5236.758006</v>
      </c>
      <c r="E48" s="18">
        <f t="shared" si="31"/>
        <v>12.566807837196199</v>
      </c>
      <c r="F48" s="18">
        <f t="shared" si="31"/>
        <v>4640.3471429999991</v>
      </c>
      <c r="G48" s="25">
        <f t="shared" si="31"/>
        <v>12.75166052926264</v>
      </c>
      <c r="H48" s="25">
        <f t="shared" si="31"/>
        <v>4739.4973390000005</v>
      </c>
      <c r="I48" s="26">
        <f t="shared" si="31"/>
        <v>14.276720424551165</v>
      </c>
      <c r="J48" s="25">
        <f>SUM(J49:J53)</f>
        <v>4305.3634600000005</v>
      </c>
      <c r="K48" s="27" t="s">
        <v>51</v>
      </c>
      <c r="L48" s="21">
        <v>707</v>
      </c>
      <c r="M48" s="28"/>
    </row>
    <row r="49" spans="1:13" ht="30" customHeight="1">
      <c r="A49" s="45">
        <f t="shared" ref="A49:A53" si="32">(B49/$B$8)*100</f>
        <v>0.64986486544344768</v>
      </c>
      <c r="B49" s="45">
        <v>259.91022900000002</v>
      </c>
      <c r="C49" s="45">
        <f t="shared" ref="C49:C53" si="33">(D49/$D$8)*100</f>
        <v>0.61761986361693733</v>
      </c>
      <c r="D49" s="45">
        <v>252.86267799999999</v>
      </c>
      <c r="E49" s="46">
        <f t="shared" ref="E49:E53" si="34">(F49/$F$8)*100</f>
        <v>0.66626286406022739</v>
      </c>
      <c r="F49" s="46">
        <v>246.02039099999999</v>
      </c>
      <c r="G49" s="45">
        <f t="shared" ref="G49:G53" si="35">(H49/$H$8)*100</f>
        <v>0</v>
      </c>
      <c r="H49" s="45">
        <v>0</v>
      </c>
      <c r="I49" s="47">
        <f t="shared" ref="I49:I53" si="36">(J49/$J$8)*100</f>
        <v>0</v>
      </c>
      <c r="J49" s="45">
        <v>0</v>
      </c>
      <c r="K49" s="37" t="s">
        <v>52</v>
      </c>
      <c r="L49" s="21">
        <v>7071</v>
      </c>
      <c r="M49" s="22" t="s">
        <v>53</v>
      </c>
    </row>
    <row r="50" spans="1:13" ht="30" customHeight="1">
      <c r="A50" s="45">
        <f t="shared" si="32"/>
        <v>10.349409195385823</v>
      </c>
      <c r="B50" s="45">
        <v>4139.1948650000004</v>
      </c>
      <c r="C50" s="45">
        <f t="shared" si="33"/>
        <v>11.166377164875222</v>
      </c>
      <c r="D50" s="45">
        <v>4571.6794419999997</v>
      </c>
      <c r="E50" s="46">
        <f t="shared" si="34"/>
        <v>10.247554699176407</v>
      </c>
      <c r="F50" s="46">
        <v>3783.9530759999998</v>
      </c>
      <c r="G50" s="45">
        <f t="shared" si="35"/>
        <v>8.9573746854659664</v>
      </c>
      <c r="H50" s="45">
        <v>3329.2490330000001</v>
      </c>
      <c r="I50" s="47">
        <f t="shared" si="36"/>
        <v>9.9752347881836627</v>
      </c>
      <c r="J50" s="45">
        <v>3008.184659</v>
      </c>
      <c r="K50" s="37" t="s">
        <v>54</v>
      </c>
      <c r="L50" s="21">
        <v>7073</v>
      </c>
      <c r="M50" s="22"/>
    </row>
    <row r="51" spans="1:13" ht="30" customHeight="1">
      <c r="A51" s="48">
        <f t="shared" si="32"/>
        <v>0.90417455318581341</v>
      </c>
      <c r="B51" s="48">
        <v>361.62012700000002</v>
      </c>
      <c r="C51" s="48">
        <f t="shared" si="33"/>
        <v>0.98769874678228065</v>
      </c>
      <c r="D51" s="48">
        <v>404.37842899999998</v>
      </c>
      <c r="E51" s="49">
        <f t="shared" si="34"/>
        <v>1.6322039401558428</v>
      </c>
      <c r="F51" s="49">
        <v>602.69823399999996</v>
      </c>
      <c r="G51" s="48">
        <f t="shared" si="35"/>
        <v>3.794154116473107</v>
      </c>
      <c r="H51" s="48">
        <v>1410.1993460000001</v>
      </c>
      <c r="I51" s="50">
        <f t="shared" si="36"/>
        <v>4.3014856363675023</v>
      </c>
      <c r="J51" s="48">
        <v>1297.178801</v>
      </c>
      <c r="K51" s="51" t="s">
        <v>55</v>
      </c>
      <c r="L51" s="21">
        <v>7074</v>
      </c>
      <c r="M51" s="22"/>
    </row>
    <row r="52" spans="1:13" ht="30" customHeight="1">
      <c r="A52" s="38">
        <f t="shared" si="32"/>
        <v>2.0013579912411535E-2</v>
      </c>
      <c r="B52" s="38">
        <v>8.0043319999999998</v>
      </c>
      <c r="C52" s="38">
        <f t="shared" si="33"/>
        <v>1.914307465905906E-2</v>
      </c>
      <c r="D52" s="38">
        <v>7.8374569999999997</v>
      </c>
      <c r="E52" s="39">
        <f t="shared" si="34"/>
        <v>2.0786333803721822E-2</v>
      </c>
      <c r="F52" s="39">
        <v>7.6754420000000003</v>
      </c>
      <c r="G52" s="38">
        <f t="shared" si="35"/>
        <v>0</v>
      </c>
      <c r="H52" s="38">
        <v>0</v>
      </c>
      <c r="I52" s="40">
        <f t="shared" si="36"/>
        <v>0</v>
      </c>
      <c r="J52" s="38">
        <v>0</v>
      </c>
      <c r="K52" s="37" t="s">
        <v>56</v>
      </c>
      <c r="L52" s="21">
        <v>7075</v>
      </c>
      <c r="M52" s="22" t="s">
        <v>57</v>
      </c>
    </row>
    <row r="53" spans="1:13" ht="30" customHeight="1" thickBot="1">
      <c r="A53" s="38">
        <f t="shared" si="32"/>
        <v>0</v>
      </c>
      <c r="B53" s="38">
        <v>0</v>
      </c>
      <c r="C53" s="38">
        <f t="shared" si="33"/>
        <v>0</v>
      </c>
      <c r="D53" s="38">
        <v>0</v>
      </c>
      <c r="E53" s="39">
        <f t="shared" si="34"/>
        <v>0</v>
      </c>
      <c r="F53" s="39">
        <v>0</v>
      </c>
      <c r="G53" s="38">
        <f t="shared" si="35"/>
        <v>1.3172732356558851E-4</v>
      </c>
      <c r="H53" s="38">
        <v>4.8959999999999997E-2</v>
      </c>
      <c r="I53" s="40">
        <f t="shared" si="36"/>
        <v>0</v>
      </c>
      <c r="J53" s="38">
        <v>0</v>
      </c>
      <c r="K53" s="41" t="s">
        <v>58</v>
      </c>
      <c r="L53" s="21">
        <v>7076</v>
      </c>
      <c r="M53" s="22"/>
    </row>
    <row r="54" spans="1:13" ht="30" customHeight="1" thickBot="1">
      <c r="A54" s="25">
        <f>SUM(A55:A58)</f>
        <v>2.3185641361029621</v>
      </c>
      <c r="B54" s="25">
        <f t="shared" ref="B54:F54" si="37">SUM(B55:B58)</f>
        <v>927.29822399999989</v>
      </c>
      <c r="C54" s="25">
        <f>SUM(C55:C58)</f>
        <v>2.0123972041101346</v>
      </c>
      <c r="D54" s="25">
        <f t="shared" si="37"/>
        <v>823.90508499999999</v>
      </c>
      <c r="E54" s="18">
        <f>SUM(E55:E58)</f>
        <v>2.2709645530411393</v>
      </c>
      <c r="F54" s="18">
        <f t="shared" si="37"/>
        <v>838.56330200000002</v>
      </c>
      <c r="G54" s="25">
        <f>SUM(G55:G58)</f>
        <v>1.8605869161122506</v>
      </c>
      <c r="H54" s="25">
        <f>SUM(H55:H58)</f>
        <v>691.53713100000004</v>
      </c>
      <c r="I54" s="26">
        <f>SUM(I55:I58)</f>
        <v>2.0006358075706805</v>
      </c>
      <c r="J54" s="25">
        <f>SUM(J55:J58)</f>
        <v>603.32233500000007</v>
      </c>
      <c r="K54" s="27" t="s">
        <v>59</v>
      </c>
      <c r="L54" s="21">
        <v>708</v>
      </c>
      <c r="M54" s="28"/>
    </row>
    <row r="55" spans="1:13" ht="30" customHeight="1">
      <c r="A55" s="45">
        <f t="shared" ref="A55:A58" si="38">(B55/$B$8)*100</f>
        <v>1.2216100470607094</v>
      </c>
      <c r="B55" s="45">
        <v>488.57687800000002</v>
      </c>
      <c r="C55" s="45">
        <f t="shared" ref="C55:C58" si="39">(D55/$D$8)*100</f>
        <v>0.95942857775262325</v>
      </c>
      <c r="D55" s="45">
        <v>392.80420500000002</v>
      </c>
      <c r="E55" s="46">
        <f t="shared" ref="E55:E58" si="40">(F55/$F$8)*100</f>
        <v>1.1529110646332619</v>
      </c>
      <c r="F55" s="46">
        <v>425.71730500000001</v>
      </c>
      <c r="G55" s="45">
        <f t="shared" ref="G55:G58" si="41">(H55/$H$8)*100</f>
        <v>0.99840772125062249</v>
      </c>
      <c r="H55" s="45">
        <v>371.08506199999999</v>
      </c>
      <c r="I55" s="47">
        <f t="shared" ref="I55:I58" si="42">(J55/$J$8)*100</f>
        <v>1.0620837454694043</v>
      </c>
      <c r="J55" s="45">
        <v>320.28760199999999</v>
      </c>
      <c r="K55" s="37" t="s">
        <v>60</v>
      </c>
      <c r="L55" s="21">
        <v>7081</v>
      </c>
      <c r="M55" s="22"/>
    </row>
    <row r="56" spans="1:13" ht="30" customHeight="1">
      <c r="A56" s="48">
        <f t="shared" si="38"/>
        <v>0.10817932909133407</v>
      </c>
      <c r="B56" s="48">
        <v>43.265785999999999</v>
      </c>
      <c r="C56" s="48">
        <f t="shared" si="39"/>
        <v>0.10811445779692105</v>
      </c>
      <c r="D56" s="48">
        <v>44.263652999999998</v>
      </c>
      <c r="E56" s="49">
        <f t="shared" si="40"/>
        <v>0.12104992854164212</v>
      </c>
      <c r="F56" s="49">
        <v>44.6982</v>
      </c>
      <c r="G56" s="48">
        <f t="shared" si="41"/>
        <v>0.11608176854679068</v>
      </c>
      <c r="H56" s="48">
        <v>43.144908999999998</v>
      </c>
      <c r="I56" s="50">
        <f t="shared" si="42"/>
        <v>0.10893365760638596</v>
      </c>
      <c r="J56" s="48">
        <v>32.850611000000001</v>
      </c>
      <c r="K56" s="51" t="s">
        <v>61</v>
      </c>
      <c r="L56" s="21">
        <v>7082</v>
      </c>
      <c r="M56" s="22"/>
    </row>
    <row r="57" spans="1:13" ht="30" customHeight="1">
      <c r="A57" s="48">
        <f t="shared" si="38"/>
        <v>0.21833166927898001</v>
      </c>
      <c r="B57" s="48">
        <v>87.320667999999998</v>
      </c>
      <c r="C57" s="48">
        <f t="shared" si="39"/>
        <v>0.21304508545358028</v>
      </c>
      <c r="D57" s="48">
        <v>87.223799</v>
      </c>
      <c r="E57" s="49">
        <f t="shared" si="40"/>
        <v>0.23596142528671335</v>
      </c>
      <c r="F57" s="49">
        <v>87.129757999999995</v>
      </c>
      <c r="G57" s="48">
        <f t="shared" si="41"/>
        <v>1.9560522823174026E-2</v>
      </c>
      <c r="H57" s="48">
        <v>7.270194</v>
      </c>
      <c r="I57" s="50">
        <f t="shared" si="42"/>
        <v>2.0643724678551065E-2</v>
      </c>
      <c r="J57" s="48">
        <v>6.2254310000000004</v>
      </c>
      <c r="K57" s="51" t="s">
        <v>62</v>
      </c>
      <c r="L57" s="21">
        <v>7083</v>
      </c>
      <c r="M57" s="22"/>
    </row>
    <row r="58" spans="1:13" ht="30" customHeight="1" thickBot="1">
      <c r="A58" s="38">
        <f t="shared" si="38"/>
        <v>0.77044309067193839</v>
      </c>
      <c r="B58" s="38">
        <v>308.13489199999998</v>
      </c>
      <c r="C58" s="38">
        <f t="shared" si="39"/>
        <v>0.73180908310700987</v>
      </c>
      <c r="D58" s="38">
        <v>299.613428</v>
      </c>
      <c r="E58" s="39">
        <f t="shared" si="40"/>
        <v>0.76104213457952219</v>
      </c>
      <c r="F58" s="39">
        <v>281.01803899999999</v>
      </c>
      <c r="G58" s="38">
        <f t="shared" si="41"/>
        <v>0.72653690349166322</v>
      </c>
      <c r="H58" s="38">
        <v>270.03696600000001</v>
      </c>
      <c r="I58" s="40">
        <f t="shared" si="42"/>
        <v>0.80897467981633908</v>
      </c>
      <c r="J58" s="38">
        <v>243.95869099999999</v>
      </c>
      <c r="K58" s="41" t="s">
        <v>63</v>
      </c>
      <c r="L58" s="21">
        <v>7084</v>
      </c>
      <c r="M58" s="22"/>
    </row>
    <row r="59" spans="1:13" ht="30" customHeight="1" thickBot="1">
      <c r="A59" s="25">
        <f>SUM(A60:A61)</f>
        <v>10.634413873191187</v>
      </c>
      <c r="B59" s="25">
        <f t="shared" ref="B59:F59" si="43">SUM(B60:B61)</f>
        <v>4253.1810720000003</v>
      </c>
      <c r="C59" s="25">
        <f>SUM(C60:C61)</f>
        <v>10.261248404988834</v>
      </c>
      <c r="D59" s="25">
        <f t="shared" si="43"/>
        <v>4201.1063830000003</v>
      </c>
      <c r="E59" s="18">
        <f>SUM(E60:E61)</f>
        <v>11.013140128847663</v>
      </c>
      <c r="F59" s="18">
        <f t="shared" si="43"/>
        <v>4066.6487459999998</v>
      </c>
      <c r="G59" s="25">
        <f>SUM(G60:G61)</f>
        <v>10.12800751748593</v>
      </c>
      <c r="H59" s="25">
        <f>SUM(H60:H61)</f>
        <v>3764.3461860000002</v>
      </c>
      <c r="I59" s="26">
        <f>SUM(I60:I61)</f>
        <v>10.905664102043833</v>
      </c>
      <c r="J59" s="25">
        <f>SUM(J60:J61)</f>
        <v>3288.7698529999998</v>
      </c>
      <c r="K59" s="27" t="s">
        <v>64</v>
      </c>
      <c r="L59" s="21">
        <v>709</v>
      </c>
      <c r="M59" s="28"/>
    </row>
    <row r="60" spans="1:13" ht="30" customHeight="1">
      <c r="A60" s="45">
        <f t="shared" ref="A60:A61" si="44">(B60/$B$8)*100</f>
        <v>8.1574672449655683</v>
      </c>
      <c r="B60" s="45">
        <v>3262.538556</v>
      </c>
      <c r="C60" s="45">
        <f t="shared" ref="C60:C61" si="45">(D60/$D$8)*100</f>
        <v>7.8858337561358685</v>
      </c>
      <c r="D60" s="45">
        <v>3228.5766039999999</v>
      </c>
      <c r="E60" s="46">
        <f t="shared" ref="E60:E61" si="46">(F60/$F$8)*100</f>
        <v>8.4424333428416407</v>
      </c>
      <c r="F60" s="46">
        <v>3117.404352</v>
      </c>
      <c r="G60" s="45">
        <f t="shared" ref="G60:G61" si="47">(H60/$H$8)*100</f>
        <v>8.0744370213128178</v>
      </c>
      <c r="H60" s="45">
        <v>3001.0815210000001</v>
      </c>
      <c r="I60" s="47">
        <f t="shared" ref="I60:I61" si="48">(J60/$J$8)*100</f>
        <v>8.6029376050681936</v>
      </c>
      <c r="J60" s="45">
        <v>2594.3474489999999</v>
      </c>
      <c r="K60" s="37" t="s">
        <v>65</v>
      </c>
      <c r="L60" s="21">
        <v>7098</v>
      </c>
      <c r="M60" s="22"/>
    </row>
    <row r="61" spans="1:13" ht="30" customHeight="1" thickBot="1">
      <c r="A61" s="38">
        <f t="shared" si="44"/>
        <v>2.476946628225619</v>
      </c>
      <c r="B61" s="38">
        <v>990.642516</v>
      </c>
      <c r="C61" s="38">
        <f t="shared" si="45"/>
        <v>2.3754146488529644</v>
      </c>
      <c r="D61" s="38">
        <v>972.52977899999996</v>
      </c>
      <c r="E61" s="39">
        <f t="shared" si="46"/>
        <v>2.5707067860060224</v>
      </c>
      <c r="F61" s="39">
        <v>949.24439400000006</v>
      </c>
      <c r="G61" s="38">
        <f t="shared" si="47"/>
        <v>2.0535704961731112</v>
      </c>
      <c r="H61" s="38">
        <v>763.26466500000004</v>
      </c>
      <c r="I61" s="40">
        <f t="shared" si="48"/>
        <v>2.30272649697564</v>
      </c>
      <c r="J61" s="38">
        <v>694.42240400000003</v>
      </c>
      <c r="K61" s="41" t="s">
        <v>66</v>
      </c>
      <c r="L61" s="21">
        <v>7094</v>
      </c>
      <c r="M61" s="22"/>
    </row>
    <row r="62" spans="1:13" ht="30" customHeight="1" thickBot="1">
      <c r="A62" s="25">
        <f t="shared" ref="A62:J62" si="49">SUM(A63:A67)</f>
        <v>8.0509236456273054</v>
      </c>
      <c r="B62" s="25">
        <f t="shared" si="49"/>
        <v>3219.9269720000002</v>
      </c>
      <c r="C62" s="25">
        <f t="shared" si="49"/>
        <v>7.657037953094604</v>
      </c>
      <c r="D62" s="25">
        <f t="shared" si="49"/>
        <v>3134.9042290000002</v>
      </c>
      <c r="E62" s="18">
        <f t="shared" si="49"/>
        <v>8.285544251526396</v>
      </c>
      <c r="F62" s="18">
        <f t="shared" si="49"/>
        <v>3059.4723890000005</v>
      </c>
      <c r="G62" s="25">
        <f t="shared" si="49"/>
        <v>9.5816834129900599</v>
      </c>
      <c r="H62" s="25">
        <f t="shared" si="49"/>
        <v>3561.2901499999998</v>
      </c>
      <c r="I62" s="26">
        <f t="shared" si="49"/>
        <v>11.241400774730216</v>
      </c>
      <c r="J62" s="25">
        <f t="shared" si="49"/>
        <v>3390.0163830000001</v>
      </c>
      <c r="K62" s="27" t="s">
        <v>67</v>
      </c>
      <c r="L62" s="21">
        <v>710</v>
      </c>
      <c r="M62" s="28"/>
    </row>
    <row r="63" spans="1:13" ht="30" customHeight="1">
      <c r="A63" s="45">
        <f t="shared" ref="A63:A67" si="50">(B63/$B$8)*100</f>
        <v>3.1856720337441233</v>
      </c>
      <c r="B63" s="45">
        <v>1274.0937260000001</v>
      </c>
      <c r="C63" s="45">
        <f t="shared" ref="C63:C67" si="51">(D63/$D$8)*100</f>
        <v>3.0249173628300081</v>
      </c>
      <c r="D63" s="45">
        <v>1238.445766</v>
      </c>
      <c r="E63" s="46">
        <f t="shared" ref="E63:E67" si="52">(F63/$F$8)*100</f>
        <v>3.2664269877684347</v>
      </c>
      <c r="F63" s="46">
        <v>1206.142032</v>
      </c>
      <c r="G63" s="45">
        <f t="shared" ref="G63:G67" si="53">(H63/$H$8)*100</f>
        <v>4.6663831079439282</v>
      </c>
      <c r="H63" s="45">
        <v>1734.386692</v>
      </c>
      <c r="I63" s="47">
        <f t="shared" ref="I63:I67" si="54">(J63/$J$8)*100</f>
        <v>5.1456946420298291</v>
      </c>
      <c r="J63" s="45">
        <v>1551.7629420000001</v>
      </c>
      <c r="K63" s="37" t="s">
        <v>68</v>
      </c>
      <c r="L63" s="21">
        <v>7101</v>
      </c>
      <c r="M63" s="22"/>
    </row>
    <row r="64" spans="1:13" ht="30" customHeight="1">
      <c r="A64" s="48">
        <f t="shared" si="50"/>
        <v>3.725208989876319</v>
      </c>
      <c r="B64" s="48">
        <v>1489.8788549999999</v>
      </c>
      <c r="C64" s="48">
        <f t="shared" si="51"/>
        <v>3.5330096148511334</v>
      </c>
      <c r="D64" s="48">
        <v>1446.4662249999999</v>
      </c>
      <c r="E64" s="49">
        <f t="shared" si="52"/>
        <v>3.8032247322904196</v>
      </c>
      <c r="F64" s="49">
        <v>1404.3568780000001</v>
      </c>
      <c r="G64" s="48">
        <f t="shared" si="53"/>
        <v>3.7906883668233839</v>
      </c>
      <c r="H64" s="48">
        <v>1408.9112070000001</v>
      </c>
      <c r="I64" s="50">
        <f t="shared" si="54"/>
        <v>4.419484988904081</v>
      </c>
      <c r="J64" s="48">
        <v>1332.7633109999999</v>
      </c>
      <c r="K64" s="51" t="s">
        <v>69</v>
      </c>
      <c r="L64" s="21">
        <v>7102</v>
      </c>
      <c r="M64" s="22"/>
    </row>
    <row r="65" spans="1:13" ht="30" customHeight="1">
      <c r="A65" s="48">
        <f t="shared" si="50"/>
        <v>0.72538315933260811</v>
      </c>
      <c r="B65" s="48">
        <v>290.11339600000002</v>
      </c>
      <c r="C65" s="48">
        <f t="shared" si="51"/>
        <v>0.69893960242525011</v>
      </c>
      <c r="D65" s="48">
        <v>286.15617800000001</v>
      </c>
      <c r="E65" s="49">
        <f t="shared" si="52"/>
        <v>0.77105197210379406</v>
      </c>
      <c r="F65" s="49">
        <v>284.71421400000003</v>
      </c>
      <c r="G65" s="48">
        <f t="shared" si="53"/>
        <v>0.65155493969379863</v>
      </c>
      <c r="H65" s="48">
        <v>242.16790399999999</v>
      </c>
      <c r="I65" s="50">
        <f t="shared" si="54"/>
        <v>0.55976599661734117</v>
      </c>
      <c r="J65" s="48">
        <v>168.80600000000001</v>
      </c>
      <c r="K65" s="51" t="s">
        <v>70</v>
      </c>
      <c r="L65" s="21">
        <v>7104</v>
      </c>
      <c r="M65" s="22"/>
    </row>
    <row r="66" spans="1:13" ht="30" customHeight="1">
      <c r="A66" s="48">
        <f t="shared" si="50"/>
        <v>0.31173024996111742</v>
      </c>
      <c r="B66" s="48">
        <v>124.674967</v>
      </c>
      <c r="C66" s="48">
        <f t="shared" si="51"/>
        <v>0.30074274553098007</v>
      </c>
      <c r="D66" s="48">
        <v>123.128514</v>
      </c>
      <c r="E66" s="49">
        <f t="shared" si="52"/>
        <v>0.33580344599533896</v>
      </c>
      <c r="F66" s="49">
        <v>123.996848</v>
      </c>
      <c r="G66" s="48">
        <f t="shared" si="53"/>
        <v>0</v>
      </c>
      <c r="H66" s="48">
        <v>0</v>
      </c>
      <c r="I66" s="50">
        <f t="shared" si="54"/>
        <v>0</v>
      </c>
      <c r="J66" s="48">
        <v>0</v>
      </c>
      <c r="K66" s="51" t="s">
        <v>71</v>
      </c>
      <c r="L66" s="21">
        <v>7107</v>
      </c>
      <c r="M66" s="22" t="s">
        <v>72</v>
      </c>
    </row>
    <row r="67" spans="1:13" ht="30" customHeight="1">
      <c r="A67" s="48">
        <f t="shared" si="50"/>
        <v>0.10292921271313718</v>
      </c>
      <c r="B67" s="48">
        <v>41.166027999999997</v>
      </c>
      <c r="C67" s="48">
        <f t="shared" si="51"/>
        <v>9.9428627457232757E-2</v>
      </c>
      <c r="D67" s="48">
        <v>40.707546000000001</v>
      </c>
      <c r="E67" s="49">
        <f t="shared" si="52"/>
        <v>0.1090371133684085</v>
      </c>
      <c r="F67" s="49">
        <v>40.262416999999999</v>
      </c>
      <c r="G67" s="48">
        <f t="shared" si="53"/>
        <v>0.47305699852894839</v>
      </c>
      <c r="H67" s="48">
        <v>175.82434699999999</v>
      </c>
      <c r="I67" s="50">
        <f t="shared" si="54"/>
        <v>1.1164551471789652</v>
      </c>
      <c r="J67" s="48">
        <v>336.68412999999998</v>
      </c>
      <c r="K67" s="51" t="s">
        <v>73</v>
      </c>
      <c r="L67" s="21">
        <v>7109</v>
      </c>
      <c r="M67" s="22"/>
    </row>
  </sheetData>
  <mergeCells count="20">
    <mergeCell ref="N11:N12"/>
    <mergeCell ref="G11:G12"/>
    <mergeCell ref="H11:H12"/>
    <mergeCell ref="I11:I12"/>
    <mergeCell ref="J11:J12"/>
    <mergeCell ref="L11:L12"/>
    <mergeCell ref="M11:M12"/>
    <mergeCell ref="A11:A12"/>
    <mergeCell ref="B11:B12"/>
    <mergeCell ref="C11:C12"/>
    <mergeCell ref="D11:D12"/>
    <mergeCell ref="E11:E12"/>
    <mergeCell ref="F11:F12"/>
    <mergeCell ref="A4:B4"/>
    <mergeCell ref="C4:D4"/>
    <mergeCell ref="E4:F4"/>
    <mergeCell ref="G4:H4"/>
    <mergeCell ref="I4:J4"/>
    <mergeCell ref="G5:H5"/>
    <mergeCell ref="I5:J5"/>
  </mergeCells>
  <conditionalFormatting sqref="N4:R4">
    <cfRule type="containsText" dxfId="2" priority="2" operator="containsText" text="TRUE">
      <formula>NOT(ISERROR(SEARCH("TRUE",N4)))</formula>
    </cfRule>
    <cfRule type="containsText" dxfId="1" priority="3" operator="containsText" text="FALSE">
      <formula>NOT(ISERROR(SEARCH("FALSE",N4)))</formula>
    </cfRule>
  </conditionalFormatting>
  <conditionalFormatting sqref="L1:L1048576">
    <cfRule type="duplicateValues" dxfId="0" priority="1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7" fitToHeight="0" orientation="portrait" r:id="rId1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2021-10-27T18:18:38Z</dcterms:created>
  <dcterms:modified xsi:type="dcterms:W3CDTF">2021-10-27T18:18:49Z</dcterms:modified>
</cp:coreProperties>
</file>