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5"/>
  <workbookPr defaultThemeVersion="166925"/>
  <mc:AlternateContent xmlns:mc="http://schemas.openxmlformats.org/markup-compatibility/2006">
    <mc:Choice Requires="x15">
      <x15ac:absPath xmlns:x15ac="http://schemas.microsoft.com/office/spreadsheetml/2010/11/ac" url="Z:\Tender\1. Projects\3. 2022\5. Non Consultancy\TES2022NC003- Health Insurance for Parliament Members and Dependents\Second Tender\3. Bidding Document\Bidding Document\"/>
    </mc:Choice>
  </mc:AlternateContent>
  <xr:revisionPtr revIDLastSave="0" documentId="13_ncr:1_{F2659303-56A1-49E5-A602-A8DD8E73046F}" xr6:coauthVersionLast="36" xr6:coauthVersionMax="47" xr10:uidLastSave="{00000000-0000-0000-0000-000000000000}"/>
  <bookViews>
    <workbookView xWindow="0" yWindow="0" windowWidth="28800" windowHeight="13425" xr2:uid="{FADDA11F-AAE6-4352-9B9A-535BED1BAE87}"/>
  </bookViews>
  <sheets>
    <sheet name="Sheet3" sheetId="3" r:id="rId1"/>
  </sheets>
  <definedNames>
    <definedName name="_xlnm._FilterDatabase" localSheetId="0" hidden="1">Sheet3!$B$2:$P$11</definedName>
    <definedName name="_xlnm.Print_Area" localSheetId="0">Sheet3!$B$2:$G$87</definedName>
    <definedName name="_xlnm.Print_Titles" localSheetId="0">Sheet3!$2:$5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7" i="3" l="1"/>
  <c r="G74" i="3"/>
  <c r="I79" i="3"/>
  <c r="G79" i="3"/>
  <c r="Y66" i="3"/>
  <c r="Y65" i="3"/>
  <c r="Y64" i="3"/>
  <c r="Y56" i="3"/>
  <c r="Y55" i="3"/>
  <c r="Y46" i="3"/>
  <c r="Y44" i="3"/>
  <c r="Y27" i="3"/>
  <c r="Y26" i="3"/>
  <c r="Y14" i="3"/>
  <c r="V66" i="3"/>
  <c r="V65" i="3"/>
  <c r="V64" i="3"/>
  <c r="V56" i="3"/>
  <c r="V55" i="3"/>
  <c r="V46" i="3"/>
  <c r="V44" i="3"/>
  <c r="V27" i="3"/>
  <c r="V26" i="3"/>
  <c r="V14" i="3"/>
  <c r="S66" i="3"/>
  <c r="S65" i="3"/>
  <c r="S64" i="3"/>
  <c r="S56" i="3"/>
  <c r="S55" i="3"/>
  <c r="S46" i="3"/>
  <c r="S44" i="3"/>
  <c r="S27" i="3"/>
  <c r="S26" i="3"/>
  <c r="S14" i="3"/>
  <c r="P66" i="3"/>
  <c r="P65" i="3"/>
  <c r="P64" i="3"/>
  <c r="P56" i="3"/>
  <c r="P55" i="3"/>
  <c r="P46" i="3"/>
  <c r="P44" i="3"/>
  <c r="P27" i="3"/>
  <c r="P26" i="3"/>
  <c r="P14" i="3"/>
  <c r="M66" i="3"/>
  <c r="M65" i="3"/>
  <c r="M64" i="3"/>
  <c r="M56" i="3"/>
  <c r="M55" i="3"/>
  <c r="M46" i="3"/>
  <c r="M44" i="3"/>
  <c r="M27" i="3"/>
  <c r="M26" i="3"/>
  <c r="M14" i="3"/>
  <c r="J66" i="3"/>
  <c r="J65" i="3"/>
  <c r="J64" i="3"/>
  <c r="J56" i="3"/>
  <c r="J55" i="3"/>
  <c r="J46" i="3"/>
  <c r="J44" i="3"/>
  <c r="J26" i="3"/>
  <c r="J27" i="3"/>
  <c r="J14" i="3"/>
  <c r="J74" i="3" l="1"/>
  <c r="S74" i="3"/>
  <c r="V74" i="3"/>
  <c r="Y74" i="3"/>
  <c r="P74" i="3"/>
  <c r="M74" i="3"/>
</calcChain>
</file>

<file path=xl/sharedStrings.xml><?xml version="1.0" encoding="utf-8"?>
<sst xmlns="http://schemas.openxmlformats.org/spreadsheetml/2006/main" count="168" uniqueCount="113">
  <si>
    <t>ބޭނުންވާ ޚިދުމަތް:</t>
  </si>
  <si>
    <t>ރައްޔިތުންގެ މަޖިލީހުގެ މެންބަރުކަން ކުރެއްވި ބޭފުޅުންނާއި، ރައްޔިތުންގެ މަޖިލީހުގެ މެންބަރުންނާއި އެ މެންބަރުންގެ އަނބިން/ފިރިންނާއި 18 އަހަރު ނުފުރޭ ދަރިން ހިމެނޭގޮތަށް ފޯރުކޮށްދެވޭ ގްރޫޕް ހެލްތް އިންޝުއަރެންސްގެ ޚިދުމަތް</t>
  </si>
  <si>
    <r>
      <t>މުއްދަތު:</t>
    </r>
    <r>
      <rPr>
        <sz val="12"/>
        <color theme="1"/>
        <rFont val="Faruma"/>
      </rPr>
      <t xml:space="preserve">       </t>
    </r>
  </si>
  <si>
    <t xml:space="preserve">އެނުއަލް ޕްރީމިއަމް: </t>
  </si>
  <si>
    <t>މިނިމަމް ޓެރިޓޯރިއަލް ލިމިޓް:</t>
  </si>
  <si>
    <t xml:space="preserve">ދިވެހިރާއްޖެއާއި ސާރކް ޤައުމުތަކާއި އަދި އާސިއާންގެ ޤައުމުތައް </t>
  </si>
  <si>
    <r>
      <t>2-</t>
    </r>
    <r>
      <rPr>
        <b/>
        <sz val="7"/>
        <color theme="1"/>
        <rFont val="Times New Roman"/>
        <family val="1"/>
      </rPr>
      <t xml:space="preserve">      </t>
    </r>
    <r>
      <rPr>
        <b/>
        <sz val="12"/>
        <color theme="1"/>
        <rFont val="Faruma"/>
      </rPr>
      <t>ހެލްތު އިންޝުއަރެންސްގެ ޚިދްމަތް ފޯރުކޮށްދިނުމަށް ހުށަހަޅާ ޕްރޮޕޯސަލުގައި ހިމަނަންވާނެ މައިގަނޑު ކަންކަން:</t>
    </r>
  </si>
  <si>
    <r>
      <t>2.2</t>
    </r>
    <r>
      <rPr>
        <sz val="7"/>
        <color theme="1"/>
        <rFont val="Times New Roman"/>
        <family val="1"/>
      </rPr>
      <t xml:space="preserve">  </t>
    </r>
    <r>
      <rPr>
        <sz val="12"/>
        <color theme="1"/>
        <rFont val="Faruma"/>
      </rPr>
      <t>-ދިވެހިރާއްޖޭގައި ރަޖިސްޓްރީކޮށްގެން އާންމުކޮށް ޞިއްޙީ ޚިދުމަތް ދޭ ތަންތަނުން އިން ޕޭޝަންޓް އަދި އައުޓް ޕޭޝަންޓްގެ ސިއްޚީ ޚިދުމަތްތަކަށް "ކޭޝްލެސް" ކޮށް ފަރުވާ ހޯދޭނެ އިންތިޒާމް ހަމަޖައްސާނެ ފަރާތަކަށްވުން.</t>
    </r>
  </si>
  <si>
    <r>
      <t>ޚިދްމަތް ފޯރުކޮށްދެވޭ މީހުންގެ ޢަދަދު:</t>
    </r>
    <r>
      <rPr>
        <sz val="12"/>
        <color theme="1"/>
        <rFont val="Faruma"/>
      </rPr>
      <t xml:space="preserve"> </t>
    </r>
  </si>
  <si>
    <t>405 (މި ޢަދަދަށް އުނި އިތުރު އަންނާނެއެވެ. އިތުރުވާ އަދަދު މި އިދާރާއިން ފޯރުކޮށްދޭނެއެވެ.)</t>
  </si>
  <si>
    <r>
      <t>2.1</t>
    </r>
    <r>
      <rPr>
        <sz val="7"/>
        <color theme="1"/>
        <rFont val="Times New Roman"/>
        <family val="1"/>
      </rPr>
      <t xml:space="preserve">  </t>
    </r>
    <r>
      <rPr>
        <sz val="12"/>
        <color theme="1"/>
        <rFont val="Faruma"/>
      </rPr>
      <t xml:space="preserve"> -އެނުއަލް ލިމިޓް (ޕެކޭޖް ބެނެފިޓް ލިމިޓް 350,000ރ (ތިންލައްކަ ފަންސާސް ހާސް ރުފިޔާ) އަށް ވުރެ ދަށްނުވުން،</t>
    </r>
  </si>
  <si>
    <t>ހިމެނޭ/ ނުހިމެނޭ</t>
  </si>
  <si>
    <t>ބިޑު އިވެލްއޓް ކުރުމުގައި ބަލަންވާނެ ކަންކަން</t>
  </si>
  <si>
    <t>އިތުރުކުރާ ކޮންމެ 1000ރ އަކަށް 5 ޕޮއިންޓް- ގިނަވެގެން 30 ޕޮއިންޓް</t>
  </si>
  <si>
    <t>އިތުރުކުރާ ކޮންމެ 500ރ އަކަށް 4 ޕޮއިންޓް- ގިނަވެގެން 12 ޕޮއިންޓް</t>
  </si>
  <si>
    <t>އިތުރުކުރާ ކޮންމެ 05 ދުވަހަކަށް 4 ޕޮއިންޓް- ގިނަވެގެން 24 ޕޮއިންޓް</t>
  </si>
  <si>
    <t>އިތުރު ކުރާ ކޮންމެ 500ރ އަކަށް 4 ޕޮއިންޓް-  ގިނަވެގެން 24 ޕޮއިންޓް</t>
  </si>
  <si>
    <t>އިތުރު ކުރާ ކޮންމެ 500ރ އަކަށް 4 ޕޮއިންޓް-  ގިނަވެގެން 16 ޕޮއިންޓް</t>
  </si>
  <si>
    <t>އިތުރު ކުރާ ކޮންމެ 500ރ އަކަށް 5 ޕޮއިންޓް-  ގިނަވެގެން 10 ޕޮއިންޓް</t>
  </si>
  <si>
    <t>އިތުރު ކުރާ ކޮންމެ 500ރ އަކަށް 5 ޕޮއިންޓް-  ގިނަވެގެން 20 ޕޮއިންޓް</t>
  </si>
  <si>
    <t>A</t>
  </si>
  <si>
    <t>ކޮލަމް  A ގައި ބަޔާންކޮށްފައިވާ ކަންކަން ބިޑު ހުށަހަޅާ ފަރާތުގެ ޕްރޮޕޯސަލްގައި ތަފްޞީލުކޮށް ބަޔާންކޮށްފައިވާ ޞަފުހާ އަދި ރެފެރެސް ނަންބަރު</t>
  </si>
  <si>
    <t>ބިޑު ހުށަހަޅާ ފަރާތްތަކުން ފުރިހަމަކުރުމަށް</t>
  </si>
  <si>
    <t>ހުށަހަޅާ އަދަދު/ދުވަސް/ އާނއެކޭ/ނޫނެކޭ/ ހިމެނޭ/ ނުހިމެނޭ</t>
  </si>
  <si>
    <t>1-      މަސައްކަތާގުޅޭ ޖެނެރަލް ގައިޑްލައިންސް:</t>
  </si>
  <si>
    <t>3- ގްރޫޕް ހެލްތް އިންޝުއަރެންސުން މަޖިލީހުގެ މެންބަރުންނަށާއި މެންބަރުންގެ ޑިޕެންޑެންޓުންނަށް ލިބިވަޑައިގަންނަވަންވާނެ ބެނެފިޓްސްތަކުގެ ތަފްޞީލް، އެގޮތުން:</t>
  </si>
  <si>
    <r>
      <t>3.1</t>
    </r>
    <r>
      <rPr>
        <b/>
        <sz val="7"/>
        <color theme="1"/>
        <rFont val="Times New Roman"/>
        <family val="1"/>
      </rPr>
      <t xml:space="preserve">  </t>
    </r>
    <r>
      <rPr>
        <b/>
        <sz val="12"/>
        <color theme="1"/>
        <rFont val="Faruma"/>
      </rPr>
      <t>ހޮސްޕިޓަލް ބެނެފިޓްސްތައް:</t>
    </r>
  </si>
  <si>
    <t>3.1.1- ކޮޓަރި (ހުރުމާއި ކެއުން)- މަދުވެގެން 90 ދުވަހަށް ދުވާލަކަށް 3,000ރ (ތިންހާސް ރުފިޔާގެ ރޭޓުން)</t>
  </si>
  <si>
    <t>3.1.2- އިންޓެންސިވް ކެއަރ ޔުނިޓްގެ ޚަރަދުތައް</t>
  </si>
  <si>
    <t>3.1.3- ހޮސްޕިޓަލްގެ މެޑިކަލް ސަޕްލައިސް އަދި އެހެނިހެން ޚިދުމަތްތަކުގެ ޚަރަދުތައް</t>
  </si>
  <si>
    <t>3.1.4- އޮޕަރޭޝަން ތިއޭޓަރުން ލިބެންޖެހޭ އެންމެހާ ވަސީލަތްތަކާއި ޚިދުމަތްތަކުގެ ޚަރަދު އަދި</t>
  </si>
  <si>
    <t>3.1.5- މިނޫނަސް ހޮސްޕިޓަލް ބެނެފިޓްސްތަކާ ގުޅޭ އެހެނިހެން ޚަރަދުތައް</t>
  </si>
  <si>
    <r>
      <t>3.2</t>
    </r>
    <r>
      <rPr>
        <b/>
        <sz val="7"/>
        <color theme="1"/>
        <rFont val="Times New Roman"/>
        <family val="1"/>
      </rPr>
      <t xml:space="preserve">  </t>
    </r>
    <r>
      <rPr>
        <b/>
        <sz val="12"/>
        <color theme="1"/>
        <rFont val="Faruma"/>
      </rPr>
      <t xml:space="preserve">ސަރޖިކަލް ބެނެފިޓްސް: </t>
    </r>
  </si>
  <si>
    <t>3.2.1- އޮޕަރޭޝަން ކުރުމުގެ ކުރިން ބަލި ދެނެގަތުމާ ގުޅޭ ގޮތުން ހިނގާ ޚަރަދުތައް</t>
  </si>
  <si>
    <t>3.2.2- އޮޕަރޭޝަން ކުރުމުގެ ކުރިން ކަމާގުޅޭ ޚާއްޞަ ޑޮކްޓަރުންނަށް ދެއްކުމާއި އޮޕަރޭޝަންކުރުމުގެ ޚަރަދުތައް</t>
  </si>
  <si>
    <t>3.2.3- ހޭނެއްތުމާގުޅޭ ގޮތުން ކުރަންޖެހޭ ޚަރަދުތައް</t>
  </si>
  <si>
    <t>3.2.4- އޯގަން ޓްރާންސްޕްލާންޓްކުރުން</t>
  </si>
  <si>
    <t>3.2.5- އަދި މިނޫނަސް ސަރޖިކަލް ބެނެފިޓްސްތަކާ ގުޅޭ އެހެނިހެން ޚަރަދުތައް</t>
  </si>
  <si>
    <r>
      <t>3.3</t>
    </r>
    <r>
      <rPr>
        <b/>
        <sz val="7"/>
        <color theme="1"/>
        <rFont val="Times New Roman"/>
        <family val="1"/>
      </rPr>
      <t xml:space="preserve">  </t>
    </r>
    <r>
      <rPr>
        <b/>
        <sz val="12"/>
        <color theme="1"/>
        <rFont val="Faruma"/>
      </rPr>
      <t xml:space="preserve">މެޑިކަލް ބެނެފިޓްސް: </t>
    </r>
  </si>
  <si>
    <t>3.3.1- އެޑްމިޓް ކުރުމުގެ ކުރިން ބަލި ދެނެގަތުމާގުޅޭގޮތުން ހިނގާ ޚަރަދުތައް</t>
  </si>
  <si>
    <t>3.3.2- އެޑްމިޓް ކުރުމުގެ ކުރިން ޚާއްޞަ ޑޮކްޓަރުންނަށް ދެއްކުމުގެ ކޮންސަލްޓޭޝަންގެ ޚަރަދު</t>
  </si>
  <si>
    <t>3.3.3- އެޑްމިޓް ކޮށްގެން ދެވޭ ފަރުވާތައް</t>
  </si>
  <si>
    <t>3.3.4- އެޑްމިޓް ކޮށްގެން ފަރުވާދެމުންދާއިރު ޑޮކްޓަރު ބަލިމީހާގާތަށް ޒިޔާރަތްކުރުމުގެ ޚަރަދު</t>
  </si>
  <si>
    <t>3.3.5- ބަލިވެއިނުމާގުޅިގެން ދެވޭ ޚިދުމަތްތަކުގެ ޚަރަދުތައް- ބެނެފިޓްސް ލިމިޓް މަދުވެގެން 30,000ރ  (ތިރީސްހާސް ރުފިޔާ)</t>
  </si>
  <si>
    <t>3.3.6- ވިހެއުމާގުޅިގެން ދެވޭ ޚިދުމަތުގެ ޚަރަދުތައް</t>
  </si>
  <si>
    <t>3.3.7- އަލަށް އުފަންވާ ކުދިންގެ (ނިއުބޯން) ޚަރަދު- ބެނެފިޓްސް ލިމިޓް މަދުވެގެން 22,500ރ  (ބާވީސްހާސް ފަސްސަތޭކަ ރުފިޔާ)</t>
  </si>
  <si>
    <t>3.3.8- މެޑިކަލް ބެނެފިޓްސްތަކާ ގުޅޭ އެހެނިހެން ޚަރަދުތައް</t>
  </si>
  <si>
    <r>
      <t>3.4</t>
    </r>
    <r>
      <rPr>
        <b/>
        <sz val="7"/>
        <color theme="1"/>
        <rFont val="Times New Roman"/>
        <family val="1"/>
      </rPr>
      <t xml:space="preserve">  </t>
    </r>
    <r>
      <rPr>
        <b/>
        <sz val="12"/>
        <color theme="1"/>
        <rFont val="Faruma"/>
      </rPr>
      <t>އައުޓް-ޕޭޝަންޓް ބެނެފިޓްތައް:</t>
    </r>
  </si>
  <si>
    <t>3.4.1- އެޑްމިޓް ނުކޮށް ދެވޭ ފަރުވާތައް ( ބަލިވެއިނުމުގެ ސަބަބުން ދެވޭ ފަރުވާތަކާއި ޑޮކްޓަރަށް ދެއްކުމާއި ތަޙުލީލުތައް ހެދުން ހިމެނޭގޮތަށް)</t>
  </si>
  <si>
    <t>3.4.2- އެޑްމިޓް ނުކޮށް ދެވޭ ފިޒިއޮތެރަޕީ ގެ ފަރުވާ</t>
  </si>
  <si>
    <t>3.4.3- ބޭހުގެ ޚަރަދުތައް</t>
  </si>
  <si>
    <t>3.4.4- ދަތުގެ ފަރުވާ</t>
  </si>
  <si>
    <t>3.4.5- އެމްބިޔުލާންސް ގެ ޚިދުމަތް</t>
  </si>
  <si>
    <t>3.4.6- އައިނު އަދި ކޮންޓެކްޓް ލެންސް ގެ ޚަރަދު- ބެނެފިޓްސް ލިމިޓް މަދުވެގެން 3,000 (ތިންހާސްރުފިޔާ)</t>
  </si>
  <si>
    <r>
      <t xml:space="preserve">3.4.7- މެޑިކަލް ޗެކަޕްގެ ޚަރަދު </t>
    </r>
    <r>
      <rPr>
        <b/>
        <sz val="12"/>
        <color theme="1"/>
        <rFont val="Faruma"/>
      </rPr>
      <t>–</t>
    </r>
    <r>
      <rPr>
        <sz val="12"/>
        <color theme="1"/>
        <rFont val="Faruma"/>
      </rPr>
      <t xml:space="preserve"> ބެނެފިޓްސް ލިމިޓް މަދުވެގެން 5,000 (ފަސް ހާސްރުފިޔާ)</t>
    </r>
  </si>
  <si>
    <t>3.4.8- ޚާއްޞަ ބަލިތަކަށް ކުރަންޖެހޭ ފަރުވާތައް</t>
  </si>
  <si>
    <t>3.4.9- އައުޓް-ޕޭޝަންޓް ބެނެފިޓްސްއާ ގުޅޭ އެހެނިހެން ޚަރަދުތައް</t>
  </si>
  <si>
    <r>
      <t>4-</t>
    </r>
    <r>
      <rPr>
        <sz val="7"/>
        <color theme="1"/>
        <rFont val="Times New Roman"/>
        <family val="1"/>
      </rPr>
      <t xml:space="preserve">               </t>
    </r>
    <r>
      <rPr>
        <sz val="12"/>
        <color theme="1"/>
        <rFont val="Faruma"/>
      </rPr>
      <t>އިންޝުއަރެންސް ޕޮލިސީގައި ކަވަރ ނުކުރާ ސިއްޙީ ފަރުވާއެއް ވާނަމަ އެކަންކަމުގެ ތަފްޞީލް</t>
    </r>
  </si>
  <si>
    <r>
      <t>5-</t>
    </r>
    <r>
      <rPr>
        <sz val="7"/>
        <color theme="1"/>
        <rFont val="Times New Roman"/>
        <family val="1"/>
      </rPr>
      <t xml:space="preserve">               </t>
    </r>
    <r>
      <rPr>
        <sz val="12"/>
        <color theme="1"/>
        <rFont val="Faruma"/>
      </rPr>
      <t>ރާއްޖެއިން ބޭރުގައި ހޯދާ ފަރުވާއަށް ދަތުރުގެ ޚަރަދުގެ ގޮތުގައި ކަނޑައެޅިފައިވާ އަދަދު. (ޤަބޫލު ކުރެވޭ އަގެއްގައި ބިޒްނަސް ކްލާހުގައި މެންބަރުންނަށް ދަތުރުކުރެވެންވާނެއެވެ).</t>
    </r>
  </si>
  <si>
    <r>
      <t>6-</t>
    </r>
    <r>
      <rPr>
        <sz val="7"/>
        <color theme="1"/>
        <rFont val="Times New Roman"/>
        <family val="1"/>
      </rPr>
      <t xml:space="preserve">               </t>
    </r>
    <r>
      <rPr>
        <sz val="12"/>
        <color theme="1"/>
        <rFont val="Faruma"/>
      </rPr>
      <t>އަމިއްލައަށް ފައިސާ ޚަރަދުކޮށްގެން ފަރުވާ ކުރަން ޖެހިއްޖެ ހާލަތެއްގައި ޚަރަދުކުރި ފައިސާ އަނބުރާ ލިބޭނެގޮތްތަކާއި ލިބޭނެ މިންވަރު އަދި ފައިސާ އަނބުރާ ލިބުމަށް ނަގާނެ މުއްދަތު.</t>
    </r>
  </si>
  <si>
    <r>
      <t>7-</t>
    </r>
    <r>
      <rPr>
        <sz val="7"/>
        <color theme="1"/>
        <rFont val="Times New Roman"/>
        <family val="1"/>
      </rPr>
      <t xml:space="preserve">              </t>
    </r>
    <r>
      <rPr>
        <sz val="12"/>
        <color theme="1"/>
        <rFont val="Faruma"/>
      </rPr>
      <t>މެންބަރުންނަށް ކަސްޓަމަރ ސަރވިސްގެ މުވައްޒަފުންނާ ސީދާ ގުޅޭނޭފަދަ އިންތިޒާމެއް ހަމަޖެހިފައި އޮތުން. އަދި 24 ގަޑިއިރު މެންބަރުންގެ ކޯލްތަކަށް ޖަވާބުދެވޭނެ ގޮތަށް ޚާއްޞަ ނަންބަރެއްވެސް ހަމަޖެހި، މަޖިލީހުގެ އިދާރާއާ މުޢާމަލާތުކުރާނެ ފޯކަލް ޕޮއިންޓެއް ވެސް ހަމަޖެހިފައި ހުރުން.</t>
    </r>
  </si>
  <si>
    <r>
      <t>8-</t>
    </r>
    <r>
      <rPr>
        <sz val="7"/>
        <color theme="1"/>
        <rFont val="Times New Roman"/>
        <family val="1"/>
      </rPr>
      <t xml:space="preserve">             </t>
    </r>
    <r>
      <rPr>
        <sz val="12"/>
        <color theme="1"/>
        <rFont val="Faruma"/>
      </rPr>
      <t>ރާއްޖެއިން ބޭރުގެ ހޮސްޕިޓަލެއްގައި އެޑްމިޓްކުރެވިފައިވާނަމަ ކޭޝް ބެނެފިޓްގެގޮތުގައި ދުވާލަކަށް ދެވޭނެ މިންވަރު- މަދުވެގެން 1,000ރ (އެއްހާސް ރުފިޔާ)</t>
    </r>
  </si>
  <si>
    <r>
      <t>9-</t>
    </r>
    <r>
      <rPr>
        <sz val="7"/>
        <color theme="1"/>
        <rFont val="Times New Roman"/>
        <family val="1"/>
      </rPr>
      <t xml:space="preserve">              </t>
    </r>
    <r>
      <rPr>
        <sz val="12"/>
        <color theme="1"/>
        <rFont val="Faruma"/>
      </rPr>
      <t>ރާއްޖެއިން ބޭރުގައި އައުޓް-ޕޭޝަންޓްގެ ޚިދުމަތް ހޯދާނަމަ ކޭޝް ބެނެފިޓްގެ ގޮތުގައި ކޮންމެ ފަރުވާއަކަށް ދެވޭނެ މިންވަރު- މަދުވެގެން 5,000ރ (ފަސްހާސް ރުފިޔާ)</t>
    </r>
  </si>
  <si>
    <r>
      <t>10-</t>
    </r>
    <r>
      <rPr>
        <sz val="7"/>
        <color theme="1"/>
        <rFont val="Times New Roman"/>
        <family val="1"/>
      </rPr>
      <t xml:space="preserve">               </t>
    </r>
    <r>
      <rPr>
        <sz val="12"/>
        <color theme="1"/>
        <rFont val="Faruma"/>
      </rPr>
      <t>އޯވަރޯލް އައުޓް ޕޭޝަންޓް ލިމިޓް 150,000ރ (އެއްލައްކަ ފަންސާސް ހާސް ރުފިޔާ) އަށްވުރެ ކުޑަނުވުން</t>
    </r>
  </si>
  <si>
    <r>
      <t>12-</t>
    </r>
    <r>
      <rPr>
        <sz val="7"/>
        <color theme="1"/>
        <rFont val="Times New Roman"/>
        <family val="1"/>
      </rPr>
      <t xml:space="preserve">               </t>
    </r>
    <r>
      <rPr>
        <sz val="12"/>
        <color theme="1"/>
        <rFont val="Faruma"/>
      </rPr>
      <t>އޮންލައިންކޮށް ފަސޭހައިން މުޢާމަލާތް ކުރެވޭގޮތަށް ކަންކަން އިންތިޒާމްވެފައި ހުރުން (އެޕްލިކޭޝަން)</t>
    </r>
  </si>
  <si>
    <r>
      <t>13-</t>
    </r>
    <r>
      <rPr>
        <sz val="7"/>
        <color theme="1"/>
        <rFont val="Times New Roman"/>
        <family val="1"/>
      </rPr>
      <t xml:space="preserve">              </t>
    </r>
    <r>
      <rPr>
        <sz val="12"/>
        <color theme="1"/>
        <rFont val="Faruma"/>
      </rPr>
      <t>ހުށަހަޅާ ޕްރޮޕޯޒަލްގައި ނުހިމެނޭ ކަމެއް މެދުވެރިވެއްޖެނަމަ، އެކަމެއް ހައްލުކުރެވޭނޭގޮތް ބަޔާންކުރެވިފައި އޮތުން.</t>
    </r>
  </si>
  <si>
    <r>
      <t>14-</t>
    </r>
    <r>
      <rPr>
        <sz val="7"/>
        <color theme="1"/>
        <rFont val="Times New Roman"/>
        <family val="1"/>
      </rPr>
      <t xml:space="preserve">               </t>
    </r>
    <r>
      <rPr>
        <sz val="12"/>
        <color theme="1"/>
        <rFont val="Faruma"/>
      </rPr>
      <t>ރައްޔިތުންގެ މަޖިލީހުގެ މެންބަރުކަން ކުރެއްވި ބޭފުޅުންނާއި، ރައްޔިތުންގެ މަޖިލީހުގެ މެންބަރުންނާއި އެ މެންބަރުންގެ އަނބިން/ފިރިންނާއި 18 އަހަރު ނުފުރޭ ދަރިންގެ އިތުރުންވެސް، މިހާރު މެންބަރުކަން ކުރައްވާ ބޭފުޅުންގެ 18 އަހަރު ފުރިފައިވާ ދަރިންނާއި މައިންބަފައިންނަށް އެ މެންބަރުން އަމިއްލައަށް ޕްރެމިއަމް ދައްކާގޮތަށް އިންޝުއަރެންސް ޚިދުމަތް ފޯރުކޮށްދޭނެ އިންތިޒާމް ހަމަޖައްސައިދިނުން.</t>
    </r>
  </si>
  <si>
    <t>ހުށަހެޅި އަދަދު / ދުވަސް</t>
  </si>
  <si>
    <t>މިނިމަން ރިކްއަމެންޓް</t>
  </si>
  <si>
    <t>ލިބުނު ޕޮއިންޓް</t>
  </si>
  <si>
    <t>Technical Evaluation</t>
  </si>
  <si>
    <t>1 އަހަރު ދުވަސް  (29 ޖޫން 2022 އިން 28 ޖޫން  2023 ގެ ނިޔަލަށް)</t>
  </si>
  <si>
    <t>އާންއެކޭ/ ނޫނެކޭ</t>
  </si>
  <si>
    <t>ފުރިހަމަވޭ / ނުވޭ (ސަބަބާއެލު ބާޔާން ކުރަން)</t>
  </si>
  <si>
    <r>
      <t>2.5</t>
    </r>
    <r>
      <rPr>
        <sz val="7"/>
        <color theme="1"/>
        <rFont val="Times New Roman"/>
        <family val="1"/>
      </rPr>
      <t xml:space="preserve">  </t>
    </r>
    <r>
      <rPr>
        <sz val="12"/>
        <color theme="1"/>
        <rFont val="Faruma"/>
      </rPr>
      <t>-އިންޝުއަރެންސް ކާޑު ނުވަތަ އިންޝުއަރެންސް ދޭ ފަރާތުން ދޫކޮށްފައިވާ ލިއުމެއް، ހޮސްޕިޓަލަށް ނުވަތަ ކްލިނިކަށް ހުށަހެޅުމާއެކު، އިތުރު އިދާރީ ބޮޑެތި އިންތިޒާމުތަކެއް ނެތި، ރާއްޖެއާއި ރާއްޖެއިން ބޭރުގައި ޚިދުމަތް ފަސޭހަކަމާއެކު ލިބުން.</t>
    </r>
  </si>
  <si>
    <r>
      <t xml:space="preserve">މިނިމަމް ސްޕެސިފިކޭޝަން/ ފުރިހަމަވާން ޖެހޭ ކަންކަން </t>
    </r>
    <r>
      <rPr>
        <sz val="14"/>
        <color rgb="FFFF0000"/>
        <rFont val="Faruma"/>
      </rPr>
      <t>(އޮޕްޝަނަލް ކަމެއްނަމަ އެކަމެއް ބަޔާންކޮށްފައިވާނެއެވެ</t>
    </r>
    <r>
      <rPr>
        <sz val="14"/>
        <color theme="1"/>
        <rFont val="Faruma"/>
      </rPr>
      <t>)</t>
    </r>
  </si>
  <si>
    <r>
      <t>2.6</t>
    </r>
    <r>
      <rPr>
        <sz val="7"/>
        <color theme="1"/>
        <rFont val="Times New Roman"/>
        <family val="1"/>
      </rPr>
      <t xml:space="preserve">  </t>
    </r>
    <r>
      <rPr>
        <sz val="12"/>
        <color theme="1"/>
        <rFont val="Faruma"/>
      </rPr>
      <t>-ފަރުވާ ހޯދޭނެ ތަންތަން ރާއްޖެއިންނާއި ރާއްޖެއިން ބޭރުން އެނގޭނެ ގޮތަށް ލިސްޓް ކޮށްފައި ހުރުން. އެގޮތުން، ޚިދުމަތް ލިބޭނެ ސިއްޙީ މަރުކަޒުތަކާއި ބޭސްފިހާރަތައް ހުންނަ ޤައުމު، ތަނުގެ ނަން، ސިޓީ ފަދަ މުޙިއްމު މަޢުލޫމާތު އެނގޭގޮތަށް ހިމެނުން. އަދި އެތަންތަނުން ކޭޝްލެސް ކޮށް ޚިދުމަތް ލިބެނީ ކޮންތަންތަނެއްކަން އެނގޭގޮތަށް ބަޔާން ކޮށްފައިވުން.</t>
    </r>
  </si>
  <si>
    <t>ހިމެނޭ ނަމަ 150 ޕޮއިންޓް /  ނުހިމެނޭ ނަމަ 0 ޕޮއިންޓް</t>
  </si>
  <si>
    <t>ޖުމްލަ (ސްޕެސިފިކޭޝަން ޕޮއިންޓް)</t>
  </si>
  <si>
    <t>ޖުމްލަ މާކްސް</t>
  </si>
  <si>
    <t>އަގުކުރާނީ، ބޮލަކަށް 24000 (ސައުވީސް ހާސް) ދިވެހި ރުފިޔާ (ޖީ.އެސް.ޓީ ހިމަނައިގެން).</t>
  </si>
  <si>
    <t>އިންޑިއާ</t>
  </si>
  <si>
    <t>ސްރީލަންކާ</t>
  </si>
  <si>
    <t>މެލޭޝިއާ</t>
  </si>
  <si>
    <t>ލިބުނު މާކްސް</t>
  </si>
  <si>
    <t>ޕޮއިންޓް</t>
  </si>
  <si>
    <t>( ހިމަނާފައިވާ ހޮސްޕިޓަލްގެ އަދަދު / އެންމެގިނައިން ހޮސްޕިޓަލް ހިމަނާފައިވާ ފަރާތުން ހިމަނާފައިވާ އަދަދު)* 30</t>
  </si>
  <si>
    <t>ޤައުމުގެ ނަން</t>
  </si>
  <si>
    <t>ޕޮއިންޓް ދެވޭ އުޞޫލް</t>
  </si>
  <si>
    <t>ޓެކްނިކަލް އިވެލްއޭޝަނުން އެންމެ ގިނަ މާކްސް ލިބޭނެ ފަރާތެއް ކަނޑައެޅުމުގައި ބަލާނެ މިންގަނޑު</t>
  </si>
  <si>
    <t>މިނިމަން ރިކް އަމެންޓް ފުރިހަމަ ވެފައިވުން (ފުރިހަމަވެފައި ނުވާނަމަ ފެއިލް)</t>
  </si>
  <si>
    <t>ނޯޓް-2: ނޯޓް-1 ގައި ބަޔާންކޮށްފައިވާ ޝަރުތު ހަމަވާ ހުރިހާ ފަރާތްތަކެއްގެ  މާކްސް އެއްވަރުވެއްޖެ ޙާލަތެއްގައި ޓެކްނިކަލް އިވެލްއޭޝަނުން އެންމެ ރަނގަޅު ފަރާތެއް ކަނޑައެޅުމުގައި ދެން  ބަލާނީ، ސްރީލަންކާ، އިންޑިއާ، މެލޭޝިއާ، ސިންގަޕޯ އިން އިންޕޭޝަންޓް އަދި އައުޓް ޕޭޝަންޓް ސިއްޙީ ޚިދުމަތް "ކޭޝްލެސް"ކޮށް ފޯރުކޮށްދޭނެ ހޮސްޕިޓަލްތައް ހިމަނާފައިވާ އަދަދަށެވެ. އެގޮތުން މާކްސް ދިނުމަށް ހަމަޖެހިފައިވާ ގޮތް ތިރީގައި އެވަނީއެވެ. އެވޯޑް ކުރެވޭނީ ޝަރުތު ހަމާ ބިޑު ތަކުގެ ތެރެއިން އެންމެ ގިނަ މާކްސް ތިރީގައިވާ މިންގަޑުން ލިބޭ ފަރާތަށެވެ.</t>
  </si>
  <si>
    <t xml:space="preserve">ނޯޓް-1: ހުށަހަޅާ ޝަރުތު ހަމަވާ ބިޑުތަކުގެ ތެރެއިން މަތީގައިވާ މިންގަޑަށް އެންމެ ގިނަ މާކްސް ލިބޭ ފަރާތަކަށް އެވޯޑު ކުރެވޭނެއެވެ. </t>
  </si>
  <si>
    <t>ސިންގަޕޫރު</t>
  </si>
  <si>
    <t>( ހިމަނާފައިވާ ހޮސްޕިޓަލްގެ އަދަދު / އެންމެގިނައިން ހޮސްޕިޓަލް ހިމަނާފައިވާ ފަރާތުން ހިމަނާފައިވާ އަދަދު)* 10</t>
  </si>
  <si>
    <t>ތައިލެންޑް</t>
  </si>
  <si>
    <r>
      <t>11-</t>
    </r>
    <r>
      <rPr>
        <sz val="7"/>
        <color theme="1"/>
        <rFont val="Times New Roman"/>
        <family val="1"/>
      </rPr>
      <t xml:space="preserve">               </t>
    </r>
    <r>
      <rPr>
        <sz val="12"/>
        <color theme="1"/>
        <rFont val="Faruma"/>
      </rPr>
      <t>ކޯ އިންޝުއަރެންސްގެ ގޮތުގައި އިންޝުއަރެންސް ޚިދުމަތް ދޭ ފަރާތުން އެއްވެސް ފައިސާއެއް، މި އިންސުއަރެން ސްކީމުގައި ބައިވެރިވާ އެއްވެސް ފަރާތެއްގެ އަތުން  ނުނަގާ އެހޯދި ޚިދުމަތަކަށް އިންޝުއަރެންސް ޚިދުމަތް ދޭ ފަރާތުން ފައިސާ ދެއްކުން.</t>
    </r>
  </si>
  <si>
    <r>
      <t xml:space="preserve">2.4- އާސިއާން ޤައުމުތައް ކަމަށްވާ މެލޭޝިއާ، ތައިލެންޑް އަދި ސިންގަޕޫރުގެ ހޮސްޕިޓަލްތަކުން  އިންޕޭޝަންޓް އަދި އައުޓް ޕޭޝަންޓް ސިއްޚީ ޚިދުމަތަކަށް "ކޭޝްލެސް" ކޮށް ފޯރުކޮށްދޭ ހޮސްޕިޓަލްތަކުގެ އަދަދު އެ ކޮންމެ ޤައުމަކުން </t>
    </r>
    <r>
      <rPr>
        <sz val="12"/>
        <color rgb="FFFF0000"/>
        <rFont val="Faruma"/>
      </rPr>
      <t>އެންމެ މަދުވެގެން</t>
    </r>
    <r>
      <rPr>
        <sz val="12"/>
        <color theme="1"/>
        <rFont val="Faruma"/>
      </rPr>
      <t xml:space="preserve"> </t>
    </r>
    <r>
      <rPr>
        <sz val="12"/>
        <color rgb="FFFF0000"/>
        <rFont val="Faruma"/>
      </rPr>
      <t xml:space="preserve">ފެންވަރު ރަނގަޅު </t>
    </r>
    <r>
      <rPr>
        <sz val="12"/>
        <color theme="1"/>
        <rFont val="Faruma"/>
      </rPr>
      <t>3 ހޮސްޕިޓަލް ހިމެނިފައިވުން އެގޮތުން:</t>
    </r>
  </si>
  <si>
    <t>2.4.1- މެލޭޝިއާގެ ސަންވޭ މެޑިކަލް ސެންޓަރ ހިމެނޭގޮތަށް 3 ހޮސްޕިޓަލް ހިމަނާފައިވުން</t>
  </si>
  <si>
    <t>2.4.2- ސިންގަޕޫރުގެ މައުންޓް އެލިޒަބަތް ހޮސްޕިޓަލް އަދި ރަފްލްސް ހޮސްޕިޓަލް ހިމެނޭގޮތަށް 3 ހޮސްޕިޓަލް ހިމަނާފައިވުން</t>
  </si>
  <si>
    <t>2.4.2- ތައިލޭންޑްގެ ބުމްރުމްގްރާޑް ހޮސްޕިޓަލް އަދި ބެންކޮކް ހޮސްޕިޓަލް ހިމެނޭގޮތަށް 3 ހޮސްޕިޓަލް ހިމަނާފައިވުން</t>
  </si>
  <si>
    <t>2.3- ސާކް ޤައުމުތައް ކަމަށްވާ އިންޑިއާ  އަދި ސްރީލަންކާ ހޮސްޕިޓަލްތަކުން  އިންޕޭޝަންޓް އަދި އައުޓް ޕޭޝަންޓް ސިއްޚީ ޚިދުމަތަކަށް "ކޭޝްލެސް" ކޮށް ފޯރުކޮށްދޭ ފެންވަރު ރަނގަޅު ހޮސްޕިޓަލްތަކުގެ އަދަދު އެ ކޮންމެ ޤައުމަކުން މަދުވެގެން 10 ހޮސްޕިޓަލް ހިމަނާފައިވުން:</t>
  </si>
  <si>
    <t>( ހިމަނާފައިވާ ހޮސްޕިޓަލްގެ އަދަދު / އެންމެގިނައިން ހޮސްޕިޓަލް ހިމަނާފައިވާ ފަރާތުން ހިމަނާފައިވާ އަދަދު)* 20</t>
  </si>
  <si>
    <t>( ހިމަނާފައިވާ ހޮސްޕިޓަލްގެ އަދަދު / އެންމެގިނައިން ހޮސްޕިޓަލް ހިމަނާފައިވާ ފަރާތުން ހިމަނާފައިވާ އަދަދު)* 15</t>
  </si>
  <si>
    <t>( ހިމަނާފައިވާ ހޮސްޕިޓަލްގެ އަދަދު / އެންމެގިނައިން ހޮސްޕިޓަލް ހިމަނާފައިވާ ފަރާތުން ހިމަނާފައިވާ އަދަދު)* 25</t>
  </si>
  <si>
    <t xml:space="preserve">150،000ރ އަށް ވުރެ އިތުރު ކުރާ ކޮންމެ 10,000ރ އަކަށް 10 ޕޮއިންޓް- ގިނަވެގެން 60 ޕޮއިންޓް </t>
  </si>
  <si>
    <t>އެނުއަލް ލިމިޓް އިތުރު ކުރާ ކޮންމެ 10,000ރ އަކަށް 10 ޕޮއިންޓް</t>
  </si>
  <si>
    <t>ލިބުނު މާކްސް / ޕޮއިންޓް</t>
  </si>
  <si>
    <r>
      <t>15-</t>
    </r>
    <r>
      <rPr>
        <sz val="7"/>
        <color theme="1"/>
        <rFont val="Times New Roman"/>
        <family val="1"/>
      </rPr>
      <t xml:space="preserve">              </t>
    </r>
    <r>
      <rPr>
        <sz val="12"/>
        <color theme="1"/>
        <rFont val="Faruma"/>
      </rPr>
      <t xml:space="preserve">ކޮންޓްރެކްޓް ކުރުމަށްފަހު އިންޝުއަރެންސް ޚިދުމަތަށް އަލުން ޖޮއިންކުރާ ފަރާތަކަށް ދައްކަންޖެހޭ ޕްރެމިއަމްގެ އަދަދު ކޮންޓްރެކްޓްގެ ބާކީ އޮންނަ މުއްދަތަށް ޕްރޯރާޓާ ކޮށްދިނުން، އަދި ކޮންޓްރެކް ކުރެވޭއިރު އުމުރުން 18 އަހަރު ފުރިފައިނުވާ ނަމަވެސް ކޮންޓްރެކްޓްގެ  މުއްދަތުގެ ތެރޭގައި އުމުރުން  18 އަހަރު ފުރިހަމަވާ ފަރާތްތަކަށް އުމުރުން  18 އަހަރު ފުރިހަމަވާ މަހުގެ ނިޔަލަށް  އިންސުއަރެންސް ޚިދުމަތް ލިބޭގޮތަށް ހަމަޖައްސައި ދިނުން  އަދި އެ މުއްދަތަށް އަގު ޕްރޯރާޓަރ ކޮށްދިނުން </t>
    </r>
  </si>
  <si>
    <t>16 - މިނިމަމް ޓެރިޓޯރިއަލް ލިމިޓްގެ ތެރެއިން އެންމެ މަދުވެގެން ހިމަނަން ބަޔާން ކޮށްފައިވާ ޤައުމުގެ ތަކުގެ އިތުރަށް ދިވެހިން އާންމުކޮށް ދަތުރުކުރާ ޤައުމެއްކަމަށްވާ ޔުނައިޓެޑް އެރެބް އެމިރޭޓްސްއިން  ކޭޝްލެސްކޮށް އިންޕޭޝަންޓް އަދި އައުޓް ޕޭޝަންޓްގެ ޞިއްޙީ ޚިދުމަތް ލިބޭގޮތަށް ( މަދުވެގެން ފެންވަރު ރަނގަޅު 2 ހޮސްޕިޓަލް) ހިމެނިފައިވާނަމަ 150 ޕޮއިންޓް ލިބޭނެއެވެ. (އޮޕްޝަނަލް)</t>
  </si>
  <si>
    <t xml:space="preserve">17 - މިނިމަމް ޓެރިޓޯރިއަލް ލިމިޓްގެ ތެރެއިން އެންމެ މަދުވެގެން ހިމަނަން ބަޔާން ކޮށްފައިވާ ޤައުމުގެ ތަކުގެ އިތުރަށް ދިވެހިން އާންމުކޮށް ދަތުރުކުރާ ޤައުމެއްކަމަށްވާ ތުރުކީ އިން  ކޭޝްލެސްކޮށް އިންޕޭޝަންޓް އަދި އައުޓް ޕޭޝަންޓްގެ ޞިއްޙީ ޚިދުމަތް ލިބޭގޮތަށް ( މަދުވެގެން ފެންވަރު ރަނގަޅު 2 ހޮސްޕިޓަލް)  ހިމެނިފައިވާނަމަ 150 ޕޮއިންޓް ލިބޭނެއެވެ. (އޮޕްޝަނަލް) </t>
  </si>
  <si>
    <t>މިނިމަން ރިކްއަމަންޓްގެ (ސްޕެސިފިކޭޝަން) ތެރޭގައި ހިމެނޭ ޕޮއިންޓް ދެވޭ  ކަންކަމަށް ކަނޑައެޅިފައިވާ މާކްސް  ( ލިބުނު ޕޮއިންޓް / އެންމެގިނައިން ޕޮއިންޓް ލިބުނު ފަރާތަށް ލިބުނު އަދަދު)* 100</t>
  </si>
  <si>
    <r>
      <t xml:space="preserve">ރައްޔިތުންގެ މަޖިލީހުގެ މެންބަރުކަން ކުރެއްވި ބޭފުޅުންނާއި، ރައްޔިތުންގެ މަޖިލީހުގެ މެންބަރުންނާއި މެންބަރުންގެ ޑިޕެންޑެންޓުންނަށް ހެލްތު އިންޝުއަރެންސްގެ ޚިދްމަތްދޭނެ ފަރާތެއް ހޯދުމުގެ މަސައްކަތް </t>
    </r>
    <r>
      <rPr>
        <b/>
        <sz val="14"/>
        <color rgb="FF000000"/>
        <rFont val="Faruma"/>
      </rPr>
      <t xml:space="preserve">ކޮށްދޭނެ ފަރާތެއް ހޯދުމާ ގުޅޭ މަޢުލޫމާތު/ ސްޕެސިފިކޭޝަން- TES/2022/NC-003-R01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</si>
</sst>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0_);_(* \(#,##0.000\);_(* &quot;-&quot;??_);_(@_)"/>
  </numFmts>
  <fonts count="19" x14ac:knownFonts="1">
    <font>
      <sz val="11"/>
      <color theme="1"/>
      <name val="Calibri"/>
      <family val="2"/>
      <scheme val="minor"/>
    </font>
    <font>
      <b/>
      <sz val="12"/>
      <color theme="1"/>
      <name val="Faruma"/>
    </font>
    <font>
      <b/>
      <sz val="7"/>
      <color theme="1"/>
      <name val="Times New Roman"/>
      <family val="1"/>
    </font>
    <font>
      <sz val="12"/>
      <color theme="1"/>
      <name val="Faruma"/>
    </font>
    <font>
      <sz val="7"/>
      <color theme="1"/>
      <name val="Times New Roman"/>
      <family val="1"/>
    </font>
    <font>
      <b/>
      <sz val="14"/>
      <color theme="1"/>
      <name val="Faruma"/>
    </font>
    <font>
      <b/>
      <sz val="14"/>
      <color rgb="FF000000"/>
      <name val="Faruma"/>
    </font>
    <font>
      <b/>
      <sz val="11"/>
      <color theme="1"/>
      <name val="Faruma"/>
    </font>
    <font>
      <sz val="11"/>
      <color theme="1"/>
      <name val="Faruma"/>
    </font>
    <font>
      <sz val="14"/>
      <color theme="1"/>
      <name val="Faruma"/>
    </font>
    <font>
      <sz val="14"/>
      <color rgb="FFFF0000"/>
      <name val="Faruma"/>
    </font>
    <font>
      <sz val="11"/>
      <color theme="1"/>
      <name val="Calibri"/>
      <family val="2"/>
      <scheme val="minor"/>
    </font>
    <font>
      <sz val="11"/>
      <color rgb="FFFF0000"/>
      <name val="Calibri"/>
      <family val="2"/>
      <scheme val="minor"/>
    </font>
    <font>
      <sz val="12"/>
      <color rgb="FFFF0000"/>
      <name val="Faruma"/>
    </font>
    <font>
      <b/>
      <sz val="14"/>
      <color rgb="FFFF0000"/>
      <name val="Faruma"/>
    </font>
    <font>
      <sz val="8"/>
      <name val="Calibri"/>
      <family val="2"/>
      <scheme val="minor"/>
    </font>
    <font>
      <b/>
      <sz val="16"/>
      <color theme="1"/>
      <name val="Faruma"/>
    </font>
    <font>
      <b/>
      <sz val="16"/>
      <color theme="1"/>
      <name val="Calibri"/>
      <family val="2"/>
      <scheme val="minor"/>
    </font>
    <font>
      <sz val="9"/>
      <color theme="1"/>
      <name val="Faruma"/>
    </font>
  </fonts>
  <fills count="1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E7F6FF"/>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39997558519241921"/>
        <bgColor indexed="64"/>
      </patternFill>
    </fill>
    <fill>
      <patternFill patternType="solid">
        <fgColor theme="0"/>
        <bgColor indexed="64"/>
      </patternFill>
    </fill>
  </fills>
  <borders count="73">
    <border>
      <left/>
      <right/>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thin">
        <color auto="1"/>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hair">
        <color indexed="64"/>
      </left>
      <right style="thin">
        <color indexed="64"/>
      </right>
      <top style="thin">
        <color auto="1"/>
      </top>
      <bottom style="hair">
        <color indexed="64"/>
      </bottom>
      <diagonal/>
    </border>
    <border>
      <left style="thin">
        <color auto="1"/>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Up="1" diagonalDown="1">
      <left style="hair">
        <color indexed="64"/>
      </left>
      <right style="thin">
        <color indexed="64"/>
      </right>
      <top style="hair">
        <color indexed="64"/>
      </top>
      <bottom style="hair">
        <color indexed="64"/>
      </bottom>
      <diagonal style="hair">
        <color indexed="64"/>
      </diagonal>
    </border>
    <border>
      <left/>
      <right style="hair">
        <color indexed="64"/>
      </right>
      <top style="hair">
        <color indexed="64"/>
      </top>
      <bottom style="hair">
        <color indexed="64"/>
      </bottom>
      <diagonal/>
    </border>
    <border diagonalUp="1" diagonalDown="1">
      <left/>
      <right style="hair">
        <color indexed="64"/>
      </right>
      <top style="hair">
        <color indexed="64"/>
      </top>
      <bottom style="hair">
        <color indexed="64"/>
      </bottom>
      <diagonal style="hair">
        <color indexed="64"/>
      </diagonal>
    </border>
    <border>
      <left style="thin">
        <color auto="1"/>
      </left>
      <right/>
      <top style="hair">
        <color indexed="64"/>
      </top>
      <bottom style="hair">
        <color indexed="64"/>
      </bottom>
      <diagonal/>
    </border>
    <border>
      <left/>
      <right/>
      <top style="thin">
        <color indexed="64"/>
      </top>
      <bottom style="thin">
        <color auto="1"/>
      </bottom>
      <diagonal/>
    </border>
    <border>
      <left/>
      <right/>
      <top style="hair">
        <color indexed="64"/>
      </top>
      <bottom style="hair">
        <color indexed="64"/>
      </bottom>
      <diagonal/>
    </border>
    <border>
      <left/>
      <right/>
      <top style="thin">
        <color indexed="64"/>
      </top>
      <bottom/>
      <diagonal/>
    </border>
    <border>
      <left/>
      <right style="hair">
        <color indexed="64"/>
      </right>
      <top style="thin">
        <color auto="1"/>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style="thin">
        <color auto="1"/>
      </right>
      <top/>
      <bottom style="thin">
        <color auto="1"/>
      </bottom>
      <diagonal/>
    </border>
    <border>
      <left style="hair">
        <color auto="1"/>
      </left>
      <right/>
      <top/>
      <bottom style="thin">
        <color auto="1"/>
      </bottom>
      <diagonal/>
    </border>
    <border>
      <left style="hair">
        <color indexed="64"/>
      </left>
      <right/>
      <top style="hair">
        <color indexed="64"/>
      </top>
      <bottom style="hair">
        <color indexed="64"/>
      </bottom>
      <diagonal/>
    </border>
    <border diagonalUp="1" diagonalDown="1">
      <left style="hair">
        <color indexed="64"/>
      </left>
      <right/>
      <top style="hair">
        <color indexed="64"/>
      </top>
      <bottom style="hair">
        <color indexed="64"/>
      </bottom>
      <diagonal style="hair">
        <color indexed="64"/>
      </diagonal>
    </border>
    <border>
      <left style="hair">
        <color indexed="64"/>
      </left>
      <right/>
      <top style="hair">
        <color indexed="64"/>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hair">
        <color auto="1"/>
      </top>
      <bottom style="thin">
        <color auto="1"/>
      </bottom>
      <diagonal/>
    </border>
    <border>
      <left style="thin">
        <color auto="1"/>
      </left>
      <right style="thin">
        <color indexed="64"/>
      </right>
      <top style="hair">
        <color indexed="64"/>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auto="1"/>
      </left>
      <right style="hair">
        <color auto="1"/>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2">
    <xf numFmtId="0" fontId="0" fillId="0" borderId="0"/>
    <xf numFmtId="43" fontId="11" fillId="0" borderId="0" applyFont="0" applyFill="0" applyBorder="0" applyAlignment="0" applyProtection="0"/>
  </cellStyleXfs>
  <cellXfs count="189">
    <xf numFmtId="0" fontId="0" fillId="0" borderId="0" xfId="0"/>
    <xf numFmtId="0" fontId="0" fillId="0" borderId="0" xfId="0" applyAlignment="1">
      <alignment horizontal="right" wrapText="1" indent="2"/>
    </xf>
    <xf numFmtId="0" fontId="0" fillId="0" borderId="0" xfId="0" applyAlignment="1">
      <alignment vertical="center"/>
    </xf>
    <xf numFmtId="0" fontId="0" fillId="0" borderId="0" xfId="0" applyAlignment="1">
      <alignment horizontal="center"/>
    </xf>
    <xf numFmtId="0" fontId="0" fillId="0" borderId="0" xfId="0" applyAlignment="1">
      <alignment horizontal="center" wrapText="1" readingOrder="2"/>
    </xf>
    <xf numFmtId="0" fontId="0" fillId="0" borderId="0" xfId="0" applyAlignment="1">
      <alignment horizontal="right" indent="2"/>
    </xf>
    <xf numFmtId="0" fontId="8" fillId="0" borderId="14" xfId="0" applyFont="1" applyBorder="1" applyAlignment="1">
      <alignment horizontal="center" vertical="center" wrapText="1" readingOrder="2"/>
    </xf>
    <xf numFmtId="0" fontId="0" fillId="0" borderId="12" xfId="0" applyFill="1" applyBorder="1" applyAlignment="1">
      <alignment horizontal="center" vertical="center"/>
    </xf>
    <xf numFmtId="0" fontId="8" fillId="0" borderId="14" xfId="0" applyFont="1" applyFill="1" applyBorder="1" applyAlignment="1">
      <alignment horizontal="center" vertical="center" wrapText="1" readingOrder="2"/>
    </xf>
    <xf numFmtId="0" fontId="8" fillId="0" borderId="22" xfId="0" applyFont="1" applyFill="1" applyBorder="1" applyAlignment="1">
      <alignment horizontal="center" vertical="center" wrapText="1" readingOrder="2"/>
    </xf>
    <xf numFmtId="0" fontId="7" fillId="2" borderId="12"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3" fillId="7" borderId="17" xfId="0" applyFont="1" applyFill="1" applyBorder="1" applyAlignment="1">
      <alignment horizontal="center" vertical="center" wrapText="1" readingOrder="2"/>
    </xf>
    <xf numFmtId="0" fontId="12" fillId="0" borderId="15" xfId="0" applyFont="1" applyFill="1" applyBorder="1" applyAlignment="1">
      <alignment horizontal="center" vertical="center"/>
    </xf>
    <xf numFmtId="0" fontId="3" fillId="0" borderId="13" xfId="0" applyFont="1" applyBorder="1" applyAlignment="1">
      <alignment horizontal="right" vertical="center" wrapText="1" readingOrder="2"/>
    </xf>
    <xf numFmtId="0" fontId="8" fillId="0" borderId="16" xfId="0" applyFont="1" applyFill="1" applyBorder="1" applyAlignment="1">
      <alignment horizontal="center" vertical="center" wrapText="1" readingOrder="2"/>
    </xf>
    <xf numFmtId="0" fontId="8" fillId="0" borderId="0" xfId="0" applyFont="1" applyAlignment="1">
      <alignment horizontal="center"/>
    </xf>
    <xf numFmtId="0" fontId="0" fillId="0" borderId="31" xfId="0" applyBorder="1" applyAlignment="1">
      <alignment horizontal="center" vertical="center"/>
    </xf>
    <xf numFmtId="0" fontId="12" fillId="0" borderId="33" xfId="0" applyFont="1" applyBorder="1" applyAlignment="1">
      <alignment horizontal="center" vertical="center"/>
    </xf>
    <xf numFmtId="43" fontId="8" fillId="0" borderId="13" xfId="1" applyFont="1" applyBorder="1" applyAlignment="1">
      <alignment horizontal="center" vertical="center"/>
    </xf>
    <xf numFmtId="0" fontId="8" fillId="0" borderId="13" xfId="0" applyFont="1" applyBorder="1" applyAlignment="1">
      <alignment horizontal="center" vertical="center"/>
    </xf>
    <xf numFmtId="0" fontId="0" fillId="0" borderId="0" xfId="0" applyBorder="1"/>
    <xf numFmtId="0" fontId="8" fillId="0" borderId="4" xfId="0" applyFont="1" applyBorder="1" applyAlignment="1">
      <alignment horizontal="center"/>
    </xf>
    <xf numFmtId="0" fontId="8" fillId="0" borderId="0" xfId="0" applyFont="1" applyBorder="1" applyAlignment="1">
      <alignment horizontal="center"/>
    </xf>
    <xf numFmtId="0" fontId="8" fillId="0" borderId="37" xfId="0" applyFont="1" applyBorder="1" applyAlignment="1">
      <alignment horizontal="center" vertical="center"/>
    </xf>
    <xf numFmtId="0" fontId="0" fillId="0" borderId="22" xfId="0" applyFill="1" applyBorder="1" applyAlignment="1">
      <alignment horizontal="center" vertical="center"/>
    </xf>
    <xf numFmtId="0" fontId="0" fillId="0" borderId="22" xfId="0" applyBorder="1" applyAlignment="1">
      <alignment horizontal="center" vertical="center"/>
    </xf>
    <xf numFmtId="0" fontId="0" fillId="0" borderId="42" xfId="0" applyBorder="1" applyAlignment="1">
      <alignment horizontal="center" vertical="center"/>
    </xf>
    <xf numFmtId="0" fontId="12" fillId="0" borderId="38" xfId="0" applyFont="1" applyBorder="1" applyAlignment="1">
      <alignment horizontal="center" vertical="center"/>
    </xf>
    <xf numFmtId="0" fontId="0" fillId="0" borderId="0" xfId="0" applyBorder="1" applyAlignment="1">
      <alignment horizontal="center"/>
    </xf>
    <xf numFmtId="0" fontId="0" fillId="4" borderId="11" xfId="0" applyFill="1" applyBorder="1" applyAlignment="1">
      <alignment horizontal="right" vertical="center" wrapText="1" readingOrder="2"/>
    </xf>
    <xf numFmtId="0" fontId="0" fillId="4" borderId="18" xfId="0" applyFill="1" applyBorder="1" applyAlignment="1">
      <alignment horizontal="right" vertical="center"/>
    </xf>
    <xf numFmtId="0" fontId="0" fillId="4" borderId="31" xfId="0" applyFill="1" applyBorder="1" applyAlignment="1">
      <alignment horizontal="right" vertical="center"/>
    </xf>
    <xf numFmtId="0" fontId="0" fillId="4" borderId="42" xfId="0" applyFill="1" applyBorder="1" applyAlignment="1">
      <alignment horizontal="right" vertical="center"/>
    </xf>
    <xf numFmtId="0" fontId="1" fillId="0" borderId="12" xfId="0" applyFont="1" applyBorder="1" applyAlignment="1">
      <alignment horizontal="right" vertical="center" readingOrder="2"/>
    </xf>
    <xf numFmtId="0" fontId="0" fillId="7" borderId="17" xfId="0" applyFill="1" applyBorder="1" applyAlignment="1">
      <alignment horizontal="center" vertical="center" wrapText="1" readingOrder="2"/>
    </xf>
    <xf numFmtId="0" fontId="0" fillId="7" borderId="19" xfId="0" applyFill="1" applyBorder="1" applyAlignment="1">
      <alignment horizontal="center" vertical="center"/>
    </xf>
    <xf numFmtId="0" fontId="0" fillId="7" borderId="32" xfId="0" applyFill="1" applyBorder="1" applyAlignment="1">
      <alignment horizontal="center" vertical="center"/>
    </xf>
    <xf numFmtId="0" fontId="1" fillId="0" borderId="12" xfId="0" applyFont="1" applyBorder="1" applyAlignment="1">
      <alignment horizontal="right" vertical="center" wrapText="1" readingOrder="2"/>
    </xf>
    <xf numFmtId="0" fontId="3" fillId="0" borderId="13" xfId="0" applyFont="1" applyBorder="1" applyAlignment="1">
      <alignment horizontal="right" vertical="center" readingOrder="2"/>
    </xf>
    <xf numFmtId="0" fontId="3" fillId="0" borderId="12" xfId="0" applyFont="1" applyBorder="1" applyAlignment="1">
      <alignment horizontal="right" vertical="center" readingOrder="2"/>
    </xf>
    <xf numFmtId="0" fontId="0" fillId="0" borderId="13" xfId="0" applyBorder="1" applyAlignment="1">
      <alignment horizontal="right" vertical="center" wrapText="1"/>
    </xf>
    <xf numFmtId="0" fontId="0" fillId="0" borderId="14" xfId="0" applyBorder="1" applyAlignment="1">
      <alignment horizontal="center" vertical="center" wrapText="1" readingOrder="2"/>
    </xf>
    <xf numFmtId="0" fontId="0" fillId="0" borderId="18" xfId="0" applyFill="1" applyBorder="1" applyAlignment="1">
      <alignment horizontal="center" vertical="center"/>
    </xf>
    <xf numFmtId="0" fontId="0" fillId="4" borderId="14" xfId="0" applyFill="1" applyBorder="1" applyAlignment="1">
      <alignment horizontal="right" vertical="center" wrapText="1" readingOrder="2"/>
    </xf>
    <xf numFmtId="0" fontId="0" fillId="4" borderId="12" xfId="0" applyFill="1" applyBorder="1" applyAlignment="1">
      <alignment horizontal="right" vertical="center"/>
    </xf>
    <xf numFmtId="0" fontId="1" fillId="0" borderId="20" xfId="0" applyFont="1" applyBorder="1" applyAlignment="1">
      <alignment horizontal="right" vertical="center" readingOrder="2"/>
    </xf>
    <xf numFmtId="0" fontId="3" fillId="0" borderId="22" xfId="0" applyFont="1" applyBorder="1" applyAlignment="1">
      <alignment horizontal="right" vertical="center" wrapText="1" readingOrder="2"/>
    </xf>
    <xf numFmtId="0" fontId="1" fillId="4" borderId="42" xfId="0" applyFont="1" applyFill="1" applyBorder="1" applyAlignment="1">
      <alignment horizontal="right" vertical="center" readingOrder="2"/>
    </xf>
    <xf numFmtId="0" fontId="0" fillId="0" borderId="14" xfId="0" applyFill="1" applyBorder="1" applyAlignment="1">
      <alignment horizontal="center" vertical="center" wrapText="1" readingOrder="2"/>
    </xf>
    <xf numFmtId="0" fontId="0" fillId="4" borderId="43" xfId="0" applyFill="1" applyBorder="1" applyAlignment="1">
      <alignment horizontal="right" vertical="center"/>
    </xf>
    <xf numFmtId="0" fontId="8" fillId="0" borderId="35" xfId="0" applyFont="1" applyBorder="1" applyAlignment="1">
      <alignment horizontal="center" vertical="center"/>
    </xf>
    <xf numFmtId="0" fontId="7" fillId="0" borderId="44" xfId="0" applyFont="1" applyBorder="1" applyAlignment="1">
      <alignment horizontal="center" vertical="center" wrapText="1"/>
    </xf>
    <xf numFmtId="0" fontId="0" fillId="9" borderId="36" xfId="0" applyFill="1" applyBorder="1" applyAlignment="1">
      <alignment vertical="center"/>
    </xf>
    <xf numFmtId="0" fontId="0" fillId="9" borderId="14" xfId="0" applyFill="1" applyBorder="1" applyAlignment="1">
      <alignment vertical="center"/>
    </xf>
    <xf numFmtId="0" fontId="0" fillId="9" borderId="16" xfId="0" applyFill="1" applyBorder="1" applyAlignment="1">
      <alignment vertical="center"/>
    </xf>
    <xf numFmtId="0" fontId="8" fillId="9" borderId="13" xfId="0" applyFont="1" applyFill="1" applyBorder="1" applyAlignment="1">
      <alignment horizontal="center" vertical="center"/>
    </xf>
    <xf numFmtId="0" fontId="7" fillId="5" borderId="26" xfId="0" applyFont="1" applyFill="1" applyBorder="1" applyAlignment="1">
      <alignment horizontal="center" vertical="center" wrapText="1"/>
    </xf>
    <xf numFmtId="0" fontId="8" fillId="5" borderId="34" xfId="0" applyFont="1" applyFill="1" applyBorder="1" applyAlignment="1">
      <alignment horizontal="center" vertical="center"/>
    </xf>
    <xf numFmtId="0" fontId="8" fillId="5" borderId="12" xfId="0" applyFont="1" applyFill="1" applyBorder="1" applyAlignment="1">
      <alignment horizontal="center" vertical="center"/>
    </xf>
    <xf numFmtId="164" fontId="8" fillId="5" borderId="12" xfId="1" applyNumberFormat="1" applyFont="1" applyFill="1" applyBorder="1" applyAlignment="1">
      <alignment horizontal="center" vertical="center"/>
    </xf>
    <xf numFmtId="0" fontId="8" fillId="5" borderId="15" xfId="0" applyFont="1" applyFill="1" applyBorder="1" applyAlignment="1">
      <alignment horizontal="center" vertical="center"/>
    </xf>
    <xf numFmtId="0" fontId="7" fillId="8" borderId="3" xfId="0" applyFont="1" applyFill="1" applyBorder="1" applyAlignment="1">
      <alignment horizontal="center" vertical="center" wrapText="1"/>
    </xf>
    <xf numFmtId="164" fontId="0" fillId="8" borderId="14" xfId="0" applyNumberFormat="1" applyFill="1" applyBorder="1" applyAlignment="1">
      <alignment vertical="center"/>
    </xf>
    <xf numFmtId="164" fontId="0" fillId="9" borderId="14" xfId="0" applyNumberFormat="1" applyFill="1" applyBorder="1" applyAlignment="1">
      <alignment vertical="center"/>
    </xf>
    <xf numFmtId="0" fontId="8" fillId="0" borderId="45" xfId="0" applyFont="1" applyBorder="1" applyAlignment="1">
      <alignment horizontal="center"/>
    </xf>
    <xf numFmtId="0" fontId="8" fillId="0" borderId="45" xfId="0" applyFont="1" applyBorder="1" applyAlignment="1">
      <alignment horizontal="center"/>
    </xf>
    <xf numFmtId="0" fontId="3" fillId="0" borderId="0" xfId="0" applyFont="1" applyAlignment="1">
      <alignment horizontal="center"/>
    </xf>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0" fillId="10" borderId="42" xfId="0" applyFill="1" applyBorder="1" applyAlignment="1">
      <alignment horizontal="center" vertical="center"/>
    </xf>
    <xf numFmtId="0" fontId="0" fillId="11" borderId="42" xfId="0" applyFill="1" applyBorder="1" applyAlignment="1">
      <alignment horizontal="center" vertical="center"/>
    </xf>
    <xf numFmtId="0" fontId="8" fillId="11" borderId="12" xfId="0" applyFont="1" applyFill="1" applyBorder="1" applyAlignment="1">
      <alignment horizontal="center" vertical="center"/>
    </xf>
    <xf numFmtId="0" fontId="8" fillId="11" borderId="13" xfId="0" applyFont="1" applyFill="1" applyBorder="1" applyAlignment="1">
      <alignment horizontal="center" vertical="center"/>
    </xf>
    <xf numFmtId="0" fontId="0" fillId="11" borderId="14" xfId="0" applyFill="1" applyBorder="1" applyAlignment="1">
      <alignment vertical="center"/>
    </xf>
    <xf numFmtId="0" fontId="0" fillId="12" borderId="42" xfId="0" applyFill="1" applyBorder="1" applyAlignment="1">
      <alignment horizontal="center" vertical="center"/>
    </xf>
    <xf numFmtId="0" fontId="8" fillId="12" borderId="12" xfId="0" applyFont="1" applyFill="1" applyBorder="1" applyAlignment="1">
      <alignment horizontal="center" vertical="center"/>
    </xf>
    <xf numFmtId="0" fontId="8" fillId="12" borderId="13" xfId="0" applyFont="1" applyFill="1" applyBorder="1" applyAlignment="1">
      <alignment horizontal="center" vertical="center"/>
    </xf>
    <xf numFmtId="0" fontId="0" fillId="12" borderId="14" xfId="0" applyFill="1" applyBorder="1" applyAlignment="1">
      <alignment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0" fillId="4" borderId="14" xfId="0" applyFill="1" applyBorder="1" applyAlignment="1">
      <alignment vertical="center"/>
    </xf>
    <xf numFmtId="0" fontId="8" fillId="4" borderId="34" xfId="0" applyFont="1" applyFill="1" applyBorder="1" applyAlignment="1">
      <alignment horizontal="center" vertical="center"/>
    </xf>
    <xf numFmtId="0" fontId="8" fillId="4" borderId="35" xfId="0" applyFont="1" applyFill="1" applyBorder="1" applyAlignment="1">
      <alignment horizontal="center" vertical="center"/>
    </xf>
    <xf numFmtId="0" fontId="0" fillId="4" borderId="36" xfId="0" applyFill="1" applyBorder="1" applyAlignment="1">
      <alignment vertical="center"/>
    </xf>
    <xf numFmtId="0" fontId="0" fillId="0" borderId="42" xfId="0"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14" xfId="0" applyFill="1" applyBorder="1" applyAlignment="1">
      <alignment vertical="center"/>
    </xf>
    <xf numFmtId="0" fontId="8" fillId="10" borderId="12" xfId="0" applyFont="1" applyFill="1" applyBorder="1" applyAlignment="1">
      <alignment horizontal="center" vertical="center"/>
    </xf>
    <xf numFmtId="0" fontId="8" fillId="10" borderId="13" xfId="0" applyFont="1" applyFill="1" applyBorder="1" applyAlignment="1">
      <alignment horizontal="center" vertical="center"/>
    </xf>
    <xf numFmtId="164" fontId="0" fillId="10" borderId="14" xfId="0" applyNumberFormat="1" applyFill="1" applyBorder="1" applyAlignment="1">
      <alignment vertical="center"/>
    </xf>
    <xf numFmtId="0" fontId="0" fillId="8" borderId="16" xfId="0" applyFill="1" applyBorder="1" applyAlignment="1">
      <alignment vertical="center"/>
    </xf>
    <xf numFmtId="0" fontId="8" fillId="0" borderId="0" xfId="0" applyFont="1"/>
    <xf numFmtId="0" fontId="1" fillId="13" borderId="49" xfId="0" applyFont="1" applyFill="1" applyBorder="1" applyAlignment="1">
      <alignment horizontal="right" indent="2"/>
    </xf>
    <xf numFmtId="0" fontId="1" fillId="13" borderId="0" xfId="0" applyFont="1" applyFill="1" applyBorder="1" applyAlignment="1">
      <alignment horizontal="right" wrapText="1" indent="2"/>
    </xf>
    <xf numFmtId="0" fontId="1" fillId="13" borderId="0" xfId="0" applyFont="1" applyFill="1" applyBorder="1" applyAlignment="1">
      <alignment horizontal="center" wrapText="1" readingOrder="2"/>
    </xf>
    <xf numFmtId="0" fontId="1" fillId="13" borderId="0" xfId="0" applyFont="1" applyFill="1" applyBorder="1" applyAlignment="1">
      <alignment horizontal="center"/>
    </xf>
    <xf numFmtId="0" fontId="1" fillId="13" borderId="50" xfId="0" applyFont="1" applyFill="1" applyBorder="1" applyAlignment="1">
      <alignment horizontal="center"/>
    </xf>
    <xf numFmtId="0" fontId="1" fillId="8" borderId="52" xfId="0" applyFont="1" applyFill="1" applyBorder="1" applyAlignment="1">
      <alignment horizontal="center" vertical="center"/>
    </xf>
    <xf numFmtId="0" fontId="1" fillId="8" borderId="53" xfId="0" applyFont="1" applyFill="1" applyBorder="1" applyAlignment="1">
      <alignment horizontal="center" vertical="center"/>
    </xf>
    <xf numFmtId="0" fontId="1" fillId="8" borderId="18" xfId="0" applyFont="1" applyFill="1" applyBorder="1" applyAlignment="1">
      <alignment horizontal="center"/>
    </xf>
    <xf numFmtId="0" fontId="1" fillId="0" borderId="18" xfId="0" applyFont="1" applyBorder="1" applyAlignment="1">
      <alignment horizontal="center" vertical="center"/>
    </xf>
    <xf numFmtId="0" fontId="1" fillId="8" borderId="18" xfId="0" applyFont="1" applyFill="1" applyBorder="1" applyAlignment="1">
      <alignment horizontal="center" vertical="center"/>
    </xf>
    <xf numFmtId="0" fontId="16" fillId="0" borderId="54" xfId="0" applyFont="1" applyBorder="1" applyAlignment="1">
      <alignment vertical="center" readingOrder="2"/>
    </xf>
    <xf numFmtId="0" fontId="16" fillId="0" borderId="55" xfId="0" applyFont="1" applyBorder="1" applyAlignment="1">
      <alignment vertical="center" readingOrder="2"/>
    </xf>
    <xf numFmtId="0" fontId="17" fillId="0" borderId="56" xfId="0" applyFont="1" applyBorder="1" applyAlignment="1">
      <alignment horizontal="center"/>
    </xf>
    <xf numFmtId="0" fontId="1" fillId="14" borderId="58" xfId="0" applyFont="1" applyFill="1" applyBorder="1" applyAlignment="1">
      <alignment horizontal="center" vertical="center" readingOrder="2"/>
    </xf>
    <xf numFmtId="0" fontId="1" fillId="0" borderId="58" xfId="0" applyFont="1" applyBorder="1" applyAlignment="1">
      <alignment horizontal="center" vertical="center"/>
    </xf>
    <xf numFmtId="0" fontId="10" fillId="8" borderId="60" xfId="0" applyFont="1" applyFill="1" applyBorder="1" applyAlignment="1">
      <alignment vertical="center" readingOrder="2"/>
    </xf>
    <xf numFmtId="0" fontId="10" fillId="8" borderId="61" xfId="0" applyFont="1" applyFill="1" applyBorder="1" applyAlignment="1">
      <alignment vertical="center" readingOrder="2"/>
    </xf>
    <xf numFmtId="0" fontId="14" fillId="8" borderId="59" xfId="0" applyFont="1" applyFill="1" applyBorder="1" applyAlignment="1">
      <alignment vertical="center" readingOrder="2"/>
    </xf>
    <xf numFmtId="0" fontId="8" fillId="0" borderId="62" xfId="0" applyFont="1" applyFill="1" applyBorder="1" applyAlignment="1">
      <alignment horizontal="center" vertical="center" wrapText="1" readingOrder="2"/>
    </xf>
    <xf numFmtId="0" fontId="1" fillId="8" borderId="64" xfId="0" applyFont="1" applyFill="1" applyBorder="1" applyAlignment="1">
      <alignment horizontal="center" vertical="center"/>
    </xf>
    <xf numFmtId="0" fontId="1" fillId="8" borderId="65" xfId="0" applyFont="1" applyFill="1" applyBorder="1" applyAlignment="1">
      <alignment horizontal="center" vertical="center"/>
    </xf>
    <xf numFmtId="0" fontId="3" fillId="0" borderId="31" xfId="0" applyFont="1" applyFill="1" applyBorder="1" applyAlignment="1">
      <alignment horizontal="right" vertical="center" wrapText="1" indent="1" readingOrder="2"/>
    </xf>
    <xf numFmtId="0" fontId="3" fillId="0" borderId="13" xfId="0" applyFont="1" applyFill="1" applyBorder="1" applyAlignment="1">
      <alignment horizontal="right" vertical="center" wrapText="1" readingOrder="2"/>
    </xf>
    <xf numFmtId="0" fontId="3" fillId="4" borderId="13" xfId="0" applyFont="1" applyFill="1" applyBorder="1" applyAlignment="1">
      <alignment horizontal="right" vertical="center" wrapText="1" indent="1" readingOrder="2"/>
    </xf>
    <xf numFmtId="0" fontId="9" fillId="5" borderId="0" xfId="0" applyFont="1" applyFill="1" applyBorder="1" applyAlignment="1">
      <alignment horizontal="center" vertical="center" readingOrder="2"/>
    </xf>
    <xf numFmtId="0" fontId="7" fillId="0" borderId="66" xfId="0" applyFont="1" applyBorder="1" applyAlignment="1">
      <alignment horizontal="center"/>
    </xf>
    <xf numFmtId="0" fontId="18" fillId="0" borderId="67" xfId="0" applyFont="1" applyBorder="1" applyAlignment="1">
      <alignment horizontal="center" readingOrder="2"/>
    </xf>
    <xf numFmtId="0" fontId="8" fillId="0" borderId="67" xfId="0" applyFont="1" applyBorder="1" applyAlignment="1">
      <alignment horizontal="center" wrapText="1" readingOrder="2"/>
    </xf>
    <xf numFmtId="0" fontId="8" fillId="0" borderId="67" xfId="0" applyFont="1" applyBorder="1" applyAlignment="1">
      <alignment horizontal="center"/>
    </xf>
    <xf numFmtId="0" fontId="8" fillId="0" borderId="68" xfId="0" applyFont="1" applyBorder="1" applyAlignment="1">
      <alignment horizontal="center" wrapText="1" readingOrder="2"/>
    </xf>
    <xf numFmtId="0" fontId="8" fillId="0" borderId="0" xfId="0" applyFont="1" applyAlignment="1"/>
    <xf numFmtId="165" fontId="8" fillId="0" borderId="0" xfId="1" applyNumberFormat="1" applyFont="1" applyAlignment="1"/>
    <xf numFmtId="0" fontId="7" fillId="0" borderId="57" xfId="0" applyFont="1" applyBorder="1" applyAlignment="1">
      <alignment horizontal="center"/>
    </xf>
    <xf numFmtId="0" fontId="18" fillId="0" borderId="22" xfId="0" applyFont="1" applyBorder="1" applyAlignment="1">
      <alignment horizontal="center" readingOrder="2"/>
    </xf>
    <xf numFmtId="0" fontId="8" fillId="0" borderId="22" xfId="0" applyFont="1" applyBorder="1" applyAlignment="1">
      <alignment horizontal="center" wrapText="1" readingOrder="2"/>
    </xf>
    <xf numFmtId="0" fontId="8" fillId="0" borderId="22" xfId="0" applyFont="1" applyBorder="1" applyAlignment="1">
      <alignment horizontal="center"/>
    </xf>
    <xf numFmtId="0" fontId="8" fillId="0" borderId="69" xfId="0" applyFont="1" applyBorder="1" applyAlignment="1">
      <alignment horizontal="center" wrapText="1" readingOrder="2"/>
    </xf>
    <xf numFmtId="0" fontId="7" fillId="0" borderId="70" xfId="0" applyFont="1" applyBorder="1" applyAlignment="1">
      <alignment horizontal="center"/>
    </xf>
    <xf numFmtId="0" fontId="18" fillId="0" borderId="71" xfId="0" applyFont="1" applyBorder="1" applyAlignment="1">
      <alignment horizontal="center" readingOrder="2"/>
    </xf>
    <xf numFmtId="0" fontId="8" fillId="0" borderId="71" xfId="0" applyFont="1" applyBorder="1" applyAlignment="1">
      <alignment horizontal="center" wrapText="1" readingOrder="2"/>
    </xf>
    <xf numFmtId="0" fontId="8" fillId="0" borderId="71" xfId="0" applyFont="1" applyBorder="1" applyAlignment="1">
      <alignment horizontal="center"/>
    </xf>
    <xf numFmtId="0" fontId="8" fillId="0" borderId="72" xfId="0" applyFont="1" applyBorder="1" applyAlignment="1">
      <alignment horizontal="center" wrapText="1" readingOrder="2"/>
    </xf>
    <xf numFmtId="0" fontId="3" fillId="0" borderId="27" xfId="0" applyFont="1" applyBorder="1" applyAlignment="1">
      <alignment horizontal="right" vertical="center" wrapText="1" readingOrder="2"/>
    </xf>
    <xf numFmtId="0" fontId="3" fillId="0" borderId="28" xfId="0" applyFont="1" applyBorder="1" applyAlignment="1">
      <alignment horizontal="right" vertical="center" wrapText="1" readingOrder="2"/>
    </xf>
    <xf numFmtId="0" fontId="1" fillId="8" borderId="13" xfId="0" applyFont="1" applyFill="1" applyBorder="1" applyAlignment="1">
      <alignment horizontal="center" vertical="center" wrapText="1"/>
    </xf>
    <xf numFmtId="0" fontId="1" fillId="0" borderId="13" xfId="0" applyFont="1" applyBorder="1" applyAlignment="1">
      <alignment horizontal="center" vertical="center"/>
    </xf>
    <xf numFmtId="0" fontId="1" fillId="8" borderId="51" xfId="0" applyFont="1" applyFill="1" applyBorder="1" applyAlignment="1">
      <alignment horizontal="center" vertical="center"/>
    </xf>
    <xf numFmtId="0" fontId="1" fillId="8" borderId="52" xfId="0" applyFont="1" applyFill="1" applyBorder="1" applyAlignment="1">
      <alignment horizontal="center" vertical="center"/>
    </xf>
    <xf numFmtId="0" fontId="1" fillId="8" borderId="13" xfId="0" applyFont="1" applyFill="1" applyBorder="1" applyAlignment="1">
      <alignment horizontal="center" vertical="center"/>
    </xf>
    <xf numFmtId="0" fontId="1" fillId="14" borderId="57" xfId="0" applyFont="1" applyFill="1" applyBorder="1" applyAlignment="1">
      <alignment horizontal="right" vertical="center" wrapText="1" indent="2" readingOrder="2"/>
    </xf>
    <xf numFmtId="0" fontId="1" fillId="14" borderId="22" xfId="0" applyFont="1" applyFill="1" applyBorder="1" applyAlignment="1">
      <alignment horizontal="right" vertical="center" wrapText="1" indent="2" readingOrder="2"/>
    </xf>
    <xf numFmtId="0" fontId="1" fillId="0" borderId="57" xfId="0" applyFont="1" applyBorder="1" applyAlignment="1">
      <alignment horizontal="right" vertical="center" wrapText="1" indent="1" readingOrder="2"/>
    </xf>
    <xf numFmtId="0" fontId="1" fillId="0" borderId="22" xfId="0" applyFont="1" applyBorder="1" applyAlignment="1">
      <alignment horizontal="right" vertical="center" wrapText="1" indent="1" readingOrder="2"/>
    </xf>
    <xf numFmtId="0" fontId="5" fillId="5" borderId="23" xfId="0" applyFont="1" applyFill="1" applyBorder="1" applyAlignment="1">
      <alignment horizontal="right" vertical="center" indent="2" readingOrder="2"/>
    </xf>
    <xf numFmtId="0" fontId="7" fillId="2" borderId="40"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0" borderId="21" xfId="0" applyFont="1" applyBorder="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8" fillId="0" borderId="45" xfId="0" applyFont="1" applyBorder="1" applyAlignment="1">
      <alignment horizontal="center"/>
    </xf>
    <xf numFmtId="0" fontId="5" fillId="0" borderId="7" xfId="0" applyFont="1" applyBorder="1" applyAlignment="1">
      <alignment horizontal="center" vertical="center"/>
    </xf>
    <xf numFmtId="0" fontId="5" fillId="0" borderId="21" xfId="0" applyFont="1" applyBorder="1" applyAlignment="1">
      <alignment horizontal="center" vertical="center"/>
    </xf>
    <xf numFmtId="0" fontId="5" fillId="0" borderId="8" xfId="0" applyFont="1" applyBorder="1" applyAlignment="1">
      <alignment horizontal="center" vertical="center"/>
    </xf>
    <xf numFmtId="0" fontId="3" fillId="0" borderId="12" xfId="0" applyFont="1" applyBorder="1" applyAlignment="1">
      <alignment horizontal="right" vertical="center" wrapText="1" readingOrder="2"/>
    </xf>
    <xf numFmtId="0" fontId="3" fillId="0" borderId="13" xfId="0" applyFont="1" applyBorder="1" applyAlignment="1">
      <alignment horizontal="right" vertical="center" wrapText="1" readingOrder="2"/>
    </xf>
    <xf numFmtId="0" fontId="9" fillId="6" borderId="5" xfId="0" applyFont="1" applyFill="1" applyBorder="1" applyAlignment="1">
      <alignment horizontal="center" vertical="center" wrapText="1" readingOrder="2"/>
    </xf>
    <xf numFmtId="0" fontId="9" fillId="6" borderId="24" xfId="0" applyFont="1" applyFill="1" applyBorder="1" applyAlignment="1">
      <alignment horizontal="center" vertical="center" wrapText="1" readingOrder="2"/>
    </xf>
    <xf numFmtId="0" fontId="9" fillId="6" borderId="4" xfId="0" applyFont="1" applyFill="1" applyBorder="1" applyAlignment="1">
      <alignment horizontal="center" vertical="center" wrapText="1" readingOrder="2"/>
    </xf>
    <xf numFmtId="0" fontId="9" fillId="6" borderId="25" xfId="0" applyFont="1" applyFill="1" applyBorder="1" applyAlignment="1">
      <alignment horizontal="center" vertical="center" wrapText="1" readingOrder="2"/>
    </xf>
    <xf numFmtId="0" fontId="9" fillId="6" borderId="6" xfId="0" applyFont="1" applyFill="1" applyBorder="1" applyAlignment="1">
      <alignment horizontal="center" vertical="center" wrapText="1" readingOrder="2"/>
    </xf>
    <xf numFmtId="0" fontId="9" fillId="6" borderId="26" xfId="0" applyFont="1" applyFill="1" applyBorder="1" applyAlignment="1">
      <alignment horizontal="center" vertical="center" wrapText="1" readingOrder="2"/>
    </xf>
    <xf numFmtId="0" fontId="1" fillId="4" borderId="9" xfId="0" applyFont="1" applyFill="1" applyBorder="1" applyAlignment="1">
      <alignment horizontal="right" vertical="center" readingOrder="2"/>
    </xf>
    <xf numFmtId="0" fontId="1" fillId="4" borderId="10" xfId="0" applyFont="1" applyFill="1" applyBorder="1" applyAlignment="1">
      <alignment horizontal="right" vertical="center" readingOrder="2"/>
    </xf>
    <xf numFmtId="0" fontId="1" fillId="4" borderId="12" xfId="0" applyFont="1" applyFill="1" applyBorder="1" applyAlignment="1">
      <alignment horizontal="right" vertical="center" readingOrder="2"/>
    </xf>
    <xf numFmtId="0" fontId="1" fillId="4" borderId="13" xfId="0" applyFont="1" applyFill="1" applyBorder="1" applyAlignment="1">
      <alignment horizontal="right" vertical="center" readingOrder="2"/>
    </xf>
    <xf numFmtId="0" fontId="10" fillId="5" borderId="46" xfId="0" applyFont="1" applyFill="1" applyBorder="1" applyAlignment="1">
      <alignment horizontal="right" vertical="center" wrapText="1" indent="1" readingOrder="2"/>
    </xf>
    <xf numFmtId="0" fontId="10" fillId="5" borderId="47" xfId="0" applyFont="1" applyFill="1" applyBorder="1" applyAlignment="1">
      <alignment horizontal="right" vertical="center" wrapText="1" indent="1" readingOrder="2"/>
    </xf>
    <xf numFmtId="0" fontId="10" fillId="5" borderId="48" xfId="0" applyFont="1" applyFill="1" applyBorder="1" applyAlignment="1">
      <alignment horizontal="right" vertical="center" wrapText="1" indent="1" readingOrder="2"/>
    </xf>
    <xf numFmtId="0" fontId="1" fillId="8" borderId="63" xfId="0" applyFont="1" applyFill="1" applyBorder="1" applyAlignment="1">
      <alignment horizontal="center" vertical="center"/>
    </xf>
    <xf numFmtId="0" fontId="1" fillId="8" borderId="64" xfId="0" applyFont="1" applyFill="1" applyBorder="1" applyAlignment="1">
      <alignment horizontal="center" vertical="center"/>
    </xf>
    <xf numFmtId="0" fontId="5" fillId="2" borderId="7" xfId="0" applyFont="1" applyFill="1" applyBorder="1" applyAlignment="1">
      <alignment horizontal="center" vertical="center" wrapText="1" readingOrder="2"/>
    </xf>
    <xf numFmtId="0" fontId="5" fillId="2" borderId="21" xfId="0" applyFont="1" applyFill="1" applyBorder="1" applyAlignment="1">
      <alignment horizontal="center" vertical="center" wrapText="1" readingOrder="2"/>
    </xf>
    <xf numFmtId="0" fontId="5" fillId="2" borderId="8" xfId="0" applyFont="1" applyFill="1" applyBorder="1" applyAlignment="1">
      <alignment horizontal="center" vertical="center" wrapText="1" readingOrder="2"/>
    </xf>
    <xf numFmtId="0" fontId="7" fillId="6" borderId="1" xfId="0" applyFont="1" applyFill="1" applyBorder="1" applyAlignment="1">
      <alignment horizontal="center" vertical="center" wrapText="1" readingOrder="2"/>
    </xf>
    <xf numFmtId="0" fontId="7" fillId="6" borderId="2" xfId="0" applyFont="1" applyFill="1" applyBorder="1" applyAlignment="1">
      <alignment horizontal="center" vertical="center" wrapText="1" readingOrder="2"/>
    </xf>
    <xf numFmtId="0" fontId="7" fillId="6" borderId="3" xfId="0" applyFont="1" applyFill="1" applyBorder="1" applyAlignment="1">
      <alignment horizontal="center" vertical="center" wrapText="1" readingOrder="2"/>
    </xf>
    <xf numFmtId="0" fontId="7" fillId="3" borderId="9" xfId="0" applyFont="1" applyFill="1" applyBorder="1" applyAlignment="1">
      <alignment horizontal="center" vertical="center"/>
    </xf>
    <xf numFmtId="0" fontId="7" fillId="3" borderId="11" xfId="0" applyFont="1" applyFill="1" applyBorder="1" applyAlignment="1">
      <alignment horizontal="center" vertical="center"/>
    </xf>
    <xf numFmtId="0" fontId="7" fillId="2" borderId="39"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1" fillId="4" borderId="20" xfId="0" applyFont="1" applyFill="1" applyBorder="1" applyAlignment="1">
      <alignment horizontal="right" vertical="center" readingOrder="2"/>
    </xf>
    <xf numFmtId="0" fontId="1" fillId="4" borderId="22" xfId="0" applyFont="1" applyFill="1" applyBorder="1" applyAlignment="1">
      <alignment horizontal="right" vertical="center" readingOrder="2"/>
    </xf>
    <xf numFmtId="0" fontId="3" fillId="0" borderId="13" xfId="0" applyFont="1" applyBorder="1" applyAlignment="1">
      <alignment horizontal="center" vertical="center" wrapText="1" readingOrder="2"/>
    </xf>
  </cellXfs>
  <cellStyles count="2">
    <cellStyle name="Comma" xfId="1" builtinId="3"/>
    <cellStyle name="Normal" xfId="0" builtinId="0"/>
  </cellStyles>
  <dxfs count="0"/>
  <tableStyles count="0" defaultTableStyle="TableStyleMedium2" defaultPivotStyle="PivotStyleLight16"/>
  <colors>
    <mruColors>
      <color rgb="FFFFFFCC"/>
      <color rgb="FFFFFFFF"/>
      <color rgb="FFE7F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58323-CBF7-41A4-8C21-293C956B64BB}">
  <sheetPr>
    <pageSetUpPr fitToPage="1"/>
  </sheetPr>
  <dimension ref="B2:AB87"/>
  <sheetViews>
    <sheetView rightToLeft="1" tabSelected="1" zoomScale="85" zoomScaleNormal="85" zoomScalePageLayoutView="90" workbookViewId="0">
      <selection activeCell="C11" sqref="C11"/>
    </sheetView>
  </sheetViews>
  <sheetFormatPr defaultRowHeight="21" x14ac:dyDescent="0.55000000000000004"/>
  <cols>
    <col min="1" max="1" width="4.85546875" customWidth="1"/>
    <col min="2" max="2" width="22.7109375" style="5" customWidth="1"/>
    <col min="3" max="3" width="68.140625" style="1" customWidth="1"/>
    <col min="4" max="4" width="26" style="4" customWidth="1"/>
    <col min="5" max="5" width="26.85546875" style="3" customWidth="1"/>
    <col min="6" max="6" width="32.42578125" style="3" customWidth="1"/>
    <col min="7" max="7" width="19.42578125" style="3" customWidth="1"/>
    <col min="8" max="9" width="13.85546875" style="16" hidden="1" customWidth="1"/>
    <col min="10" max="10" width="12.85546875" hidden="1" customWidth="1"/>
    <col min="11" max="12" width="13.85546875" style="16" hidden="1" customWidth="1"/>
    <col min="13" max="13" width="12.85546875" style="3" hidden="1" customWidth="1"/>
    <col min="14" max="15" width="13.85546875" style="16" hidden="1" customWidth="1"/>
    <col min="16" max="16" width="12.85546875" style="3" hidden="1" customWidth="1"/>
    <col min="17" max="18" width="13.85546875" style="16" hidden="1" customWidth="1"/>
    <col min="19" max="19" width="12.85546875" style="3" hidden="1" customWidth="1"/>
    <col min="20" max="21" width="13.85546875" style="16" hidden="1" customWidth="1"/>
    <col min="22" max="22" width="12.85546875" style="3" hidden="1" customWidth="1"/>
    <col min="23" max="24" width="13.85546875" style="16" hidden="1" customWidth="1"/>
    <col min="25" max="25" width="12.85546875" style="3" hidden="1" customWidth="1"/>
  </cols>
  <sheetData>
    <row r="2" spans="2:25" ht="51.95" customHeight="1" x14ac:dyDescent="0.25">
      <c r="B2" s="176" t="s">
        <v>112</v>
      </c>
      <c r="C2" s="177"/>
      <c r="D2" s="177"/>
      <c r="E2" s="177"/>
      <c r="F2" s="178"/>
      <c r="G2" s="149" t="s">
        <v>107</v>
      </c>
      <c r="H2" s="156" t="s">
        <v>70</v>
      </c>
      <c r="I2" s="157"/>
      <c r="J2" s="157"/>
      <c r="K2" s="157"/>
      <c r="L2" s="157"/>
      <c r="M2" s="157"/>
      <c r="N2" s="157"/>
      <c r="O2" s="157"/>
      <c r="P2" s="157"/>
      <c r="Q2" s="157"/>
      <c r="R2" s="157"/>
      <c r="S2" s="157"/>
      <c r="T2" s="157"/>
      <c r="U2" s="157"/>
      <c r="V2" s="157"/>
      <c r="W2" s="157"/>
      <c r="X2" s="157"/>
      <c r="Y2" s="158"/>
    </row>
    <row r="3" spans="2:25" ht="29.25" customHeight="1" x14ac:dyDescent="0.55000000000000004">
      <c r="B3" s="161" t="s">
        <v>75</v>
      </c>
      <c r="C3" s="162"/>
      <c r="D3" s="179" t="s">
        <v>12</v>
      </c>
      <c r="E3" s="182" t="s">
        <v>22</v>
      </c>
      <c r="F3" s="183"/>
      <c r="G3" s="150"/>
      <c r="H3" s="23">
        <v>1</v>
      </c>
      <c r="I3" s="155"/>
      <c r="J3" s="155"/>
      <c r="K3" s="65">
        <v>2</v>
      </c>
      <c r="L3" s="155"/>
      <c r="M3" s="155"/>
      <c r="N3" s="65">
        <v>3</v>
      </c>
      <c r="O3" s="155"/>
      <c r="P3" s="155"/>
      <c r="Q3" s="66">
        <v>4</v>
      </c>
      <c r="R3" s="155"/>
      <c r="S3" s="155"/>
      <c r="T3" s="66">
        <v>5</v>
      </c>
      <c r="U3" s="155"/>
      <c r="V3" s="155"/>
      <c r="W3" s="66">
        <v>6</v>
      </c>
      <c r="X3" s="155"/>
      <c r="Y3" s="155"/>
    </row>
    <row r="4" spans="2:25" ht="48" customHeight="1" x14ac:dyDescent="0.25">
      <c r="B4" s="163"/>
      <c r="C4" s="164"/>
      <c r="D4" s="180"/>
      <c r="E4" s="10" t="s">
        <v>20</v>
      </c>
      <c r="F4" s="184" t="s">
        <v>21</v>
      </c>
      <c r="G4" s="150"/>
      <c r="H4" s="152"/>
      <c r="I4" s="152"/>
      <c r="J4" s="153"/>
      <c r="K4" s="154"/>
      <c r="L4" s="152"/>
      <c r="M4" s="153"/>
      <c r="N4" s="154"/>
      <c r="O4" s="152"/>
      <c r="P4" s="153"/>
      <c r="Q4" s="154"/>
      <c r="R4" s="152"/>
      <c r="S4" s="153"/>
      <c r="T4" s="154"/>
      <c r="U4" s="152"/>
      <c r="V4" s="153"/>
      <c r="W4" s="154"/>
      <c r="X4" s="152"/>
      <c r="Y4" s="153"/>
    </row>
    <row r="5" spans="2:25" ht="37.5" customHeight="1" x14ac:dyDescent="0.25">
      <c r="B5" s="165"/>
      <c r="C5" s="166"/>
      <c r="D5" s="181"/>
      <c r="E5" s="11" t="s">
        <v>23</v>
      </c>
      <c r="F5" s="185"/>
      <c r="G5" s="151"/>
      <c r="H5" s="57" t="s">
        <v>68</v>
      </c>
      <c r="I5" s="52" t="s">
        <v>67</v>
      </c>
      <c r="J5" s="62" t="s">
        <v>69</v>
      </c>
      <c r="K5" s="57" t="s">
        <v>68</v>
      </c>
      <c r="L5" s="52" t="s">
        <v>67</v>
      </c>
      <c r="M5" s="62" t="s">
        <v>69</v>
      </c>
      <c r="N5" s="57" t="s">
        <v>68</v>
      </c>
      <c r="O5" s="52" t="s">
        <v>67</v>
      </c>
      <c r="P5" s="62" t="s">
        <v>69</v>
      </c>
      <c r="Q5" s="57" t="s">
        <v>68</v>
      </c>
      <c r="R5" s="52" t="s">
        <v>67</v>
      </c>
      <c r="S5" s="62" t="s">
        <v>69</v>
      </c>
      <c r="T5" s="57" t="s">
        <v>68</v>
      </c>
      <c r="U5" s="52" t="s">
        <v>67</v>
      </c>
      <c r="V5" s="62" t="s">
        <v>69</v>
      </c>
      <c r="W5" s="57" t="s">
        <v>68</v>
      </c>
      <c r="X5" s="52" t="s">
        <v>67</v>
      </c>
      <c r="Y5" s="62" t="s">
        <v>69</v>
      </c>
    </row>
    <row r="6" spans="2:25" s="2" customFormat="1" ht="21.75" x14ac:dyDescent="0.25">
      <c r="B6" s="167" t="s">
        <v>24</v>
      </c>
      <c r="C6" s="168"/>
      <c r="D6" s="30"/>
      <c r="E6" s="31"/>
      <c r="F6" s="32"/>
      <c r="G6" s="50"/>
      <c r="H6" s="83"/>
      <c r="I6" s="84"/>
      <c r="J6" s="85"/>
      <c r="K6" s="58"/>
      <c r="L6" s="51"/>
      <c r="M6" s="53"/>
      <c r="N6" s="58"/>
      <c r="O6" s="51"/>
      <c r="P6" s="53"/>
      <c r="Q6" s="58"/>
      <c r="R6" s="51"/>
      <c r="S6" s="53"/>
      <c r="T6" s="58"/>
      <c r="U6" s="51"/>
      <c r="V6" s="53"/>
      <c r="W6" s="58"/>
      <c r="X6" s="51"/>
      <c r="Y6" s="53"/>
    </row>
    <row r="7" spans="2:25" s="2" customFormat="1" ht="65.25" x14ac:dyDescent="0.25">
      <c r="B7" s="34" t="s">
        <v>0</v>
      </c>
      <c r="C7" s="14" t="s">
        <v>1</v>
      </c>
      <c r="D7" s="35"/>
      <c r="E7" s="36"/>
      <c r="F7" s="37"/>
      <c r="G7" s="72"/>
      <c r="H7" s="73"/>
      <c r="I7" s="74"/>
      <c r="J7" s="75"/>
      <c r="K7" s="59"/>
      <c r="L7" s="20"/>
      <c r="M7" s="54"/>
      <c r="N7" s="59"/>
      <c r="O7" s="20"/>
      <c r="P7" s="54"/>
      <c r="Q7" s="59"/>
      <c r="R7" s="20"/>
      <c r="S7" s="54"/>
      <c r="T7" s="59"/>
      <c r="U7" s="20"/>
      <c r="V7" s="54"/>
      <c r="W7" s="59"/>
      <c r="X7" s="20"/>
      <c r="Y7" s="54"/>
    </row>
    <row r="8" spans="2:25" s="2" customFormat="1" ht="21.75" x14ac:dyDescent="0.25">
      <c r="B8" s="34" t="s">
        <v>2</v>
      </c>
      <c r="C8" s="14" t="s">
        <v>71</v>
      </c>
      <c r="D8" s="35"/>
      <c r="E8" s="36"/>
      <c r="F8" s="37"/>
      <c r="G8" s="72"/>
      <c r="H8" s="73"/>
      <c r="I8" s="74"/>
      <c r="J8" s="75"/>
      <c r="K8" s="59"/>
      <c r="L8" s="20"/>
      <c r="M8" s="54"/>
      <c r="N8" s="59"/>
      <c r="O8" s="20"/>
      <c r="P8" s="54"/>
      <c r="Q8" s="59"/>
      <c r="R8" s="20"/>
      <c r="S8" s="54"/>
      <c r="T8" s="59"/>
      <c r="U8" s="20"/>
      <c r="V8" s="54"/>
      <c r="W8" s="59"/>
      <c r="X8" s="20"/>
      <c r="Y8" s="54"/>
    </row>
    <row r="9" spans="2:25" s="2" customFormat="1" ht="43.5" x14ac:dyDescent="0.25">
      <c r="B9" s="38" t="s">
        <v>8</v>
      </c>
      <c r="C9" s="14" t="s">
        <v>9</v>
      </c>
      <c r="D9" s="35"/>
      <c r="E9" s="36"/>
      <c r="F9" s="37"/>
      <c r="G9" s="72"/>
      <c r="H9" s="73"/>
      <c r="I9" s="74"/>
      <c r="J9" s="75"/>
      <c r="K9" s="59"/>
      <c r="L9" s="20"/>
      <c r="M9" s="54"/>
      <c r="N9" s="59"/>
      <c r="O9" s="20"/>
      <c r="P9" s="54"/>
      <c r="Q9" s="59"/>
      <c r="R9" s="20"/>
      <c r="S9" s="54"/>
      <c r="T9" s="59"/>
      <c r="U9" s="20"/>
      <c r="V9" s="54"/>
      <c r="W9" s="59"/>
      <c r="X9" s="20"/>
      <c r="Y9" s="54"/>
    </row>
    <row r="10" spans="2:25" s="2" customFormat="1" ht="21.75" x14ac:dyDescent="0.25">
      <c r="B10" s="34" t="s">
        <v>3</v>
      </c>
      <c r="C10" s="14" t="s">
        <v>80</v>
      </c>
      <c r="D10" s="35"/>
      <c r="E10" s="36"/>
      <c r="F10" s="37"/>
      <c r="G10" s="72"/>
      <c r="H10" s="73"/>
      <c r="I10" s="74"/>
      <c r="J10" s="75"/>
      <c r="K10" s="59"/>
      <c r="L10" s="20"/>
      <c r="M10" s="54"/>
      <c r="N10" s="59"/>
      <c r="O10" s="20"/>
      <c r="P10" s="54"/>
      <c r="Q10" s="59"/>
      <c r="R10" s="20"/>
      <c r="S10" s="54"/>
      <c r="T10" s="59"/>
      <c r="U10" s="20"/>
      <c r="V10" s="54"/>
      <c r="W10" s="59"/>
      <c r="X10" s="20"/>
      <c r="Y10" s="54"/>
    </row>
    <row r="11" spans="2:25" s="2" customFormat="1" ht="21.75" x14ac:dyDescent="0.25">
      <c r="B11" s="34" t="s">
        <v>4</v>
      </c>
      <c r="C11" s="39" t="s">
        <v>5</v>
      </c>
      <c r="D11" s="12"/>
      <c r="E11" s="36"/>
      <c r="F11" s="37"/>
      <c r="G11" s="72"/>
      <c r="H11" s="73"/>
      <c r="I11" s="74"/>
      <c r="J11" s="75"/>
      <c r="K11" s="59"/>
      <c r="L11" s="20"/>
      <c r="M11" s="54"/>
      <c r="N11" s="59"/>
      <c r="O11" s="20"/>
      <c r="P11" s="54"/>
      <c r="Q11" s="59"/>
      <c r="R11" s="20"/>
      <c r="S11" s="54"/>
      <c r="T11" s="59"/>
      <c r="U11" s="20"/>
      <c r="V11" s="54"/>
      <c r="W11" s="59"/>
      <c r="X11" s="20"/>
      <c r="Y11" s="54"/>
    </row>
    <row r="12" spans="2:25" s="2" customFormat="1" ht="15" customHeight="1" x14ac:dyDescent="0.25">
      <c r="B12" s="40"/>
      <c r="C12" s="41"/>
      <c r="D12" s="42"/>
      <c r="E12" s="43"/>
      <c r="F12" s="17"/>
      <c r="G12" s="86"/>
      <c r="H12" s="87"/>
      <c r="I12" s="88"/>
      <c r="J12" s="89"/>
      <c r="K12" s="59"/>
      <c r="L12" s="20"/>
      <c r="M12" s="54"/>
      <c r="N12" s="59"/>
      <c r="O12" s="20"/>
      <c r="P12" s="54"/>
      <c r="Q12" s="59"/>
      <c r="R12" s="20"/>
      <c r="S12" s="54"/>
      <c r="T12" s="59"/>
      <c r="U12" s="20"/>
      <c r="V12" s="54"/>
      <c r="W12" s="59"/>
      <c r="X12" s="20"/>
      <c r="Y12" s="54"/>
    </row>
    <row r="13" spans="2:25" s="2" customFormat="1" ht="21.75" x14ac:dyDescent="0.25">
      <c r="B13" s="169" t="s">
        <v>6</v>
      </c>
      <c r="C13" s="170"/>
      <c r="D13" s="44"/>
      <c r="E13" s="45"/>
      <c r="F13" s="32"/>
      <c r="G13" s="33"/>
      <c r="H13" s="59"/>
      <c r="I13" s="56"/>
      <c r="J13" s="54"/>
      <c r="K13" s="59"/>
      <c r="L13" s="56"/>
      <c r="M13" s="54"/>
      <c r="N13" s="59"/>
      <c r="O13" s="56"/>
      <c r="P13" s="54"/>
      <c r="Q13" s="59"/>
      <c r="R13" s="56"/>
      <c r="S13" s="54"/>
      <c r="T13" s="59"/>
      <c r="U13" s="56"/>
      <c r="V13" s="54"/>
      <c r="W13" s="59"/>
      <c r="X13" s="56"/>
      <c r="Y13" s="54"/>
    </row>
    <row r="14" spans="2:25" s="2" customFormat="1" ht="43.5" x14ac:dyDescent="0.25">
      <c r="B14" s="40"/>
      <c r="C14" s="14" t="s">
        <v>10</v>
      </c>
      <c r="D14" s="6" t="s">
        <v>106</v>
      </c>
      <c r="E14" s="7"/>
      <c r="F14" s="17"/>
      <c r="G14" s="27"/>
      <c r="H14" s="60">
        <v>350000</v>
      </c>
      <c r="I14" s="19"/>
      <c r="J14" s="63">
        <f>(I14-H14)/(10000)*10</f>
        <v>-350</v>
      </c>
      <c r="K14" s="60">
        <v>350000</v>
      </c>
      <c r="L14" s="19"/>
      <c r="M14" s="63">
        <f>(L14-K14)/(10000)*10</f>
        <v>-350</v>
      </c>
      <c r="N14" s="60">
        <v>350000</v>
      </c>
      <c r="O14" s="19"/>
      <c r="P14" s="63">
        <f>(O14-N14)/(10000)*10</f>
        <v>-350</v>
      </c>
      <c r="Q14" s="60">
        <v>350000</v>
      </c>
      <c r="R14" s="19"/>
      <c r="S14" s="63">
        <f>(R14-Q14)/(10000)*10</f>
        <v>-350</v>
      </c>
      <c r="T14" s="60">
        <v>350000</v>
      </c>
      <c r="U14" s="19"/>
      <c r="V14" s="63">
        <f>(U14-T14)/(10000)*10</f>
        <v>-350</v>
      </c>
      <c r="W14" s="60">
        <v>350000</v>
      </c>
      <c r="X14" s="19"/>
      <c r="Y14" s="63">
        <f>(X14-W14)/(10000)*10</f>
        <v>-350</v>
      </c>
    </row>
    <row r="15" spans="2:25" s="2" customFormat="1" ht="65.25" x14ac:dyDescent="0.25">
      <c r="B15" s="40"/>
      <c r="C15" s="14" t="s">
        <v>7</v>
      </c>
      <c r="D15" s="8" t="s">
        <v>11</v>
      </c>
      <c r="E15" s="7"/>
      <c r="F15" s="17"/>
      <c r="G15" s="72"/>
      <c r="H15" s="73"/>
      <c r="I15" s="74"/>
      <c r="J15" s="75"/>
      <c r="K15" s="59"/>
      <c r="L15" s="20"/>
      <c r="M15" s="54"/>
      <c r="N15" s="59"/>
      <c r="O15" s="20"/>
      <c r="P15" s="54"/>
      <c r="Q15" s="59"/>
      <c r="R15" s="20"/>
      <c r="S15" s="54"/>
      <c r="T15" s="59"/>
      <c r="U15" s="20"/>
      <c r="V15" s="54"/>
      <c r="W15" s="59"/>
      <c r="X15" s="20"/>
      <c r="Y15" s="54"/>
    </row>
    <row r="16" spans="2:25" s="2" customFormat="1" ht="87" x14ac:dyDescent="0.25">
      <c r="B16" s="40"/>
      <c r="C16" s="116" t="s">
        <v>101</v>
      </c>
      <c r="D16" s="8" t="s">
        <v>11</v>
      </c>
      <c r="E16" s="7"/>
      <c r="F16" s="17"/>
      <c r="G16" s="86"/>
      <c r="H16" s="73"/>
      <c r="I16" s="74"/>
      <c r="J16" s="75"/>
      <c r="K16" s="59"/>
      <c r="L16" s="20"/>
      <c r="M16" s="54"/>
      <c r="N16" s="59"/>
      <c r="O16" s="20"/>
      <c r="P16" s="54"/>
      <c r="Q16" s="59"/>
      <c r="R16" s="20"/>
      <c r="S16" s="54"/>
      <c r="T16" s="59"/>
      <c r="U16" s="20"/>
      <c r="V16" s="54"/>
      <c r="W16" s="59"/>
      <c r="X16" s="20"/>
      <c r="Y16" s="54"/>
    </row>
    <row r="17" spans="2:25" s="2" customFormat="1" ht="102" customHeight="1" x14ac:dyDescent="0.25">
      <c r="B17" s="40"/>
      <c r="C17" s="116" t="s">
        <v>97</v>
      </c>
      <c r="D17" s="113"/>
      <c r="E17" s="7"/>
      <c r="F17" s="17"/>
      <c r="G17" s="72"/>
      <c r="H17" s="73"/>
      <c r="I17" s="74"/>
      <c r="J17" s="75"/>
      <c r="K17" s="59"/>
      <c r="L17" s="20"/>
      <c r="M17" s="54"/>
      <c r="N17" s="59"/>
      <c r="O17" s="20"/>
      <c r="P17" s="54"/>
      <c r="Q17" s="59"/>
      <c r="R17" s="20"/>
      <c r="S17" s="54"/>
      <c r="T17" s="59"/>
      <c r="U17" s="20"/>
      <c r="V17" s="54"/>
      <c r="W17" s="59"/>
      <c r="X17" s="20"/>
      <c r="Y17" s="54"/>
    </row>
    <row r="18" spans="2:25" s="2" customFormat="1" ht="43.5" x14ac:dyDescent="0.25">
      <c r="B18" s="40"/>
      <c r="C18" s="118" t="s">
        <v>98</v>
      </c>
      <c r="D18" s="8" t="s">
        <v>11</v>
      </c>
      <c r="E18" s="7"/>
      <c r="F18" s="17"/>
      <c r="G18" s="72"/>
      <c r="H18" s="73"/>
      <c r="I18" s="74"/>
      <c r="J18" s="75"/>
      <c r="K18" s="59"/>
      <c r="L18" s="20"/>
      <c r="M18" s="54"/>
      <c r="N18" s="59"/>
      <c r="O18" s="20"/>
      <c r="P18" s="54"/>
      <c r="Q18" s="59"/>
      <c r="R18" s="20"/>
      <c r="S18" s="54"/>
      <c r="T18" s="59"/>
      <c r="U18" s="20"/>
      <c r="V18" s="54"/>
      <c r="W18" s="59"/>
      <c r="X18" s="20"/>
      <c r="Y18" s="54"/>
    </row>
    <row r="19" spans="2:25" s="2" customFormat="1" ht="43.5" x14ac:dyDescent="0.25">
      <c r="B19" s="40"/>
      <c r="C19" s="118" t="s">
        <v>99</v>
      </c>
      <c r="D19" s="8" t="s">
        <v>11</v>
      </c>
      <c r="E19" s="7"/>
      <c r="F19" s="17"/>
      <c r="G19" s="72"/>
      <c r="H19" s="73"/>
      <c r="I19" s="74"/>
      <c r="J19" s="75"/>
      <c r="K19" s="59"/>
      <c r="L19" s="20"/>
      <c r="M19" s="54"/>
      <c r="N19" s="59"/>
      <c r="O19" s="20"/>
      <c r="P19" s="54"/>
      <c r="Q19" s="59"/>
      <c r="R19" s="20"/>
      <c r="S19" s="54"/>
      <c r="T19" s="59"/>
      <c r="U19" s="20"/>
      <c r="V19" s="54"/>
      <c r="W19" s="59"/>
      <c r="X19" s="20"/>
      <c r="Y19" s="54"/>
    </row>
    <row r="20" spans="2:25" s="2" customFormat="1" ht="43.5" x14ac:dyDescent="0.25">
      <c r="B20" s="40"/>
      <c r="C20" s="118" t="s">
        <v>100</v>
      </c>
      <c r="D20" s="8" t="s">
        <v>11</v>
      </c>
      <c r="E20" s="7"/>
      <c r="F20" s="17"/>
      <c r="G20" s="72"/>
      <c r="H20" s="73"/>
      <c r="I20" s="74"/>
      <c r="J20" s="75"/>
      <c r="K20" s="59"/>
      <c r="L20" s="20"/>
      <c r="M20" s="54"/>
      <c r="N20" s="59"/>
      <c r="O20" s="20"/>
      <c r="P20" s="54"/>
      <c r="Q20" s="59"/>
      <c r="R20" s="20"/>
      <c r="S20" s="54"/>
      <c r="T20" s="59"/>
      <c r="U20" s="20"/>
      <c r="V20" s="54"/>
      <c r="W20" s="59"/>
      <c r="X20" s="20"/>
      <c r="Y20" s="54"/>
    </row>
    <row r="21" spans="2:25" s="2" customFormat="1" ht="65.25" x14ac:dyDescent="0.25">
      <c r="B21" s="40"/>
      <c r="C21" s="14" t="s">
        <v>74</v>
      </c>
      <c r="D21" s="8" t="s">
        <v>11</v>
      </c>
      <c r="E21" s="7"/>
      <c r="F21" s="17"/>
      <c r="G21" s="72"/>
      <c r="H21" s="73"/>
      <c r="I21" s="74"/>
      <c r="J21" s="75"/>
      <c r="K21" s="59"/>
      <c r="L21" s="20"/>
      <c r="M21" s="54"/>
      <c r="N21" s="59"/>
      <c r="O21" s="20"/>
      <c r="P21" s="54"/>
      <c r="Q21" s="59"/>
      <c r="R21" s="20"/>
      <c r="S21" s="54"/>
      <c r="T21" s="59"/>
      <c r="U21" s="20"/>
      <c r="V21" s="54"/>
      <c r="W21" s="59"/>
      <c r="X21" s="20"/>
      <c r="Y21" s="54"/>
    </row>
    <row r="22" spans="2:25" s="2" customFormat="1" ht="108.75" x14ac:dyDescent="0.25">
      <c r="B22" s="34"/>
      <c r="C22" s="117" t="s">
        <v>76</v>
      </c>
      <c r="D22" s="8" t="s">
        <v>11</v>
      </c>
      <c r="E22" s="7"/>
      <c r="F22" s="17"/>
      <c r="G22" s="72"/>
      <c r="H22" s="73"/>
      <c r="I22" s="74"/>
      <c r="J22" s="75"/>
      <c r="K22" s="59"/>
      <c r="L22" s="20"/>
      <c r="M22" s="54"/>
      <c r="N22" s="59"/>
      <c r="O22" s="20"/>
      <c r="P22" s="54"/>
      <c r="Q22" s="59"/>
      <c r="R22" s="20"/>
      <c r="S22" s="54"/>
      <c r="T22" s="59"/>
      <c r="U22" s="20"/>
      <c r="V22" s="54"/>
      <c r="W22" s="59"/>
      <c r="X22" s="20"/>
      <c r="Y22" s="54"/>
    </row>
    <row r="23" spans="2:25" s="2" customFormat="1" ht="12.75" customHeight="1" x14ac:dyDescent="0.25">
      <c r="B23" s="46"/>
      <c r="C23" s="47"/>
      <c r="D23" s="9"/>
      <c r="E23" s="25"/>
      <c r="F23" s="26"/>
      <c r="G23" s="76"/>
      <c r="H23" s="77"/>
      <c r="I23" s="78"/>
      <c r="J23" s="79"/>
      <c r="K23" s="59"/>
      <c r="L23" s="20"/>
      <c r="M23" s="54"/>
      <c r="N23" s="59"/>
      <c r="O23" s="20"/>
      <c r="P23" s="54"/>
      <c r="Q23" s="59"/>
      <c r="R23" s="20"/>
      <c r="S23" s="54"/>
      <c r="T23" s="59"/>
      <c r="U23" s="20"/>
      <c r="V23" s="54"/>
      <c r="W23" s="59"/>
      <c r="X23" s="20"/>
      <c r="Y23" s="54"/>
    </row>
    <row r="24" spans="2:25" s="2" customFormat="1" ht="31.5" customHeight="1" x14ac:dyDescent="0.25">
      <c r="B24" s="186" t="s">
        <v>25</v>
      </c>
      <c r="C24" s="187"/>
      <c r="D24" s="187"/>
      <c r="E24" s="187"/>
      <c r="F24" s="187"/>
      <c r="G24" s="48"/>
      <c r="H24" s="59"/>
      <c r="I24" s="56"/>
      <c r="J24" s="54"/>
      <c r="K24" s="59"/>
      <c r="L24" s="56"/>
      <c r="M24" s="54"/>
      <c r="N24" s="59"/>
      <c r="O24" s="56"/>
      <c r="P24" s="54"/>
      <c r="Q24" s="59"/>
      <c r="R24" s="56"/>
      <c r="S24" s="54"/>
      <c r="T24" s="59"/>
      <c r="U24" s="56"/>
      <c r="V24" s="54"/>
      <c r="W24" s="59"/>
      <c r="X24" s="56"/>
      <c r="Y24" s="54"/>
    </row>
    <row r="25" spans="2:25" s="2" customFormat="1" ht="21.75" x14ac:dyDescent="0.25">
      <c r="B25" s="169" t="s">
        <v>26</v>
      </c>
      <c r="C25" s="170"/>
      <c r="D25" s="44"/>
      <c r="E25" s="45"/>
      <c r="F25" s="32"/>
      <c r="G25" s="33"/>
      <c r="H25" s="59"/>
      <c r="I25" s="56"/>
      <c r="J25" s="54"/>
      <c r="K25" s="59"/>
      <c r="L25" s="56"/>
      <c r="M25" s="54"/>
      <c r="N25" s="59"/>
      <c r="O25" s="56"/>
      <c r="P25" s="54"/>
      <c r="Q25" s="59"/>
      <c r="R25" s="56"/>
      <c r="S25" s="54"/>
      <c r="T25" s="59"/>
      <c r="U25" s="56"/>
      <c r="V25" s="54"/>
      <c r="W25" s="59"/>
      <c r="X25" s="56"/>
      <c r="Y25" s="54"/>
    </row>
    <row r="26" spans="2:25" s="2" customFormat="1" ht="42" x14ac:dyDescent="0.25">
      <c r="B26" s="34"/>
      <c r="C26" s="188" t="s">
        <v>27</v>
      </c>
      <c r="D26" s="6" t="s">
        <v>15</v>
      </c>
      <c r="E26" s="7"/>
      <c r="F26" s="17"/>
      <c r="G26" s="27"/>
      <c r="H26" s="59">
        <v>90</v>
      </c>
      <c r="I26" s="20"/>
      <c r="J26" s="63">
        <f>(I26-H26)/(5)*4</f>
        <v>-72</v>
      </c>
      <c r="K26" s="59">
        <v>90</v>
      </c>
      <c r="L26" s="20"/>
      <c r="M26" s="63">
        <f>(L26-K26)/(5)*4</f>
        <v>-72</v>
      </c>
      <c r="N26" s="59">
        <v>90</v>
      </c>
      <c r="O26" s="20"/>
      <c r="P26" s="63">
        <f>(O26-N26)/(5)*4</f>
        <v>-72</v>
      </c>
      <c r="Q26" s="59">
        <v>90</v>
      </c>
      <c r="R26" s="20"/>
      <c r="S26" s="63">
        <f>(R26-Q26)/(5)*4</f>
        <v>-72</v>
      </c>
      <c r="T26" s="59">
        <v>90</v>
      </c>
      <c r="U26" s="20"/>
      <c r="V26" s="63">
        <f>(U26-T26)/(5)*4</f>
        <v>-72</v>
      </c>
      <c r="W26" s="59">
        <v>90</v>
      </c>
      <c r="X26" s="20"/>
      <c r="Y26" s="63">
        <f>(X26-W26)/(5)*4</f>
        <v>-72</v>
      </c>
    </row>
    <row r="27" spans="2:25" s="2" customFormat="1" ht="42" x14ac:dyDescent="0.25">
      <c r="B27" s="40"/>
      <c r="C27" s="188"/>
      <c r="D27" s="6" t="s">
        <v>14</v>
      </c>
      <c r="E27" s="7"/>
      <c r="F27" s="17"/>
      <c r="G27" s="27"/>
      <c r="H27" s="60">
        <v>3000</v>
      </c>
      <c r="I27" s="20"/>
      <c r="J27" s="63">
        <f>(I27-H27)/(500)*4</f>
        <v>-24</v>
      </c>
      <c r="K27" s="60">
        <v>3000</v>
      </c>
      <c r="L27" s="20"/>
      <c r="M27" s="63">
        <f>(L27-K27)/(500)*4</f>
        <v>-24</v>
      </c>
      <c r="N27" s="60">
        <v>3000</v>
      </c>
      <c r="O27" s="20"/>
      <c r="P27" s="63">
        <f>(O27-N27)/(500)*4</f>
        <v>-24</v>
      </c>
      <c r="Q27" s="60">
        <v>3000</v>
      </c>
      <c r="R27" s="20"/>
      <c r="S27" s="63">
        <f>(R27-Q27)/(500)*4</f>
        <v>-24</v>
      </c>
      <c r="T27" s="60">
        <v>3000</v>
      </c>
      <c r="U27" s="20"/>
      <c r="V27" s="63">
        <f>(U27-T27)/(500)*4</f>
        <v>-24</v>
      </c>
      <c r="W27" s="60">
        <v>3000</v>
      </c>
      <c r="X27" s="20"/>
      <c r="Y27" s="63">
        <f>(X27-W27)/(500)*4</f>
        <v>-24</v>
      </c>
    </row>
    <row r="28" spans="2:25" s="2" customFormat="1" ht="21.75" x14ac:dyDescent="0.25">
      <c r="B28" s="40"/>
      <c r="C28" s="14" t="s">
        <v>28</v>
      </c>
      <c r="D28" s="8" t="s">
        <v>11</v>
      </c>
      <c r="E28" s="7"/>
      <c r="F28" s="17"/>
      <c r="G28" s="72"/>
      <c r="H28" s="73"/>
      <c r="I28" s="74"/>
      <c r="J28" s="75"/>
      <c r="K28" s="59"/>
      <c r="L28" s="20"/>
      <c r="M28" s="54"/>
      <c r="N28" s="59"/>
      <c r="O28" s="20"/>
      <c r="P28" s="54"/>
      <c r="Q28" s="59"/>
      <c r="R28" s="20"/>
      <c r="S28" s="54"/>
      <c r="T28" s="59"/>
      <c r="U28" s="20"/>
      <c r="V28" s="54"/>
      <c r="W28" s="59"/>
      <c r="X28" s="20"/>
      <c r="Y28" s="54"/>
    </row>
    <row r="29" spans="2:25" s="2" customFormat="1" ht="21.75" x14ac:dyDescent="0.25">
      <c r="B29" s="40"/>
      <c r="C29" s="14" t="s">
        <v>29</v>
      </c>
      <c r="D29" s="8" t="s">
        <v>11</v>
      </c>
      <c r="E29" s="7"/>
      <c r="F29" s="17"/>
      <c r="G29" s="72"/>
      <c r="H29" s="73"/>
      <c r="I29" s="74"/>
      <c r="J29" s="75"/>
      <c r="K29" s="59"/>
      <c r="L29" s="20"/>
      <c r="M29" s="54"/>
      <c r="N29" s="59"/>
      <c r="O29" s="20"/>
      <c r="P29" s="54"/>
      <c r="Q29" s="59"/>
      <c r="R29" s="20"/>
      <c r="S29" s="54"/>
      <c r="T29" s="59"/>
      <c r="U29" s="20"/>
      <c r="V29" s="54"/>
      <c r="W29" s="59"/>
      <c r="X29" s="20"/>
      <c r="Y29" s="54"/>
    </row>
    <row r="30" spans="2:25" s="2" customFormat="1" ht="43.5" x14ac:dyDescent="0.25">
      <c r="B30" s="40"/>
      <c r="C30" s="14" t="s">
        <v>30</v>
      </c>
      <c r="D30" s="8" t="s">
        <v>11</v>
      </c>
      <c r="E30" s="7"/>
      <c r="F30" s="17"/>
      <c r="G30" s="72"/>
      <c r="H30" s="73"/>
      <c r="I30" s="74"/>
      <c r="J30" s="75"/>
      <c r="K30" s="59"/>
      <c r="L30" s="20"/>
      <c r="M30" s="54"/>
      <c r="N30" s="59"/>
      <c r="O30" s="20"/>
      <c r="P30" s="54"/>
      <c r="Q30" s="59"/>
      <c r="R30" s="20"/>
      <c r="S30" s="54"/>
      <c r="T30" s="59"/>
      <c r="U30" s="20"/>
      <c r="V30" s="54"/>
      <c r="W30" s="59"/>
      <c r="X30" s="20"/>
      <c r="Y30" s="54"/>
    </row>
    <row r="31" spans="2:25" s="2" customFormat="1" ht="21.75" x14ac:dyDescent="0.25">
      <c r="B31" s="40"/>
      <c r="C31" s="14" t="s">
        <v>31</v>
      </c>
      <c r="D31" s="8" t="s">
        <v>11</v>
      </c>
      <c r="E31" s="7"/>
      <c r="F31" s="17"/>
      <c r="G31" s="72"/>
      <c r="H31" s="73"/>
      <c r="I31" s="74"/>
      <c r="J31" s="75"/>
      <c r="K31" s="59"/>
      <c r="L31" s="20"/>
      <c r="M31" s="54"/>
      <c r="N31" s="59"/>
      <c r="O31" s="20"/>
      <c r="P31" s="54"/>
      <c r="Q31" s="59"/>
      <c r="R31" s="20"/>
      <c r="S31" s="54"/>
      <c r="T31" s="59"/>
      <c r="U31" s="20"/>
      <c r="V31" s="54"/>
      <c r="W31" s="59"/>
      <c r="X31" s="20"/>
      <c r="Y31" s="54"/>
    </row>
    <row r="32" spans="2:25" s="2" customFormat="1" ht="13.5" customHeight="1" x14ac:dyDescent="0.25">
      <c r="B32" s="40"/>
      <c r="C32" s="41"/>
      <c r="D32" s="42"/>
      <c r="E32" s="7"/>
      <c r="F32" s="17"/>
      <c r="G32" s="72"/>
      <c r="H32" s="73"/>
      <c r="I32" s="74"/>
      <c r="J32" s="75"/>
      <c r="K32" s="59"/>
      <c r="L32" s="20"/>
      <c r="M32" s="54"/>
      <c r="N32" s="59"/>
      <c r="O32" s="20"/>
      <c r="P32" s="54"/>
      <c r="Q32" s="59"/>
      <c r="R32" s="20"/>
      <c r="S32" s="54"/>
      <c r="T32" s="59"/>
      <c r="U32" s="20"/>
      <c r="V32" s="54"/>
      <c r="W32" s="59"/>
      <c r="X32" s="20"/>
      <c r="Y32" s="54"/>
    </row>
    <row r="33" spans="2:25" s="2" customFormat="1" ht="21.75" x14ac:dyDescent="0.25">
      <c r="B33" s="169" t="s">
        <v>32</v>
      </c>
      <c r="C33" s="170"/>
      <c r="D33" s="44"/>
      <c r="E33" s="45"/>
      <c r="F33" s="32"/>
      <c r="G33" s="33"/>
      <c r="H33" s="80"/>
      <c r="I33" s="81"/>
      <c r="J33" s="82"/>
      <c r="K33" s="59"/>
      <c r="L33" s="20"/>
      <c r="M33" s="54"/>
      <c r="N33" s="59"/>
      <c r="O33" s="20"/>
      <c r="P33" s="54"/>
      <c r="Q33" s="59"/>
      <c r="R33" s="20"/>
      <c r="S33" s="54"/>
      <c r="T33" s="59"/>
      <c r="U33" s="20"/>
      <c r="V33" s="54"/>
      <c r="W33" s="59"/>
      <c r="X33" s="20"/>
      <c r="Y33" s="54"/>
    </row>
    <row r="34" spans="2:25" s="2" customFormat="1" ht="21.75" x14ac:dyDescent="0.25">
      <c r="B34" s="40"/>
      <c r="C34" s="14" t="s">
        <v>33</v>
      </c>
      <c r="D34" s="8" t="s">
        <v>11</v>
      </c>
      <c r="E34" s="7"/>
      <c r="F34" s="17"/>
      <c r="G34" s="72"/>
      <c r="H34" s="73"/>
      <c r="I34" s="74"/>
      <c r="J34" s="75"/>
      <c r="K34" s="59"/>
      <c r="L34" s="20"/>
      <c r="M34" s="54"/>
      <c r="N34" s="59"/>
      <c r="O34" s="20"/>
      <c r="P34" s="54"/>
      <c r="Q34" s="59"/>
      <c r="R34" s="20"/>
      <c r="S34" s="54"/>
      <c r="T34" s="59"/>
      <c r="U34" s="20"/>
      <c r="V34" s="54"/>
      <c r="W34" s="59"/>
      <c r="X34" s="20"/>
      <c r="Y34" s="54"/>
    </row>
    <row r="35" spans="2:25" s="2" customFormat="1" ht="43.5" x14ac:dyDescent="0.25">
      <c r="B35" s="40"/>
      <c r="C35" s="14" t="s">
        <v>34</v>
      </c>
      <c r="D35" s="8" t="s">
        <v>11</v>
      </c>
      <c r="E35" s="7"/>
      <c r="F35" s="17"/>
      <c r="G35" s="72"/>
      <c r="H35" s="73"/>
      <c r="I35" s="74"/>
      <c r="J35" s="75"/>
      <c r="K35" s="59"/>
      <c r="L35" s="20"/>
      <c r="M35" s="54"/>
      <c r="N35" s="59"/>
      <c r="O35" s="20"/>
      <c r="P35" s="54"/>
      <c r="Q35" s="59"/>
      <c r="R35" s="20"/>
      <c r="S35" s="54"/>
      <c r="T35" s="59"/>
      <c r="U35" s="20"/>
      <c r="V35" s="54"/>
      <c r="W35" s="59"/>
      <c r="X35" s="20"/>
      <c r="Y35" s="54"/>
    </row>
    <row r="36" spans="2:25" s="2" customFormat="1" ht="21.75" x14ac:dyDescent="0.25">
      <c r="B36" s="40"/>
      <c r="C36" s="14" t="s">
        <v>35</v>
      </c>
      <c r="D36" s="8" t="s">
        <v>11</v>
      </c>
      <c r="E36" s="7"/>
      <c r="F36" s="17"/>
      <c r="G36" s="72"/>
      <c r="H36" s="73"/>
      <c r="I36" s="74"/>
      <c r="J36" s="75"/>
      <c r="K36" s="59"/>
      <c r="L36" s="20"/>
      <c r="M36" s="54"/>
      <c r="N36" s="59"/>
      <c r="O36" s="20"/>
      <c r="P36" s="54"/>
      <c r="Q36" s="59"/>
      <c r="R36" s="20"/>
      <c r="S36" s="54"/>
      <c r="T36" s="59"/>
      <c r="U36" s="20"/>
      <c r="V36" s="54"/>
      <c r="W36" s="59"/>
      <c r="X36" s="20"/>
      <c r="Y36" s="54"/>
    </row>
    <row r="37" spans="2:25" s="2" customFormat="1" ht="21.75" x14ac:dyDescent="0.25">
      <c r="B37" s="40"/>
      <c r="C37" s="14" t="s">
        <v>36</v>
      </c>
      <c r="D37" s="8" t="s">
        <v>11</v>
      </c>
      <c r="E37" s="7"/>
      <c r="F37" s="17"/>
      <c r="G37" s="72"/>
      <c r="H37" s="73"/>
      <c r="I37" s="74"/>
      <c r="J37" s="75"/>
      <c r="K37" s="59"/>
      <c r="L37" s="20"/>
      <c r="M37" s="54"/>
      <c r="N37" s="59"/>
      <c r="O37" s="20"/>
      <c r="P37" s="54"/>
      <c r="Q37" s="59"/>
      <c r="R37" s="20"/>
      <c r="S37" s="54"/>
      <c r="T37" s="59"/>
      <c r="U37" s="20"/>
      <c r="V37" s="54"/>
      <c r="W37" s="59"/>
      <c r="X37" s="20"/>
      <c r="Y37" s="54"/>
    </row>
    <row r="38" spans="2:25" s="2" customFormat="1" ht="21.75" x14ac:dyDescent="0.25">
      <c r="B38" s="40"/>
      <c r="C38" s="14" t="s">
        <v>37</v>
      </c>
      <c r="D38" s="8" t="s">
        <v>11</v>
      </c>
      <c r="E38" s="7"/>
      <c r="F38" s="17"/>
      <c r="G38" s="72"/>
      <c r="H38" s="73"/>
      <c r="I38" s="74"/>
      <c r="J38" s="75"/>
      <c r="K38" s="59"/>
      <c r="L38" s="20"/>
      <c r="M38" s="54"/>
      <c r="N38" s="59"/>
      <c r="O38" s="20"/>
      <c r="P38" s="54"/>
      <c r="Q38" s="59"/>
      <c r="R38" s="20"/>
      <c r="S38" s="54"/>
      <c r="T38" s="59"/>
      <c r="U38" s="20"/>
      <c r="V38" s="54"/>
      <c r="W38" s="59"/>
      <c r="X38" s="20"/>
      <c r="Y38" s="54"/>
    </row>
    <row r="39" spans="2:25" s="2" customFormat="1" ht="21.75" x14ac:dyDescent="0.25">
      <c r="B39" s="169" t="s">
        <v>38</v>
      </c>
      <c r="C39" s="170"/>
      <c r="D39" s="44"/>
      <c r="E39" s="45"/>
      <c r="F39" s="32"/>
      <c r="G39" s="33"/>
      <c r="H39" s="80"/>
      <c r="I39" s="81"/>
      <c r="J39" s="82"/>
      <c r="K39" s="59"/>
      <c r="L39" s="20"/>
      <c r="M39" s="54"/>
      <c r="N39" s="59"/>
      <c r="O39" s="20"/>
      <c r="P39" s="54"/>
      <c r="Q39" s="59"/>
      <c r="R39" s="20"/>
      <c r="S39" s="54"/>
      <c r="T39" s="59"/>
      <c r="U39" s="20"/>
      <c r="V39" s="54"/>
      <c r="W39" s="59"/>
      <c r="X39" s="20"/>
      <c r="Y39" s="54"/>
    </row>
    <row r="40" spans="2:25" s="2" customFormat="1" ht="21.75" x14ac:dyDescent="0.25">
      <c r="B40" s="40"/>
      <c r="C40" s="14" t="s">
        <v>39</v>
      </c>
      <c r="D40" s="8" t="s">
        <v>11</v>
      </c>
      <c r="E40" s="7"/>
      <c r="F40" s="17"/>
      <c r="G40" s="72"/>
      <c r="H40" s="73"/>
      <c r="I40" s="74"/>
      <c r="J40" s="75"/>
      <c r="K40" s="59"/>
      <c r="L40" s="20"/>
      <c r="M40" s="54"/>
      <c r="N40" s="59"/>
      <c r="O40" s="20"/>
      <c r="P40" s="54"/>
      <c r="Q40" s="59"/>
      <c r="R40" s="20"/>
      <c r="S40" s="54"/>
      <c r="T40" s="59"/>
      <c r="U40" s="20"/>
      <c r="V40" s="54"/>
      <c r="W40" s="59"/>
      <c r="X40" s="20"/>
      <c r="Y40" s="54"/>
    </row>
    <row r="41" spans="2:25" s="2" customFormat="1" ht="43.5" x14ac:dyDescent="0.25">
      <c r="B41" s="40"/>
      <c r="C41" s="14" t="s">
        <v>40</v>
      </c>
      <c r="D41" s="8" t="s">
        <v>11</v>
      </c>
      <c r="E41" s="7"/>
      <c r="F41" s="17"/>
      <c r="G41" s="72"/>
      <c r="H41" s="73"/>
      <c r="I41" s="74"/>
      <c r="J41" s="75"/>
      <c r="K41" s="59"/>
      <c r="L41" s="20"/>
      <c r="M41" s="54"/>
      <c r="N41" s="59"/>
      <c r="O41" s="20"/>
      <c r="P41" s="54"/>
      <c r="Q41" s="59"/>
      <c r="R41" s="20"/>
      <c r="S41" s="54"/>
      <c r="T41" s="59"/>
      <c r="U41" s="20"/>
      <c r="V41" s="54"/>
      <c r="W41" s="59"/>
      <c r="X41" s="20"/>
      <c r="Y41" s="54"/>
    </row>
    <row r="42" spans="2:25" s="2" customFormat="1" ht="21.75" x14ac:dyDescent="0.25">
      <c r="B42" s="40"/>
      <c r="C42" s="14" t="s">
        <v>41</v>
      </c>
      <c r="D42" s="8" t="s">
        <v>11</v>
      </c>
      <c r="E42" s="7"/>
      <c r="F42" s="17"/>
      <c r="G42" s="72"/>
      <c r="H42" s="73"/>
      <c r="I42" s="74"/>
      <c r="J42" s="75"/>
      <c r="K42" s="59"/>
      <c r="L42" s="20"/>
      <c r="M42" s="54"/>
      <c r="N42" s="59"/>
      <c r="O42" s="20"/>
      <c r="P42" s="54"/>
      <c r="Q42" s="59"/>
      <c r="R42" s="20"/>
      <c r="S42" s="54"/>
      <c r="T42" s="59"/>
      <c r="U42" s="20"/>
      <c r="V42" s="54"/>
      <c r="W42" s="59"/>
      <c r="X42" s="20"/>
      <c r="Y42" s="54"/>
    </row>
    <row r="43" spans="2:25" s="2" customFormat="1" ht="21.75" x14ac:dyDescent="0.25">
      <c r="B43" s="40"/>
      <c r="C43" s="14" t="s">
        <v>42</v>
      </c>
      <c r="D43" s="8" t="s">
        <v>11</v>
      </c>
      <c r="E43" s="7"/>
      <c r="F43" s="17"/>
      <c r="G43" s="72"/>
      <c r="H43" s="73"/>
      <c r="I43" s="74"/>
      <c r="J43" s="75"/>
      <c r="K43" s="59"/>
      <c r="L43" s="20"/>
      <c r="M43" s="54"/>
      <c r="N43" s="59"/>
      <c r="O43" s="20"/>
      <c r="P43" s="54"/>
      <c r="Q43" s="59"/>
      <c r="R43" s="20"/>
      <c r="S43" s="54"/>
      <c r="T43" s="59"/>
      <c r="U43" s="20"/>
      <c r="V43" s="54"/>
      <c r="W43" s="59"/>
      <c r="X43" s="20"/>
      <c r="Y43" s="54"/>
    </row>
    <row r="44" spans="2:25" s="2" customFormat="1" ht="43.5" x14ac:dyDescent="0.25">
      <c r="B44" s="40"/>
      <c r="C44" s="14" t="s">
        <v>43</v>
      </c>
      <c r="D44" s="6" t="s">
        <v>13</v>
      </c>
      <c r="E44" s="7"/>
      <c r="F44" s="17"/>
      <c r="G44" s="27"/>
      <c r="H44" s="60">
        <v>30000</v>
      </c>
      <c r="I44" s="20"/>
      <c r="J44" s="63">
        <f>(I44-H44)/(1000)*5</f>
        <v>-150</v>
      </c>
      <c r="K44" s="60">
        <v>30000</v>
      </c>
      <c r="L44" s="20"/>
      <c r="M44" s="63">
        <f>(L44-K44)/(1000)*5</f>
        <v>-150</v>
      </c>
      <c r="N44" s="60">
        <v>30000</v>
      </c>
      <c r="O44" s="20"/>
      <c r="P44" s="63">
        <f>(O44-N44)/(1000)*5</f>
        <v>-150</v>
      </c>
      <c r="Q44" s="60">
        <v>30000</v>
      </c>
      <c r="R44" s="20"/>
      <c r="S44" s="63">
        <f>(R44-Q44)/(1000)*5</f>
        <v>-150</v>
      </c>
      <c r="T44" s="60">
        <v>30000</v>
      </c>
      <c r="U44" s="20"/>
      <c r="V44" s="63">
        <f>(U44-T44)/(1000)*5</f>
        <v>-150</v>
      </c>
      <c r="W44" s="60">
        <v>30000</v>
      </c>
      <c r="X44" s="20"/>
      <c r="Y44" s="63">
        <f>(X44-W44)/(1000)*5</f>
        <v>-150</v>
      </c>
    </row>
    <row r="45" spans="2:25" s="2" customFormat="1" ht="21.75" x14ac:dyDescent="0.25">
      <c r="B45" s="40"/>
      <c r="C45" s="14" t="s">
        <v>44</v>
      </c>
      <c r="D45" s="8" t="s">
        <v>11</v>
      </c>
      <c r="E45" s="7"/>
      <c r="F45" s="17"/>
      <c r="G45" s="71"/>
      <c r="H45" s="90"/>
      <c r="I45" s="91"/>
      <c r="J45" s="92"/>
      <c r="K45" s="59"/>
      <c r="L45" s="20"/>
      <c r="M45" s="64"/>
      <c r="N45" s="59"/>
      <c r="O45" s="20"/>
      <c r="P45" s="64"/>
      <c r="Q45" s="59"/>
      <c r="R45" s="20"/>
      <c r="S45" s="64"/>
      <c r="T45" s="59"/>
      <c r="U45" s="20"/>
      <c r="V45" s="64"/>
      <c r="W45" s="59"/>
      <c r="X45" s="20"/>
      <c r="Y45" s="64"/>
    </row>
    <row r="46" spans="2:25" s="2" customFormat="1" ht="43.5" x14ac:dyDescent="0.25">
      <c r="B46" s="40"/>
      <c r="C46" s="14" t="s">
        <v>45</v>
      </c>
      <c r="D46" s="6" t="s">
        <v>13</v>
      </c>
      <c r="E46" s="7"/>
      <c r="F46" s="17"/>
      <c r="G46" s="27"/>
      <c r="H46" s="60">
        <v>22500</v>
      </c>
      <c r="I46" s="20"/>
      <c r="J46" s="63">
        <f>(I46-H46)/(1000)*5</f>
        <v>-112.5</v>
      </c>
      <c r="K46" s="60">
        <v>22500</v>
      </c>
      <c r="L46" s="20"/>
      <c r="M46" s="63">
        <f>(L46-K46)/(1000)*5</f>
        <v>-112.5</v>
      </c>
      <c r="N46" s="60">
        <v>22500</v>
      </c>
      <c r="O46" s="20"/>
      <c r="P46" s="63">
        <f>(O46-N46)/(1000)*5</f>
        <v>-112.5</v>
      </c>
      <c r="Q46" s="60">
        <v>22500</v>
      </c>
      <c r="R46" s="20"/>
      <c r="S46" s="63">
        <f>(R46-Q46)/(1000)*5</f>
        <v>-112.5</v>
      </c>
      <c r="T46" s="60">
        <v>22500</v>
      </c>
      <c r="U46" s="20"/>
      <c r="V46" s="63">
        <f>(U46-T46)/(1000)*5</f>
        <v>-112.5</v>
      </c>
      <c r="W46" s="60">
        <v>22500</v>
      </c>
      <c r="X46" s="20"/>
      <c r="Y46" s="63">
        <f>(X46-W46)/(1000)*5</f>
        <v>-112.5</v>
      </c>
    </row>
    <row r="47" spans="2:25" s="2" customFormat="1" ht="21.75" x14ac:dyDescent="0.25">
      <c r="B47" s="40"/>
      <c r="C47" s="14" t="s">
        <v>46</v>
      </c>
      <c r="D47" s="8" t="s">
        <v>11</v>
      </c>
      <c r="E47" s="7"/>
      <c r="F47" s="17"/>
      <c r="G47" s="72"/>
      <c r="H47" s="73"/>
      <c r="I47" s="74"/>
      <c r="J47" s="75"/>
      <c r="K47" s="59"/>
      <c r="L47" s="20"/>
      <c r="M47" s="54"/>
      <c r="N47" s="59"/>
      <c r="O47" s="20"/>
      <c r="P47" s="54"/>
      <c r="Q47" s="59"/>
      <c r="R47" s="20"/>
      <c r="S47" s="54"/>
      <c r="T47" s="59"/>
      <c r="U47" s="20"/>
      <c r="V47" s="54"/>
      <c r="W47" s="59"/>
      <c r="X47" s="20"/>
      <c r="Y47" s="54"/>
    </row>
    <row r="48" spans="2:25" s="2" customFormat="1" ht="11.25" customHeight="1" x14ac:dyDescent="0.25">
      <c r="B48" s="40"/>
      <c r="C48" s="14"/>
      <c r="D48" s="42"/>
      <c r="E48" s="7"/>
      <c r="F48" s="17"/>
      <c r="G48" s="72"/>
      <c r="H48" s="73"/>
      <c r="I48" s="74"/>
      <c r="J48" s="75"/>
      <c r="K48" s="59"/>
      <c r="L48" s="20"/>
      <c r="M48" s="54"/>
      <c r="N48" s="59"/>
      <c r="O48" s="20"/>
      <c r="P48" s="54"/>
      <c r="Q48" s="59"/>
      <c r="R48" s="20"/>
      <c r="S48" s="54"/>
      <c r="T48" s="59"/>
      <c r="U48" s="20"/>
      <c r="V48" s="54"/>
      <c r="W48" s="59"/>
      <c r="X48" s="20"/>
      <c r="Y48" s="54"/>
    </row>
    <row r="49" spans="2:25" s="2" customFormat="1" ht="21.75" x14ac:dyDescent="0.25">
      <c r="B49" s="169" t="s">
        <v>47</v>
      </c>
      <c r="C49" s="170"/>
      <c r="D49" s="44"/>
      <c r="E49" s="45"/>
      <c r="F49" s="32"/>
      <c r="G49" s="33"/>
      <c r="H49" s="80"/>
      <c r="I49" s="81"/>
      <c r="J49" s="82"/>
      <c r="K49" s="59"/>
      <c r="L49" s="20"/>
      <c r="M49" s="54"/>
      <c r="N49" s="59"/>
      <c r="O49" s="20"/>
      <c r="P49" s="54"/>
      <c r="Q49" s="59"/>
      <c r="R49" s="20"/>
      <c r="S49" s="54"/>
      <c r="T49" s="59"/>
      <c r="U49" s="20"/>
      <c r="V49" s="54"/>
      <c r="W49" s="59"/>
      <c r="X49" s="20"/>
      <c r="Y49" s="54"/>
    </row>
    <row r="50" spans="2:25" s="2" customFormat="1" ht="43.5" x14ac:dyDescent="0.25">
      <c r="B50" s="40"/>
      <c r="C50" s="14" t="s">
        <v>48</v>
      </c>
      <c r="D50" s="8" t="s">
        <v>11</v>
      </c>
      <c r="E50" s="7"/>
      <c r="F50" s="17"/>
      <c r="G50" s="72"/>
      <c r="H50" s="73"/>
      <c r="I50" s="74"/>
      <c r="J50" s="75"/>
      <c r="K50" s="59"/>
      <c r="L50" s="20"/>
      <c r="M50" s="54"/>
      <c r="N50" s="59"/>
      <c r="O50" s="20"/>
      <c r="P50" s="54"/>
      <c r="Q50" s="59"/>
      <c r="R50" s="20"/>
      <c r="S50" s="54"/>
      <c r="T50" s="59"/>
      <c r="U50" s="20"/>
      <c r="V50" s="54"/>
      <c r="W50" s="59"/>
      <c r="X50" s="20"/>
      <c r="Y50" s="54"/>
    </row>
    <row r="51" spans="2:25" s="2" customFormat="1" ht="21.75" x14ac:dyDescent="0.25">
      <c r="B51" s="40"/>
      <c r="C51" s="14" t="s">
        <v>49</v>
      </c>
      <c r="D51" s="8" t="s">
        <v>11</v>
      </c>
      <c r="E51" s="7"/>
      <c r="F51" s="17"/>
      <c r="G51" s="72"/>
      <c r="H51" s="73"/>
      <c r="I51" s="74"/>
      <c r="J51" s="75"/>
      <c r="K51" s="59"/>
      <c r="L51" s="20"/>
      <c r="M51" s="54"/>
      <c r="N51" s="59"/>
      <c r="O51" s="20"/>
      <c r="P51" s="54"/>
      <c r="Q51" s="59"/>
      <c r="R51" s="20"/>
      <c r="S51" s="54"/>
      <c r="T51" s="59"/>
      <c r="U51" s="20"/>
      <c r="V51" s="54"/>
      <c r="W51" s="59"/>
      <c r="X51" s="20"/>
      <c r="Y51" s="54"/>
    </row>
    <row r="52" spans="2:25" s="2" customFormat="1" ht="21.75" x14ac:dyDescent="0.25">
      <c r="B52" s="40"/>
      <c r="C52" s="14" t="s">
        <v>50</v>
      </c>
      <c r="D52" s="8" t="s">
        <v>11</v>
      </c>
      <c r="E52" s="7"/>
      <c r="F52" s="17"/>
      <c r="G52" s="72"/>
      <c r="H52" s="73"/>
      <c r="I52" s="74"/>
      <c r="J52" s="75"/>
      <c r="K52" s="59"/>
      <c r="L52" s="20"/>
      <c r="M52" s="54"/>
      <c r="N52" s="59"/>
      <c r="O52" s="20"/>
      <c r="P52" s="54"/>
      <c r="Q52" s="59"/>
      <c r="R52" s="20"/>
      <c r="S52" s="54"/>
      <c r="T52" s="59"/>
      <c r="U52" s="20"/>
      <c r="V52" s="54"/>
      <c r="W52" s="59"/>
      <c r="X52" s="20"/>
      <c r="Y52" s="54"/>
    </row>
    <row r="53" spans="2:25" s="2" customFormat="1" ht="21.75" x14ac:dyDescent="0.25">
      <c r="B53" s="40"/>
      <c r="C53" s="14" t="s">
        <v>51</v>
      </c>
      <c r="D53" s="8" t="s">
        <v>11</v>
      </c>
      <c r="E53" s="7"/>
      <c r="F53" s="17"/>
      <c r="G53" s="72"/>
      <c r="H53" s="73"/>
      <c r="I53" s="74"/>
      <c r="J53" s="75"/>
      <c r="K53" s="59"/>
      <c r="L53" s="20"/>
      <c r="M53" s="54"/>
      <c r="N53" s="59"/>
      <c r="O53" s="20"/>
      <c r="P53" s="54"/>
      <c r="Q53" s="59"/>
      <c r="R53" s="20"/>
      <c r="S53" s="54"/>
      <c r="T53" s="59"/>
      <c r="U53" s="20"/>
      <c r="V53" s="54"/>
      <c r="W53" s="59"/>
      <c r="X53" s="20"/>
      <c r="Y53" s="54"/>
    </row>
    <row r="54" spans="2:25" s="2" customFormat="1" ht="21.75" x14ac:dyDescent="0.25">
      <c r="B54" s="40"/>
      <c r="C54" s="14" t="s">
        <v>52</v>
      </c>
      <c r="D54" s="8" t="s">
        <v>11</v>
      </c>
      <c r="E54" s="7"/>
      <c r="F54" s="17"/>
      <c r="G54" s="72"/>
      <c r="H54" s="73"/>
      <c r="I54" s="74"/>
      <c r="J54" s="75"/>
      <c r="K54" s="59"/>
      <c r="L54" s="20"/>
      <c r="M54" s="54"/>
      <c r="N54" s="59"/>
      <c r="O54" s="20"/>
      <c r="P54" s="54"/>
      <c r="Q54" s="59"/>
      <c r="R54" s="20"/>
      <c r="S54" s="54"/>
      <c r="T54" s="59"/>
      <c r="U54" s="20"/>
      <c r="V54" s="54"/>
      <c r="W54" s="59"/>
      <c r="X54" s="20"/>
      <c r="Y54" s="54"/>
    </row>
    <row r="55" spans="2:25" s="2" customFormat="1" ht="63" x14ac:dyDescent="0.25">
      <c r="B55" s="40"/>
      <c r="C55" s="14" t="s">
        <v>53</v>
      </c>
      <c r="D55" s="6" t="s">
        <v>16</v>
      </c>
      <c r="E55" s="7"/>
      <c r="F55" s="17"/>
      <c r="G55" s="27"/>
      <c r="H55" s="60">
        <v>3000</v>
      </c>
      <c r="I55" s="20"/>
      <c r="J55" s="63">
        <f>(I55-H55)/(500)*4</f>
        <v>-24</v>
      </c>
      <c r="K55" s="60">
        <v>3000</v>
      </c>
      <c r="L55" s="20"/>
      <c r="M55" s="63">
        <f>(L55-K55)/(500)*4</f>
        <v>-24</v>
      </c>
      <c r="N55" s="60">
        <v>3000</v>
      </c>
      <c r="O55" s="20"/>
      <c r="P55" s="63">
        <f>(O55-N55)/(500)*4</f>
        <v>-24</v>
      </c>
      <c r="Q55" s="60">
        <v>3000</v>
      </c>
      <c r="R55" s="20"/>
      <c r="S55" s="63">
        <f>(R55-Q55)/(500)*4</f>
        <v>-24</v>
      </c>
      <c r="T55" s="60">
        <v>3000</v>
      </c>
      <c r="U55" s="20"/>
      <c r="V55" s="63">
        <f>(U55-T55)/(500)*4</f>
        <v>-24</v>
      </c>
      <c r="W55" s="60">
        <v>3000</v>
      </c>
      <c r="X55" s="20"/>
      <c r="Y55" s="63">
        <f>(X55-W55)/(500)*4</f>
        <v>-24</v>
      </c>
    </row>
    <row r="56" spans="2:25" s="2" customFormat="1" ht="63" x14ac:dyDescent="0.25">
      <c r="B56" s="40"/>
      <c r="C56" s="14" t="s">
        <v>54</v>
      </c>
      <c r="D56" s="6" t="s">
        <v>17</v>
      </c>
      <c r="E56" s="7"/>
      <c r="F56" s="17"/>
      <c r="G56" s="27"/>
      <c r="H56" s="60">
        <v>5000</v>
      </c>
      <c r="I56" s="20"/>
      <c r="J56" s="63">
        <f>(I56-H56)/(500)*4</f>
        <v>-40</v>
      </c>
      <c r="K56" s="60">
        <v>5000</v>
      </c>
      <c r="L56" s="20"/>
      <c r="M56" s="63">
        <f>(L56-K56)/(500)*4</f>
        <v>-40</v>
      </c>
      <c r="N56" s="60">
        <v>5000</v>
      </c>
      <c r="O56" s="20"/>
      <c r="P56" s="63">
        <f>(O56-N56)/(500)*4</f>
        <v>-40</v>
      </c>
      <c r="Q56" s="60">
        <v>5000</v>
      </c>
      <c r="R56" s="20"/>
      <c r="S56" s="63">
        <f>(R56-Q56)/(500)*4</f>
        <v>-40</v>
      </c>
      <c r="T56" s="60">
        <v>5000</v>
      </c>
      <c r="U56" s="20"/>
      <c r="V56" s="63">
        <f>(U56-T56)/(500)*4</f>
        <v>-40</v>
      </c>
      <c r="W56" s="60">
        <v>5000</v>
      </c>
      <c r="X56" s="20"/>
      <c r="Y56" s="63">
        <f>(X56-W56)/(500)*4</f>
        <v>-40</v>
      </c>
    </row>
    <row r="57" spans="2:25" s="2" customFormat="1" ht="21.75" x14ac:dyDescent="0.25">
      <c r="B57" s="40"/>
      <c r="C57" s="14" t="s">
        <v>55</v>
      </c>
      <c r="D57" s="8" t="s">
        <v>11</v>
      </c>
      <c r="E57" s="7"/>
      <c r="F57" s="17"/>
      <c r="G57" s="72"/>
      <c r="H57" s="73"/>
      <c r="I57" s="74"/>
      <c r="J57" s="75"/>
      <c r="K57" s="59"/>
      <c r="L57" s="20"/>
      <c r="M57" s="54"/>
      <c r="N57" s="59"/>
      <c r="O57" s="20"/>
      <c r="P57" s="54"/>
      <c r="Q57" s="59"/>
      <c r="R57" s="20"/>
      <c r="S57" s="54"/>
      <c r="T57" s="59"/>
      <c r="U57" s="20"/>
      <c r="V57" s="54"/>
      <c r="W57" s="59"/>
      <c r="X57" s="20"/>
      <c r="Y57" s="54"/>
    </row>
    <row r="58" spans="2:25" s="2" customFormat="1" ht="21.75" x14ac:dyDescent="0.25">
      <c r="B58" s="40"/>
      <c r="C58" s="14" t="s">
        <v>56</v>
      </c>
      <c r="D58" s="8" t="s">
        <v>11</v>
      </c>
      <c r="E58" s="7"/>
      <c r="F58" s="17"/>
      <c r="G58" s="72"/>
      <c r="H58" s="73"/>
      <c r="I58" s="74"/>
      <c r="J58" s="75"/>
      <c r="K58" s="59"/>
      <c r="L58" s="20"/>
      <c r="M58" s="54"/>
      <c r="N58" s="59"/>
      <c r="O58" s="20"/>
      <c r="P58" s="54"/>
      <c r="Q58" s="59"/>
      <c r="R58" s="20"/>
      <c r="S58" s="54"/>
      <c r="T58" s="59"/>
      <c r="U58" s="20"/>
      <c r="V58" s="54"/>
      <c r="W58" s="59"/>
      <c r="X58" s="20"/>
      <c r="Y58" s="54"/>
    </row>
    <row r="59" spans="2:25" s="2" customFormat="1" ht="12" customHeight="1" x14ac:dyDescent="0.25">
      <c r="B59" s="40"/>
      <c r="C59" s="14"/>
      <c r="D59" s="49"/>
      <c r="E59" s="7"/>
      <c r="F59" s="17"/>
      <c r="G59" s="72"/>
      <c r="H59" s="73"/>
      <c r="I59" s="74"/>
      <c r="J59" s="75"/>
      <c r="K59" s="59"/>
      <c r="L59" s="20"/>
      <c r="M59" s="54"/>
      <c r="N59" s="59"/>
      <c r="O59" s="20"/>
      <c r="P59" s="54"/>
      <c r="Q59" s="59"/>
      <c r="R59" s="20"/>
      <c r="S59" s="54"/>
      <c r="T59" s="59"/>
      <c r="U59" s="20"/>
      <c r="V59" s="54"/>
      <c r="W59" s="59"/>
      <c r="X59" s="20"/>
      <c r="Y59" s="54"/>
    </row>
    <row r="60" spans="2:25" s="2" customFormat="1" ht="21.75" x14ac:dyDescent="0.25">
      <c r="B60" s="159" t="s">
        <v>57</v>
      </c>
      <c r="C60" s="160"/>
      <c r="D60" s="8" t="s">
        <v>11</v>
      </c>
      <c r="E60" s="7"/>
      <c r="F60" s="17"/>
      <c r="G60" s="72"/>
      <c r="H60" s="73"/>
      <c r="I60" s="74"/>
      <c r="J60" s="75"/>
      <c r="K60" s="59"/>
      <c r="L60" s="20"/>
      <c r="M60" s="54"/>
      <c r="N60" s="59"/>
      <c r="O60" s="20"/>
      <c r="P60" s="54"/>
      <c r="Q60" s="59"/>
      <c r="R60" s="20"/>
      <c r="S60" s="54"/>
      <c r="T60" s="59"/>
      <c r="U60" s="20"/>
      <c r="V60" s="54"/>
      <c r="W60" s="59"/>
      <c r="X60" s="20"/>
      <c r="Y60" s="54"/>
    </row>
    <row r="61" spans="2:25" s="2" customFormat="1" ht="39.75" customHeight="1" x14ac:dyDescent="0.25">
      <c r="B61" s="159" t="s">
        <v>58</v>
      </c>
      <c r="C61" s="160"/>
      <c r="D61" s="8" t="s">
        <v>11</v>
      </c>
      <c r="E61" s="7"/>
      <c r="F61" s="17"/>
      <c r="G61" s="72"/>
      <c r="H61" s="73"/>
      <c r="I61" s="74"/>
      <c r="J61" s="75"/>
      <c r="K61" s="59"/>
      <c r="L61" s="20"/>
      <c r="M61" s="54"/>
      <c r="N61" s="59"/>
      <c r="O61" s="20"/>
      <c r="P61" s="54"/>
      <c r="Q61" s="59"/>
      <c r="R61" s="20"/>
      <c r="S61" s="54"/>
      <c r="T61" s="59"/>
      <c r="U61" s="20"/>
      <c r="V61" s="54"/>
      <c r="W61" s="59"/>
      <c r="X61" s="20"/>
      <c r="Y61" s="54"/>
    </row>
    <row r="62" spans="2:25" s="2" customFormat="1" ht="39.75" customHeight="1" x14ac:dyDescent="0.25">
      <c r="B62" s="159" t="s">
        <v>59</v>
      </c>
      <c r="C62" s="160"/>
      <c r="D62" s="8" t="s">
        <v>11</v>
      </c>
      <c r="E62" s="7"/>
      <c r="F62" s="17"/>
      <c r="G62" s="72"/>
      <c r="H62" s="73"/>
      <c r="I62" s="74"/>
      <c r="J62" s="75"/>
      <c r="K62" s="59"/>
      <c r="L62" s="20"/>
      <c r="M62" s="54"/>
      <c r="N62" s="59"/>
      <c r="O62" s="20"/>
      <c r="P62" s="54"/>
      <c r="Q62" s="59"/>
      <c r="R62" s="20"/>
      <c r="S62" s="54"/>
      <c r="T62" s="59"/>
      <c r="U62" s="20"/>
      <c r="V62" s="54"/>
      <c r="W62" s="59"/>
      <c r="X62" s="20"/>
      <c r="Y62" s="54"/>
    </row>
    <row r="63" spans="2:25" s="2" customFormat="1" ht="71.099999999999994" customHeight="1" x14ac:dyDescent="0.25">
      <c r="B63" s="159" t="s">
        <v>60</v>
      </c>
      <c r="C63" s="160"/>
      <c r="D63" s="8" t="s">
        <v>11</v>
      </c>
      <c r="E63" s="7"/>
      <c r="F63" s="17"/>
      <c r="G63" s="72"/>
      <c r="H63" s="73"/>
      <c r="I63" s="74"/>
      <c r="J63" s="75"/>
      <c r="K63" s="59"/>
      <c r="L63" s="20"/>
      <c r="M63" s="54"/>
      <c r="N63" s="59"/>
      <c r="O63" s="20"/>
      <c r="P63" s="54"/>
      <c r="Q63" s="59"/>
      <c r="R63" s="20"/>
      <c r="S63" s="54"/>
      <c r="T63" s="59"/>
      <c r="U63" s="20"/>
      <c r="V63" s="54"/>
      <c r="W63" s="59"/>
      <c r="X63" s="20"/>
      <c r="Y63" s="54"/>
    </row>
    <row r="64" spans="2:25" s="2" customFormat="1" ht="45.95" customHeight="1" x14ac:dyDescent="0.25">
      <c r="B64" s="159" t="s">
        <v>61</v>
      </c>
      <c r="C64" s="160"/>
      <c r="D64" s="6" t="s">
        <v>18</v>
      </c>
      <c r="E64" s="7"/>
      <c r="F64" s="17"/>
      <c r="G64" s="27"/>
      <c r="H64" s="60">
        <v>1000</v>
      </c>
      <c r="I64" s="20"/>
      <c r="J64" s="63">
        <f>(I64-H64)/(500)*5</f>
        <v>-10</v>
      </c>
      <c r="K64" s="60">
        <v>1000</v>
      </c>
      <c r="L64" s="20"/>
      <c r="M64" s="63">
        <f>(L64-K64)/(500)*5</f>
        <v>-10</v>
      </c>
      <c r="N64" s="60">
        <v>1000</v>
      </c>
      <c r="O64" s="20"/>
      <c r="P64" s="63">
        <f>(O64-N64)/(500)*5</f>
        <v>-10</v>
      </c>
      <c r="Q64" s="60">
        <v>1000</v>
      </c>
      <c r="R64" s="20"/>
      <c r="S64" s="63">
        <f>(R64-Q64)/(500)*5</f>
        <v>-10</v>
      </c>
      <c r="T64" s="60">
        <v>1000</v>
      </c>
      <c r="U64" s="20"/>
      <c r="V64" s="63">
        <f>(U64-T64)/(500)*5</f>
        <v>-10</v>
      </c>
      <c r="W64" s="60">
        <v>1000</v>
      </c>
      <c r="X64" s="20"/>
      <c r="Y64" s="63">
        <f>(X64-W64)/(500)*5</f>
        <v>-10</v>
      </c>
    </row>
    <row r="65" spans="2:25" s="2" customFormat="1" ht="50.45" customHeight="1" x14ac:dyDescent="0.25">
      <c r="B65" s="159" t="s">
        <v>62</v>
      </c>
      <c r="C65" s="160"/>
      <c r="D65" s="6" t="s">
        <v>19</v>
      </c>
      <c r="E65" s="7"/>
      <c r="F65" s="17"/>
      <c r="G65" s="27"/>
      <c r="H65" s="60">
        <v>5000</v>
      </c>
      <c r="I65" s="20"/>
      <c r="J65" s="63">
        <f>(I65-H65)/(500)*5</f>
        <v>-50</v>
      </c>
      <c r="K65" s="60">
        <v>5000</v>
      </c>
      <c r="L65" s="20"/>
      <c r="M65" s="63">
        <f>(L65-K65)/(500)*5</f>
        <v>-50</v>
      </c>
      <c r="N65" s="60">
        <v>5000</v>
      </c>
      <c r="O65" s="20"/>
      <c r="P65" s="63">
        <f>(O65-N65)/(500)*5</f>
        <v>-50</v>
      </c>
      <c r="Q65" s="60">
        <v>5000</v>
      </c>
      <c r="R65" s="20"/>
      <c r="S65" s="63">
        <f>(R65-Q65)/(500)*5</f>
        <v>-50</v>
      </c>
      <c r="T65" s="60">
        <v>5000</v>
      </c>
      <c r="U65" s="20"/>
      <c r="V65" s="63">
        <f>(U65-T65)/(500)*5</f>
        <v>-50</v>
      </c>
      <c r="W65" s="60">
        <v>5000</v>
      </c>
      <c r="X65" s="20"/>
      <c r="Y65" s="63">
        <f>(X65-W65)/(500)*5</f>
        <v>-50</v>
      </c>
    </row>
    <row r="66" spans="2:25" s="2" customFormat="1" ht="72.95" customHeight="1" x14ac:dyDescent="0.25">
      <c r="B66" s="159" t="s">
        <v>63</v>
      </c>
      <c r="C66" s="160"/>
      <c r="D66" s="6" t="s">
        <v>105</v>
      </c>
      <c r="E66" s="7"/>
      <c r="F66" s="17"/>
      <c r="G66" s="27"/>
      <c r="H66" s="60">
        <v>150000</v>
      </c>
      <c r="I66" s="20"/>
      <c r="J66" s="63">
        <f>(I66-H66)/(5000)*5</f>
        <v>-150</v>
      </c>
      <c r="K66" s="60">
        <v>150000</v>
      </c>
      <c r="L66" s="20"/>
      <c r="M66" s="63">
        <f>(L66-K66)/(5000)*5</f>
        <v>-150</v>
      </c>
      <c r="N66" s="60">
        <v>150000</v>
      </c>
      <c r="O66" s="20"/>
      <c r="P66" s="63">
        <f>(O66-N66)/(5000)*5</f>
        <v>-150</v>
      </c>
      <c r="Q66" s="60">
        <v>150000</v>
      </c>
      <c r="R66" s="20"/>
      <c r="S66" s="63">
        <f>(R66-Q66)/(5000)*5</f>
        <v>-150</v>
      </c>
      <c r="T66" s="60">
        <v>150000</v>
      </c>
      <c r="U66" s="20"/>
      <c r="V66" s="63">
        <f>(U66-T66)/(5000)*5</f>
        <v>-150</v>
      </c>
      <c r="W66" s="60">
        <v>150000</v>
      </c>
      <c r="X66" s="20"/>
      <c r="Y66" s="63">
        <f>(X66-W66)/(5000)*5</f>
        <v>-150</v>
      </c>
    </row>
    <row r="67" spans="2:25" s="2" customFormat="1" ht="65.45" customHeight="1" x14ac:dyDescent="0.25">
      <c r="B67" s="159" t="s">
        <v>96</v>
      </c>
      <c r="C67" s="160"/>
      <c r="D67" s="8" t="s">
        <v>11</v>
      </c>
      <c r="E67" s="7"/>
      <c r="F67" s="17"/>
      <c r="G67" s="72"/>
      <c r="H67" s="73"/>
      <c r="I67" s="74"/>
      <c r="J67" s="75"/>
      <c r="K67" s="59"/>
      <c r="L67" s="20"/>
      <c r="M67" s="54"/>
      <c r="N67" s="59"/>
      <c r="O67" s="20"/>
      <c r="P67" s="54"/>
      <c r="Q67" s="59"/>
      <c r="R67" s="20"/>
      <c r="S67" s="54"/>
      <c r="T67" s="59"/>
      <c r="U67" s="20"/>
      <c r="V67" s="54"/>
      <c r="W67" s="59"/>
      <c r="X67" s="20"/>
      <c r="Y67" s="54"/>
    </row>
    <row r="68" spans="2:25" s="2" customFormat="1" ht="21.75" x14ac:dyDescent="0.25">
      <c r="B68" s="159" t="s">
        <v>64</v>
      </c>
      <c r="C68" s="160"/>
      <c r="D68" s="8" t="s">
        <v>11</v>
      </c>
      <c r="E68" s="7"/>
      <c r="F68" s="17"/>
      <c r="G68" s="72"/>
      <c r="H68" s="73"/>
      <c r="I68" s="74"/>
      <c r="J68" s="75"/>
      <c r="K68" s="59"/>
      <c r="L68" s="20"/>
      <c r="M68" s="54"/>
      <c r="N68" s="59"/>
      <c r="O68" s="20"/>
      <c r="P68" s="54"/>
      <c r="Q68" s="59"/>
      <c r="R68" s="20"/>
      <c r="S68" s="54"/>
      <c r="T68" s="59"/>
      <c r="U68" s="20"/>
      <c r="V68" s="54"/>
      <c r="W68" s="59"/>
      <c r="X68" s="20"/>
      <c r="Y68" s="54"/>
    </row>
    <row r="69" spans="2:25" s="2" customFormat="1" ht="21.75" x14ac:dyDescent="0.25">
      <c r="B69" s="159" t="s">
        <v>65</v>
      </c>
      <c r="C69" s="160"/>
      <c r="D69" s="8" t="s">
        <v>11</v>
      </c>
      <c r="E69" s="7"/>
      <c r="F69" s="17"/>
      <c r="G69" s="72"/>
      <c r="H69" s="73"/>
      <c r="I69" s="74"/>
      <c r="J69" s="75"/>
      <c r="K69" s="59"/>
      <c r="L69" s="20"/>
      <c r="M69" s="54"/>
      <c r="N69" s="59"/>
      <c r="O69" s="20"/>
      <c r="P69" s="54"/>
      <c r="Q69" s="59"/>
      <c r="R69" s="20"/>
      <c r="S69" s="54"/>
      <c r="T69" s="59"/>
      <c r="U69" s="20"/>
      <c r="V69" s="54"/>
      <c r="W69" s="59"/>
      <c r="X69" s="20"/>
      <c r="Y69" s="54"/>
    </row>
    <row r="70" spans="2:25" s="2" customFormat="1" ht="84" customHeight="1" x14ac:dyDescent="0.25">
      <c r="B70" s="159" t="s">
        <v>66</v>
      </c>
      <c r="C70" s="160"/>
      <c r="D70" s="8" t="s">
        <v>11</v>
      </c>
      <c r="E70" s="7"/>
      <c r="F70" s="17"/>
      <c r="G70" s="72"/>
      <c r="H70" s="73"/>
      <c r="I70" s="74"/>
      <c r="J70" s="75"/>
      <c r="K70" s="59"/>
      <c r="L70" s="20"/>
      <c r="M70" s="54"/>
      <c r="N70" s="59"/>
      <c r="O70" s="20"/>
      <c r="P70" s="54"/>
      <c r="Q70" s="59"/>
      <c r="R70" s="20"/>
      <c r="S70" s="54"/>
      <c r="T70" s="59"/>
      <c r="U70" s="20"/>
      <c r="V70" s="54"/>
      <c r="W70" s="59"/>
      <c r="X70" s="20"/>
      <c r="Y70" s="54"/>
    </row>
    <row r="71" spans="2:25" s="2" customFormat="1" ht="93.95" customHeight="1" x14ac:dyDescent="0.25">
      <c r="B71" s="159" t="s">
        <v>108</v>
      </c>
      <c r="C71" s="160"/>
      <c r="D71" s="8" t="s">
        <v>11</v>
      </c>
      <c r="E71" s="7"/>
      <c r="F71" s="17"/>
      <c r="G71" s="72"/>
      <c r="H71" s="73"/>
      <c r="I71" s="74"/>
      <c r="J71" s="75"/>
      <c r="K71" s="59"/>
      <c r="L71" s="20"/>
      <c r="M71" s="54"/>
      <c r="N71" s="59"/>
      <c r="O71" s="20"/>
      <c r="P71" s="54"/>
      <c r="Q71" s="59"/>
      <c r="R71" s="20"/>
      <c r="S71" s="54"/>
      <c r="T71" s="59"/>
      <c r="U71" s="20"/>
      <c r="V71" s="54"/>
      <c r="W71" s="59"/>
      <c r="X71" s="20"/>
      <c r="Y71" s="54"/>
    </row>
    <row r="72" spans="2:25" s="2" customFormat="1" ht="65.25" customHeight="1" x14ac:dyDescent="0.25">
      <c r="B72" s="137" t="s">
        <v>109</v>
      </c>
      <c r="C72" s="138"/>
      <c r="D72" s="15" t="s">
        <v>77</v>
      </c>
      <c r="E72" s="13"/>
      <c r="F72" s="18"/>
      <c r="G72" s="28"/>
      <c r="H72" s="61"/>
      <c r="I72" s="24"/>
      <c r="J72" s="93"/>
      <c r="K72" s="61"/>
      <c r="L72" s="24"/>
      <c r="M72" s="55"/>
      <c r="N72" s="61"/>
      <c r="O72" s="24"/>
      <c r="P72" s="55"/>
      <c r="Q72" s="61"/>
      <c r="R72" s="24"/>
      <c r="S72" s="55"/>
      <c r="T72" s="61"/>
      <c r="U72" s="24"/>
      <c r="V72" s="55"/>
      <c r="W72" s="61"/>
      <c r="X72" s="24"/>
      <c r="Y72" s="55"/>
    </row>
    <row r="73" spans="2:25" s="2" customFormat="1" ht="65.25" customHeight="1" x14ac:dyDescent="0.25">
      <c r="B73" s="137" t="s">
        <v>110</v>
      </c>
      <c r="C73" s="138"/>
      <c r="D73" s="15" t="s">
        <v>77</v>
      </c>
      <c r="E73" s="13"/>
      <c r="F73" s="18"/>
      <c r="G73" s="28"/>
      <c r="H73" s="61"/>
      <c r="I73" s="24"/>
      <c r="J73" s="93"/>
      <c r="K73" s="61"/>
      <c r="L73" s="24"/>
      <c r="M73" s="55"/>
      <c r="N73" s="61"/>
      <c r="O73" s="24"/>
      <c r="P73" s="55"/>
      <c r="Q73" s="61"/>
      <c r="R73" s="24"/>
      <c r="S73" s="55"/>
      <c r="T73" s="61"/>
      <c r="U73" s="24"/>
      <c r="V73" s="55"/>
      <c r="W73" s="61"/>
      <c r="X73" s="24"/>
      <c r="Y73" s="55"/>
    </row>
    <row r="74" spans="2:25" ht="39" customHeight="1" thickBot="1" x14ac:dyDescent="0.6">
      <c r="B74" s="148" t="s">
        <v>78</v>
      </c>
      <c r="C74" s="148"/>
      <c r="D74" s="148"/>
      <c r="E74" s="148"/>
      <c r="F74" s="148"/>
      <c r="G74" s="119">
        <f>SUM(G13:G73)</f>
        <v>0</v>
      </c>
      <c r="H74" s="22"/>
      <c r="I74" s="23"/>
      <c r="J74" s="21">
        <f>SUM(J6:J73)</f>
        <v>-982.5</v>
      </c>
      <c r="K74" s="22"/>
      <c r="L74" s="23"/>
      <c r="M74" s="29">
        <f>SUM(M6:M72)</f>
        <v>-982.5</v>
      </c>
      <c r="N74" s="22"/>
      <c r="O74" s="23"/>
      <c r="P74" s="29">
        <f>SUM(P6:P72)</f>
        <v>-982.5</v>
      </c>
      <c r="Q74" s="22"/>
      <c r="R74" s="23"/>
      <c r="S74" s="29">
        <f>SUM(S6:S72)</f>
        <v>-982.5</v>
      </c>
      <c r="T74" s="22"/>
      <c r="U74" s="23"/>
      <c r="V74" s="29">
        <f>SUM(V6:V72)</f>
        <v>-982.5</v>
      </c>
      <c r="W74" s="22"/>
      <c r="X74" s="23"/>
      <c r="Y74" s="29">
        <f>SUM(Y6:Y72)</f>
        <v>-982.5</v>
      </c>
    </row>
    <row r="75" spans="2:25" ht="39" customHeight="1" thickBot="1" x14ac:dyDescent="0.6">
      <c r="B75" s="112" t="s">
        <v>92</v>
      </c>
      <c r="C75" s="110"/>
      <c r="D75" s="110"/>
      <c r="E75" s="110"/>
      <c r="F75" s="110"/>
      <c r="G75" s="111"/>
      <c r="H75" s="23"/>
      <c r="I75" s="23"/>
      <c r="J75" s="21"/>
      <c r="K75" s="23"/>
      <c r="L75" s="23"/>
      <c r="M75" s="29"/>
      <c r="N75" s="23"/>
      <c r="O75" s="23"/>
      <c r="P75" s="29"/>
      <c r="Q75" s="23"/>
      <c r="R75" s="23"/>
      <c r="S75" s="29"/>
      <c r="T75" s="23"/>
      <c r="U75" s="23"/>
      <c r="V75" s="29"/>
      <c r="W75" s="23"/>
      <c r="X75" s="23"/>
      <c r="Y75" s="29"/>
    </row>
    <row r="76" spans="2:25" ht="42.95" customHeight="1" x14ac:dyDescent="0.55000000000000004">
      <c r="B76" s="105" t="s">
        <v>89</v>
      </c>
      <c r="C76" s="106"/>
      <c r="D76" s="106"/>
      <c r="E76" s="106"/>
      <c r="F76" s="106"/>
      <c r="G76" s="107"/>
    </row>
    <row r="77" spans="2:25" s="68" customFormat="1" ht="33" customHeight="1" x14ac:dyDescent="0.55000000000000004">
      <c r="B77" s="144" t="s">
        <v>90</v>
      </c>
      <c r="C77" s="145"/>
      <c r="D77" s="145"/>
      <c r="E77" s="145"/>
      <c r="F77" s="145"/>
      <c r="G77" s="108" t="s">
        <v>72</v>
      </c>
      <c r="H77" s="102"/>
      <c r="I77" s="139" t="s">
        <v>73</v>
      </c>
      <c r="J77" s="139"/>
      <c r="K77" s="67"/>
      <c r="L77" s="67"/>
      <c r="M77" s="67"/>
      <c r="N77" s="67"/>
      <c r="O77" s="67"/>
      <c r="P77" s="67"/>
      <c r="Q77" s="67"/>
      <c r="R77" s="67"/>
      <c r="S77" s="67"/>
      <c r="T77" s="67"/>
      <c r="U77" s="67"/>
      <c r="V77" s="67"/>
      <c r="W77" s="67"/>
      <c r="X77" s="67"/>
      <c r="Y77" s="67"/>
    </row>
    <row r="78" spans="2:25" s="70" customFormat="1" ht="42.6" customHeight="1" x14ac:dyDescent="0.25">
      <c r="B78" s="146" t="s">
        <v>111</v>
      </c>
      <c r="C78" s="147"/>
      <c r="D78" s="147"/>
      <c r="E78" s="147"/>
      <c r="F78" s="147"/>
      <c r="G78" s="109">
        <v>100</v>
      </c>
      <c r="H78" s="103"/>
      <c r="I78" s="140"/>
      <c r="J78" s="140"/>
      <c r="K78" s="69"/>
      <c r="L78" s="69"/>
      <c r="M78" s="69"/>
      <c r="N78" s="69"/>
      <c r="O78" s="69"/>
      <c r="P78" s="69"/>
      <c r="Q78" s="69"/>
      <c r="R78" s="69"/>
      <c r="S78" s="69"/>
      <c r="T78" s="69"/>
      <c r="U78" s="69"/>
      <c r="V78" s="69"/>
      <c r="W78" s="69"/>
      <c r="X78" s="69"/>
      <c r="Y78" s="69"/>
    </row>
    <row r="79" spans="2:25" s="70" customFormat="1" ht="22.5" thickBot="1" x14ac:dyDescent="0.3">
      <c r="B79" s="141" t="s">
        <v>79</v>
      </c>
      <c r="C79" s="142"/>
      <c r="D79" s="142"/>
      <c r="E79" s="100"/>
      <c r="F79" s="100"/>
      <c r="G79" s="101">
        <f>SUM(G78:G78)</f>
        <v>100</v>
      </c>
      <c r="H79" s="104"/>
      <c r="I79" s="143" t="e">
        <f>#REF!+I78</f>
        <v>#REF!</v>
      </c>
      <c r="J79" s="143"/>
      <c r="K79" s="69"/>
      <c r="L79" s="69"/>
      <c r="M79" s="69"/>
      <c r="N79" s="69"/>
      <c r="O79" s="69"/>
      <c r="P79" s="69"/>
      <c r="Q79" s="69"/>
      <c r="R79" s="69"/>
      <c r="S79" s="69"/>
      <c r="T79" s="69"/>
      <c r="U79" s="69"/>
      <c r="V79" s="69"/>
      <c r="W79" s="69"/>
      <c r="X79" s="69"/>
      <c r="Y79" s="69"/>
    </row>
    <row r="80" spans="2:25" ht="90" customHeight="1" x14ac:dyDescent="0.55000000000000004">
      <c r="B80" s="171" t="s">
        <v>91</v>
      </c>
      <c r="C80" s="172"/>
      <c r="D80" s="172"/>
      <c r="E80" s="172"/>
      <c r="F80" s="172"/>
      <c r="G80" s="173"/>
    </row>
    <row r="81" spans="2:28" s="94" customFormat="1" ht="21.75" x14ac:dyDescent="0.55000000000000004">
      <c r="B81" s="95" t="s">
        <v>87</v>
      </c>
      <c r="C81" s="96" t="s">
        <v>88</v>
      </c>
      <c r="D81" s="97" t="s">
        <v>85</v>
      </c>
      <c r="E81" s="98"/>
      <c r="F81" s="98"/>
      <c r="G81" s="99" t="s">
        <v>84</v>
      </c>
      <c r="H81" s="16"/>
      <c r="I81" s="16"/>
      <c r="K81" s="16"/>
      <c r="L81" s="16"/>
      <c r="M81" s="16"/>
      <c r="N81" s="16"/>
      <c r="O81" s="16"/>
      <c r="P81" s="16"/>
      <c r="Q81" s="16"/>
      <c r="R81" s="16"/>
      <c r="S81" s="16"/>
      <c r="T81" s="16"/>
      <c r="U81" s="16"/>
      <c r="V81" s="16"/>
      <c r="W81" s="16"/>
      <c r="X81" s="16"/>
      <c r="Y81" s="16"/>
    </row>
    <row r="82" spans="2:28" s="125" customFormat="1" x14ac:dyDescent="0.55000000000000004">
      <c r="B82" s="120" t="s">
        <v>81</v>
      </c>
      <c r="C82" s="121" t="s">
        <v>102</v>
      </c>
      <c r="D82" s="122">
        <v>20</v>
      </c>
      <c r="E82" s="123"/>
      <c r="F82" s="123"/>
      <c r="G82" s="124">
        <v>20</v>
      </c>
      <c r="H82" s="16"/>
      <c r="I82" s="16"/>
      <c r="K82" s="16"/>
      <c r="L82" s="16"/>
      <c r="M82" s="16"/>
      <c r="N82" s="16"/>
      <c r="O82" s="16"/>
      <c r="P82" s="16"/>
      <c r="Q82" s="16"/>
      <c r="R82" s="16"/>
      <c r="S82" s="16"/>
      <c r="T82" s="16"/>
      <c r="U82" s="16"/>
      <c r="V82" s="16"/>
      <c r="W82" s="16"/>
      <c r="X82" s="16"/>
      <c r="Y82" s="16"/>
      <c r="AB82" s="126"/>
    </row>
    <row r="83" spans="2:28" s="125" customFormat="1" x14ac:dyDescent="0.55000000000000004">
      <c r="B83" s="127" t="s">
        <v>82</v>
      </c>
      <c r="C83" s="128" t="s">
        <v>103</v>
      </c>
      <c r="D83" s="129">
        <v>15</v>
      </c>
      <c r="E83" s="130"/>
      <c r="F83" s="130"/>
      <c r="G83" s="131">
        <v>15</v>
      </c>
      <c r="H83" s="16"/>
      <c r="I83" s="16"/>
      <c r="K83" s="16"/>
      <c r="L83" s="16"/>
      <c r="M83" s="16"/>
      <c r="N83" s="16"/>
      <c r="O83" s="16"/>
      <c r="P83" s="16"/>
      <c r="Q83" s="16"/>
      <c r="R83" s="16"/>
      <c r="S83" s="16"/>
      <c r="T83" s="16"/>
      <c r="U83" s="16"/>
      <c r="V83" s="16"/>
      <c r="W83" s="16"/>
      <c r="X83" s="16"/>
      <c r="Y83" s="16"/>
      <c r="AB83" s="126"/>
    </row>
    <row r="84" spans="2:28" s="125" customFormat="1" x14ac:dyDescent="0.55000000000000004">
      <c r="B84" s="127" t="s">
        <v>95</v>
      </c>
      <c r="C84" s="128" t="s">
        <v>86</v>
      </c>
      <c r="D84" s="129">
        <v>30</v>
      </c>
      <c r="E84" s="130"/>
      <c r="F84" s="130"/>
      <c r="G84" s="131">
        <v>30</v>
      </c>
      <c r="H84" s="16"/>
      <c r="I84" s="16"/>
      <c r="K84" s="16"/>
      <c r="L84" s="16"/>
      <c r="M84" s="16"/>
      <c r="N84" s="16"/>
      <c r="O84" s="16"/>
      <c r="P84" s="16"/>
      <c r="Q84" s="16"/>
      <c r="R84" s="16"/>
      <c r="S84" s="16"/>
      <c r="T84" s="16"/>
      <c r="U84" s="16"/>
      <c r="V84" s="16"/>
      <c r="W84" s="16"/>
      <c r="X84" s="16"/>
      <c r="Y84" s="16"/>
      <c r="AB84" s="126"/>
    </row>
    <row r="85" spans="2:28" s="125" customFormat="1" x14ac:dyDescent="0.55000000000000004">
      <c r="B85" s="127" t="s">
        <v>83</v>
      </c>
      <c r="C85" s="128" t="s">
        <v>94</v>
      </c>
      <c r="D85" s="129">
        <v>10</v>
      </c>
      <c r="E85" s="130"/>
      <c r="F85" s="130"/>
      <c r="G85" s="131">
        <v>10</v>
      </c>
      <c r="H85" s="16"/>
      <c r="I85" s="16"/>
      <c r="K85" s="16"/>
      <c r="L85" s="16"/>
      <c r="M85" s="16"/>
      <c r="N85" s="16"/>
      <c r="O85" s="16"/>
      <c r="P85" s="16"/>
      <c r="Q85" s="16"/>
      <c r="R85" s="16"/>
      <c r="S85" s="16"/>
      <c r="T85" s="16"/>
      <c r="U85" s="16"/>
      <c r="V85" s="16"/>
      <c r="W85" s="16"/>
      <c r="X85" s="16"/>
      <c r="Y85" s="16"/>
      <c r="AB85" s="126"/>
    </row>
    <row r="86" spans="2:28" s="125" customFormat="1" x14ac:dyDescent="0.55000000000000004">
      <c r="B86" s="132" t="s">
        <v>93</v>
      </c>
      <c r="C86" s="133" t="s">
        <v>104</v>
      </c>
      <c r="D86" s="134">
        <v>25</v>
      </c>
      <c r="E86" s="135"/>
      <c r="F86" s="135"/>
      <c r="G86" s="136">
        <v>25</v>
      </c>
      <c r="H86" s="16"/>
      <c r="I86" s="16"/>
      <c r="K86" s="16"/>
      <c r="L86" s="16"/>
      <c r="M86" s="16"/>
      <c r="N86" s="16"/>
      <c r="O86" s="16"/>
      <c r="P86" s="16"/>
      <c r="Q86" s="16"/>
      <c r="R86" s="16"/>
      <c r="S86" s="16"/>
      <c r="T86" s="16"/>
      <c r="U86" s="16"/>
      <c r="V86" s="16"/>
      <c r="W86" s="16"/>
      <c r="X86" s="16"/>
      <c r="Y86" s="16"/>
      <c r="AB86" s="126"/>
    </row>
    <row r="87" spans="2:28" ht="22.5" thickBot="1" x14ac:dyDescent="0.6">
      <c r="B87" s="174" t="s">
        <v>79</v>
      </c>
      <c r="C87" s="175"/>
      <c r="D87" s="175"/>
      <c r="E87" s="114"/>
      <c r="F87" s="114"/>
      <c r="G87" s="115">
        <f>SUM(G82:G86)</f>
        <v>100</v>
      </c>
    </row>
  </sheetData>
  <mergeCells count="50">
    <mergeCell ref="B80:G80"/>
    <mergeCell ref="B87:D87"/>
    <mergeCell ref="B72:C72"/>
    <mergeCell ref="B71:C71"/>
    <mergeCell ref="B2:F2"/>
    <mergeCell ref="D3:D5"/>
    <mergeCell ref="E3:F3"/>
    <mergeCell ref="F4:F5"/>
    <mergeCell ref="B64:C64"/>
    <mergeCell ref="B13:C13"/>
    <mergeCell ref="B24:F24"/>
    <mergeCell ref="B25:C25"/>
    <mergeCell ref="C26:C27"/>
    <mergeCell ref="B33:C33"/>
    <mergeCell ref="B39:C39"/>
    <mergeCell ref="B68:C68"/>
    <mergeCell ref="B69:C69"/>
    <mergeCell ref="B70:C70"/>
    <mergeCell ref="B3:C5"/>
    <mergeCell ref="B6:C6"/>
    <mergeCell ref="B65:C65"/>
    <mergeCell ref="B66:C66"/>
    <mergeCell ref="B67:C67"/>
    <mergeCell ref="B49:C49"/>
    <mergeCell ref="B60:C60"/>
    <mergeCell ref="B61:C61"/>
    <mergeCell ref="B62:C62"/>
    <mergeCell ref="B63:C63"/>
    <mergeCell ref="G2:G5"/>
    <mergeCell ref="H4:J4"/>
    <mergeCell ref="K4:M4"/>
    <mergeCell ref="N4:P4"/>
    <mergeCell ref="I3:J3"/>
    <mergeCell ref="L3:M3"/>
    <mergeCell ref="O3:P3"/>
    <mergeCell ref="H2:Y2"/>
    <mergeCell ref="R3:S3"/>
    <mergeCell ref="Q4:S4"/>
    <mergeCell ref="U3:V3"/>
    <mergeCell ref="T4:V4"/>
    <mergeCell ref="X3:Y3"/>
    <mergeCell ref="W4:Y4"/>
    <mergeCell ref="B73:C73"/>
    <mergeCell ref="I77:J77"/>
    <mergeCell ref="I78:J78"/>
    <mergeCell ref="B79:D79"/>
    <mergeCell ref="I79:J79"/>
    <mergeCell ref="B77:F77"/>
    <mergeCell ref="B78:F78"/>
    <mergeCell ref="B74:F74"/>
  </mergeCells>
  <phoneticPr fontId="15" type="noConversion"/>
  <pageMargins left="0.25" right="0.25" top="0.75" bottom="0.75" header="0.3" footer="0.3"/>
  <pageSetup scale="68" fitToHeight="0" orientation="landscape" r:id="rId1"/>
  <headerFooter>
    <oddFooter>&amp;C&amp;P</oddFooter>
  </headerFooter>
  <rowBreaks count="1" manualBreakCount="1">
    <brk id="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Sheet3</vt:lpstr>
      <vt:lpstr>Sheet3!Print_Area</vt:lpstr>
      <vt:lpstr>Sheet3!Print_Titles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Ahmed Faiz Mohamed</dc:creator>
  <cp:lastModifiedBy>Aminath Naaheen Ahmed</cp:lastModifiedBy>
  <cp:lastPrinted>2022-05-26T07:07:48Z</cp:lastPrinted>
  <dcterms:created xsi:type="dcterms:W3CDTF">2021-04-27T08:53:40Z</dcterms:created>
  <dcterms:modified xsi:type="dcterms:W3CDTF">2022-06-01T05:24:40Z</dcterms:modified>
</cp:coreProperties>
</file>