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Tender\Projects\International\2018\1.Works\TES2018W003-Establishment of a Drainage System - S.Feydhoo\Docs received\"/>
    </mc:Choice>
  </mc:AlternateContent>
  <bookViews>
    <workbookView xWindow="0" yWindow="0" windowWidth="24000" windowHeight="10320" tabRatio="928" firstSheet="1" activeTab="6"/>
  </bookViews>
  <sheets>
    <sheet name="cover page" sheetId="12" r:id="rId1"/>
    <sheet name="Preamble" sheetId="16" r:id="rId2"/>
    <sheet name="01 Main summary" sheetId="13" r:id="rId3"/>
    <sheet name="01 General BoQ summary " sheetId="18" r:id="rId4"/>
    <sheet name="01 general BoQ" sheetId="9" r:id="rId5"/>
    <sheet name="02 storm water system summary" sheetId="14" r:id="rId6"/>
    <sheet name="02  storm water system" sheetId="7" r:id="rId7"/>
  </sheets>
  <definedNames>
    <definedName name="_xlnm.Print_Area" localSheetId="4">'01 general BoQ'!$A$1:$H$139</definedName>
    <definedName name="_xlnm.Print_Area" localSheetId="3">'01 General BoQ summary '!$A$1:$D$23</definedName>
    <definedName name="_xlnm.Print_Area" localSheetId="2">'01 Main summary'!$A$1:$D$24</definedName>
    <definedName name="_xlnm.Print_Area" localSheetId="6">'02  storm water system'!$A$1:$H$192</definedName>
    <definedName name="_xlnm.Print_Titles" localSheetId="4">'01 general BoQ'!$7:$7</definedName>
    <definedName name="_xlnm.Print_Titles" localSheetId="6">'02  storm water system'!$7:$7</definedName>
  </definedNames>
  <calcPr calcId="152511"/>
</workbook>
</file>

<file path=xl/calcChain.xml><?xml version="1.0" encoding="utf-8"?>
<calcChain xmlns="http://schemas.openxmlformats.org/spreadsheetml/2006/main">
  <c r="D69" i="7" l="1"/>
  <c r="D65" i="7"/>
  <c r="D66" i="7" l="1"/>
  <c r="B11" i="18"/>
  <c r="B10" i="18"/>
  <c r="B9" i="18"/>
  <c r="A4" i="18"/>
  <c r="A3" i="18"/>
  <c r="D72" i="7"/>
  <c r="D73" i="7"/>
  <c r="B175" i="7"/>
  <c r="B10" i="14"/>
  <c r="B183" i="7"/>
  <c r="G108" i="9"/>
  <c r="G138" i="9"/>
  <c r="D11" i="18" s="1"/>
  <c r="D21" i="18" s="1"/>
  <c r="B15" i="14"/>
  <c r="B14" i="14"/>
  <c r="B13" i="14"/>
  <c r="B12" i="14"/>
  <c r="B11" i="14"/>
  <c r="B9" i="14"/>
  <c r="A2" i="7"/>
  <c r="B179" i="7"/>
  <c r="B187" i="7"/>
  <c r="B178" i="7"/>
  <c r="B186" i="7" s="1"/>
  <c r="B177" i="7"/>
  <c r="B185" i="7" s="1"/>
  <c r="B176" i="7"/>
  <c r="B184" i="7" s="1"/>
  <c r="B174" i="7"/>
  <c r="B182" i="7" s="1"/>
  <c r="A2" i="16"/>
  <c r="A4" i="14"/>
  <c r="A3" i="14"/>
  <c r="A4" i="13"/>
  <c r="A3" i="13"/>
  <c r="B113" i="9"/>
  <c r="B120" i="9"/>
  <c r="B112" i="9"/>
  <c r="B119" i="9" s="1"/>
  <c r="A2" i="9"/>
  <c r="D20" i="13" l="1"/>
  <c r="D21" i="13" s="1"/>
  <c r="D22" i="13" s="1"/>
</calcChain>
</file>

<file path=xl/sharedStrings.xml><?xml version="1.0" encoding="utf-8"?>
<sst xmlns="http://schemas.openxmlformats.org/spreadsheetml/2006/main" count="330" uniqueCount="233">
  <si>
    <t>Contractual Requirements</t>
  </si>
  <si>
    <t>Specified Requirements</t>
  </si>
  <si>
    <t xml:space="preserve">Provision and Erection of Notice Boards 3m x 4m size as per drawing and specification, including complete cost and conveyanceof materials, labour charges, &amp; etc. </t>
  </si>
  <si>
    <t>Temporary Works</t>
  </si>
  <si>
    <t>Girth size up to 300mm</t>
  </si>
  <si>
    <t>Testing and Commissioning of the complete electrical system.</t>
  </si>
  <si>
    <t>Item</t>
  </si>
  <si>
    <t>m</t>
  </si>
  <si>
    <t>Provide &amp; Maintain all necessary Insurances, Guarantees and Securities.</t>
  </si>
  <si>
    <t>DESCRIPTION</t>
  </si>
  <si>
    <t>UNIT</t>
  </si>
  <si>
    <t>QTY</t>
  </si>
  <si>
    <t>item</t>
  </si>
  <si>
    <t>SUMMARY OF BILLS OF QUANTITIES</t>
  </si>
  <si>
    <t>AMOUNT (MRF)</t>
  </si>
  <si>
    <r>
      <rPr>
        <b/>
        <sz val="11"/>
        <color indexed="8"/>
        <rFont val="Calibri"/>
        <family val="2"/>
      </rPr>
      <t>TOTAL</t>
    </r>
    <r>
      <rPr>
        <b/>
        <sz val="11"/>
        <color indexed="8"/>
        <rFont val="Calibri"/>
        <family val="2"/>
      </rPr>
      <t xml:space="preserve">  AMOUNT</t>
    </r>
  </si>
  <si>
    <t>Male', Republic of Maldives</t>
  </si>
  <si>
    <t>BILL OF QUANTITIES</t>
  </si>
  <si>
    <t>ITEM</t>
  </si>
  <si>
    <t>AMOUNT</t>
  </si>
  <si>
    <t>TOTAL OF BILL №: 01 - Carried Over To Summary</t>
  </si>
  <si>
    <t>1.4.00</t>
  </si>
  <si>
    <t>CLIENT : MINISTRY OF ENVIRONMENT AND ENERGY</t>
  </si>
  <si>
    <t>TOTAL OF BILL №: 02 - Carried Over To Summary</t>
  </si>
  <si>
    <t>TOTAL OF BILL №: 03 - Carried Over To Summary</t>
  </si>
  <si>
    <t>TOTAL OF BILL №: 04 - Carried Over To Summary</t>
  </si>
  <si>
    <t>TOTAL OF BILL №: 05 - Carried Over To Summary</t>
  </si>
  <si>
    <t>7.1.00</t>
  </si>
  <si>
    <t>5.1.00</t>
  </si>
  <si>
    <t>5.1.01</t>
  </si>
  <si>
    <t>5.1.02</t>
  </si>
  <si>
    <t>1.1.00</t>
  </si>
  <si>
    <t>1.2.00</t>
  </si>
  <si>
    <t>Cutting of trees, including trunks, branching and removal of stumps, roots, stacking of serviceable materials with all lifts and up to all lead within project area and earthfilling in the depression/pit, including excavation &amp; backfilling</t>
  </si>
  <si>
    <t>Clearing grass, bushes, shrubs, saplings, uprooting rank vegetation all along the pipeline route and removal &amp; disposal of rubbish to approved tips anywhere in the island as directed by the Engineer-in-charge</t>
  </si>
  <si>
    <t>Excavation Works</t>
  </si>
  <si>
    <t>General Notes</t>
  </si>
  <si>
    <t>2.2.01</t>
  </si>
  <si>
    <t>2.3.01</t>
  </si>
  <si>
    <t>2.5.0</t>
  </si>
  <si>
    <t>nos.</t>
  </si>
  <si>
    <t>Pipe laying</t>
  </si>
  <si>
    <t>(b) Rates shall include for all internal piping and connections as per detail</t>
  </si>
  <si>
    <t>BILL NO. 01 - GENERAL AND PRELIMINARIES</t>
  </si>
  <si>
    <t>1.2.01</t>
  </si>
  <si>
    <t>1.3.01</t>
  </si>
  <si>
    <t>1.1.01</t>
  </si>
  <si>
    <t>BILL NO. 02 - SITE PREPARATION</t>
  </si>
  <si>
    <t>ADDITIONS</t>
  </si>
  <si>
    <t>OMMISSIONS</t>
  </si>
  <si>
    <t>3.2.00</t>
  </si>
  <si>
    <t>3.1.00</t>
  </si>
  <si>
    <t>3.3.00</t>
  </si>
  <si>
    <t>01 GENERAL WORKS</t>
  </si>
  <si>
    <t>1.3.00</t>
  </si>
  <si>
    <t>1.3.02</t>
  </si>
  <si>
    <t>1.3.03</t>
  </si>
  <si>
    <t>1.3.04</t>
  </si>
  <si>
    <t>1.4.01</t>
  </si>
  <si>
    <t>1.5.00</t>
  </si>
  <si>
    <t>1.5.01</t>
  </si>
  <si>
    <t>2.1.00</t>
  </si>
  <si>
    <t>2.2.00</t>
  </si>
  <si>
    <t>2.3.00</t>
  </si>
  <si>
    <t>2.4.00</t>
  </si>
  <si>
    <t>4.1.00</t>
  </si>
  <si>
    <t>3.4.00</t>
  </si>
  <si>
    <t>4.2.00</t>
  </si>
  <si>
    <t>5.2.00</t>
  </si>
  <si>
    <t>5.2.01</t>
  </si>
  <si>
    <t>5.3.00</t>
  </si>
  <si>
    <t>6.1.00</t>
  </si>
  <si>
    <t>6.2.00</t>
  </si>
  <si>
    <t>Bill №: 01 - GENERAL WORKS</t>
  </si>
  <si>
    <t>Installation of outfall pipeline with concrete ballast block, anchoring and necessary concrete protection as per drawing</t>
  </si>
  <si>
    <t>Dewatering</t>
  </si>
  <si>
    <t>Dewatering as required as per EPA regulation 2013/R-1697</t>
  </si>
  <si>
    <t>4.3.00</t>
  </si>
  <si>
    <t>Preparation of electrical drawings and obtaining approval from MEA</t>
  </si>
  <si>
    <t>1.6.00</t>
  </si>
  <si>
    <t>(b) The rate shall include for making good any areas affected by below works</t>
  </si>
  <si>
    <t>4.4.00</t>
  </si>
  <si>
    <t>4.5.00</t>
  </si>
  <si>
    <t>4.6.00</t>
  </si>
  <si>
    <t>5.6.00</t>
  </si>
  <si>
    <t>7.2.00</t>
  </si>
  <si>
    <t>Project Management cost</t>
  </si>
  <si>
    <t>(a) The rate for pipe laying shall comprise excavation of trenches, backfilling after laying and testing, jointing pipes, installing house connection wyes on the main line, dewatering if absolutely necessarry, providing granular bedding for pipe laying, including dismantling of road layers and reinstatement after works</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</si>
  <si>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</si>
  <si>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All pipes are measured in linear meters on plan veiw. Contractor shall adjust for slopes</t>
  </si>
  <si>
    <t>Plastering works</t>
  </si>
  <si>
    <t>BILL NO. 05 - ADDITIONS AND OMMISSIONS</t>
  </si>
  <si>
    <t>5.2.02</t>
  </si>
  <si>
    <t>Allow for all on and off site management cost including costs of foreman and assistants, temporary services, telephone, fax, hoardings &amp; similar.</t>
  </si>
  <si>
    <t>7.1.01</t>
  </si>
  <si>
    <t>b) rates shall include costs for Power cable, duckfoot bend, dischage connection, guide bars and 6m of stainless steel lifting chain, level control switches as per drawing and specifications.</t>
  </si>
  <si>
    <t>Supply and installation of vent structure as per the drawing</t>
  </si>
  <si>
    <t>Vent structures</t>
  </si>
  <si>
    <t xml:space="preserve">Monitoring system for Pump stations  including all necessary cabling and wiring or GSM modules. </t>
  </si>
  <si>
    <t>Survey of the area of sea outfall</t>
  </si>
  <si>
    <t>Preperation of the electrical drawings and obtaining approval from MEA</t>
  </si>
  <si>
    <t>Submission of shop drawings for approval by the Engineer prior to commencement of work</t>
  </si>
  <si>
    <t>4.2.01</t>
  </si>
  <si>
    <t xml:space="preserve"> </t>
  </si>
  <si>
    <t>02  SEWERAGE SYSTEM</t>
  </si>
  <si>
    <t xml:space="preserve"> RATE</t>
  </si>
  <si>
    <t xml:space="preserve">Preamble Notes </t>
  </si>
  <si>
    <t>The Bill of Quantities shall be read in conjunction with the Instruction to Bidders, General Conditions of Contract, Appendix to bid, Technical Specification and Tender Drawings.</t>
  </si>
  <si>
    <t>The bidders shall provide the quanitites and price/rates for the materials listed in 03-Material list based on the BOQ and Drawings. Employer will provide the materials based on these quantites and bidder shall be responsible for any shortage of materials.</t>
  </si>
  <si>
    <t>The rates and prices shall be quoted entirely in Maldivian Rufiyaa.</t>
  </si>
  <si>
    <t>A rate or price shall be entered against each item in the Bill of Quantities, whether quantities are stated or not. The cost of items against which the Contractor has failed to enter a rate or price shall be deemed to be covered by other rates and prices entered in the Bill of Quantities and no separate payment shall be made for such un-priced items.</t>
  </si>
  <si>
    <t xml:space="preserve">The whole cost of complying with the provisions of the Contract shall be included in the items provided in the priced Bill of Quantities, and where no items are provided but required for completion of contract works, the cost shall be deemed to be distributed among the rates and prices entered for the related item of work. </t>
  </si>
  <si>
    <t xml:space="preserve">General directions and descriptions of work and materials are not necessarily repeated or summarized in the Bill of Quantities. The Bidder shall refer to relevant sections of the Contract Document to fully understand the item requirements before entering rates or prices against each item in the Bill of Quantities. </t>
  </si>
  <si>
    <t xml:space="preserve"> BILL OF QUANTITIES</t>
  </si>
  <si>
    <t>(a) Rates shall include for  installation as per approved drawings</t>
  </si>
  <si>
    <t>BILL NO. 06- SEA OUTFALL</t>
  </si>
  <si>
    <t>6.1.01</t>
  </si>
  <si>
    <t>TOTAL OF BILL №: 06 - Carried Over To Summary</t>
  </si>
  <si>
    <t>7.1.02</t>
  </si>
  <si>
    <t>7.1.03</t>
  </si>
  <si>
    <t>7.1.04</t>
  </si>
  <si>
    <t>7.1.05</t>
  </si>
  <si>
    <t>nos</t>
  </si>
  <si>
    <t xml:space="preserve">The rates and prices tendered in the priced Bill of Quantities shall, except in so far as it is otherwise provided under the Contract, include all constructional plant, labour, supervision, materials, transportation, installation/erection, profit, together with all general risks, liabilities and obligations set out or implied in the bidding document. </t>
  </si>
  <si>
    <t xml:space="preserve">Provision of Temporary storage facilites for plant, Equipment and materials </t>
  </si>
  <si>
    <t>Dismantling of existig structures like pillars, walls, slabs and any other structure constructed of Brick or coral stone masonry, cement concrete, sorting the dismantled material, disposal of unserviceable material and stacking the serviceable material</t>
  </si>
  <si>
    <t>(d) All internal concrete surfaces shall be protected with epoxy coating of thickness 500 microns</t>
  </si>
  <si>
    <t>(e) Bituminous coating shall be provided to all external surfaces of concrete works below ground</t>
  </si>
  <si>
    <t xml:space="preserve">Lean Concrete </t>
  </si>
  <si>
    <t>Reinforced Concrete Works</t>
  </si>
  <si>
    <t xml:space="preserve">Installation of Pumps  </t>
  </si>
  <si>
    <t>3.2.01</t>
  </si>
  <si>
    <t>25 mm2 4-Core armoured cable (feeder to PS)</t>
  </si>
  <si>
    <t>(f) Rates shall include for formwork, cleaning, fabrication, placing, the provision for all necessary temporary fixings and supports including tie wires and chair supports, laps, distribution bars and wastage.</t>
  </si>
  <si>
    <t>1.6.01</t>
  </si>
  <si>
    <t xml:space="preserve">Internal Coating </t>
  </si>
  <si>
    <t xml:space="preserve">External Coating </t>
  </si>
  <si>
    <t>1.7.00</t>
  </si>
  <si>
    <t>1.7.01</t>
  </si>
  <si>
    <t>1.8.00</t>
  </si>
  <si>
    <t>m3</t>
  </si>
  <si>
    <t>m2</t>
  </si>
  <si>
    <t xml:space="preserve">List of Materials to be supplied by employer is stated in 03-Material list. Only these materials will be supplied by employer and bidders should provide any other materials required in Addissions and omissions bill of Material list. Rates for any other materials required ( which are not specified in addisions or omissions) should be included in the labor rates. </t>
  </si>
  <si>
    <t xml:space="preserve"> CONSTRUCTION OF STORM WATER DRAINAGE SYSTEM AT S.FEYDHOO'</t>
  </si>
  <si>
    <t>BILL NO. 01 - CIVIL WORK FOR LIFTING STATIONS (LS-8 nos.)</t>
  </si>
  <si>
    <t>(c)  Rates shall include the pump sump, valve chamber, control panel cabinet and valves, fittings inside the valve chamber and vent structures</t>
  </si>
  <si>
    <t>Excavation for LS1-LS8</t>
  </si>
  <si>
    <t xml:space="preserve"> Lean concrete for LS1-LS8</t>
  </si>
  <si>
    <t>Reinforced concrete for LS1-LS8</t>
  </si>
  <si>
    <t>LS1-LS8</t>
  </si>
  <si>
    <t>1.9.00</t>
  </si>
  <si>
    <t>Vent Pipe</t>
  </si>
  <si>
    <t>Rates shall include excavation for vent stake foundation, RCC for foundation footing, Fabrication and installation of GI  post for exsaust pipe support as per the drawing and specifications.</t>
  </si>
  <si>
    <t>1.9.01</t>
  </si>
  <si>
    <t>1.9.02</t>
  </si>
  <si>
    <t>1.10.00</t>
  </si>
  <si>
    <t xml:space="preserve">Chequer Plate Covers </t>
  </si>
  <si>
    <t xml:space="preserve">Supply, fabricate and installation of 9mm thick, hot dip galvanized steel chequer plates covers as specified. </t>
  </si>
  <si>
    <t xml:space="preserve">Rates should include SS angle frame and necessary items for the work as specified. </t>
  </si>
  <si>
    <t>1.8.01</t>
  </si>
  <si>
    <t>1.8.02</t>
  </si>
  <si>
    <t>Sump Well ( LS1 - LS8 )</t>
  </si>
  <si>
    <t xml:space="preserve"> Valve Chamber  ( ( LS1 - LS8 ) )</t>
  </si>
  <si>
    <t>Fabrication and installation of LS1-LS8 Vent pipe as per drawing (Vent pipes and UPVC pipe)</t>
  </si>
  <si>
    <r>
      <t>Submersible  Pumps 8.9kW (</t>
    </r>
    <r>
      <rPr>
        <b/>
        <sz val="10"/>
        <rFont val="Calibri"/>
        <family val="2"/>
      </rPr>
      <t>LS01-LS08)</t>
    </r>
    <r>
      <rPr>
        <sz val="10"/>
        <rFont val="Calibri"/>
        <family val="2"/>
      </rPr>
      <t xml:space="preserve"> - Pump Capacity, Qdp=5.8 l/s, Head=30.5m each</t>
    </r>
  </si>
  <si>
    <t>Main feeder cable from island grid to control panels (8 lifting stations ) including , materials and accessories required for complete works</t>
  </si>
  <si>
    <t>Control Panels with necessary cabling and control wiring as per approved details  (8 Lifting staions)</t>
  </si>
  <si>
    <t>(b) all gravity  pipes shall be PVC (specification will be given by the client)</t>
  </si>
  <si>
    <t>(c) All gravity Stormwater lines  shall be in 375mm &amp; 300mm dia PVC .</t>
  </si>
  <si>
    <t>(d) All gravity Stormwater shall have minimum 0.4% slope unless specified</t>
  </si>
  <si>
    <t>(e) All gravity Stormwater pipes shall be jointed using rubber ring push fit jointing method unless specified.</t>
  </si>
  <si>
    <t>(h) All sewer pipes shall be buried under earth cover of minimum 0.6 meters unless specified.</t>
  </si>
  <si>
    <t xml:space="preserve">Re-paving asplhat roads </t>
  </si>
  <si>
    <t>2.4.01</t>
  </si>
  <si>
    <t>Repaving  as required roads.Rate shall inculde cutting asplhat layers and repaving.</t>
  </si>
  <si>
    <t>Rate shall also include for providing proper earthwork support to faces of excavations, &amp; disposal of surplus materails offsite to an approved location by Island office.</t>
  </si>
  <si>
    <t xml:space="preserve"> Rate shall also include for filling to excavation with available sand arisen from excavations, in 150mm thick  layers well ram and consolidate.  Rate shall also include for Compacting and leveling  bottoms of excavations. Compaction shall be done using appropriate method such as compactor to achieve appropriate degree of compaction minimum 150Kpa strength.</t>
  </si>
  <si>
    <t>Rate shall include for: formwork, provision to place in position; casting of all required items and finishing after removal of formwork and additional concrete required to conform to structural and excavated tolerances.</t>
  </si>
  <si>
    <t>Mix ratio for reinforced concrete shall be 1:2:3 and lean concrete shall be 1:2:4 by volume</t>
  </si>
  <si>
    <t>Rate shall also include for application of two coats of bitumastic paint (Fosroc or equivalent) to all concrete surfaces below ground level or in contact with soil.</t>
  </si>
  <si>
    <t xml:space="preserve"> Any required chemical bonding agent shall be approved by client unless specified by the technical specification</t>
  </si>
  <si>
    <t>Rates shall include for: cleaning, fabrication, placing, the provision for all necessary temporary fixings and supports, laps,  hooks and tying wire,  spacers and chairs and any wastage.</t>
  </si>
  <si>
    <t>All reinforcing bars except 6mm dia bars shall be high strength deformed bars</t>
  </si>
  <si>
    <r>
      <rPr>
        <b/>
        <sz val="10"/>
        <rFont val="Calibri"/>
        <family val="2"/>
        <scheme val="minor"/>
      </rPr>
      <t xml:space="preserve">NOTE: </t>
    </r>
    <r>
      <rPr>
        <sz val="10"/>
        <rFont val="Calibri"/>
        <family val="2"/>
        <scheme val="minor"/>
      </rPr>
      <t>Depth of the catchpit varies accordinly.so rate shall shall be deemed to depth of the catch pit.</t>
    </r>
  </si>
  <si>
    <t>BILL NO. 02 - CIVIL WORK FOR RCC COLLECTINGTANKS (03 Nos) &amp; CATCH PITS (265 Nos)</t>
  </si>
  <si>
    <t>Lean concrete for catch pits</t>
  </si>
  <si>
    <t>Reinforced concrete for catch pits</t>
  </si>
  <si>
    <t>Reinforced concrete RCC collecting tanks</t>
  </si>
  <si>
    <t>Lean concrete for  collecting tanks</t>
  </si>
  <si>
    <t>2.3.02</t>
  </si>
  <si>
    <t>2.4.02</t>
  </si>
  <si>
    <t>2.10.00</t>
  </si>
  <si>
    <t>Bioswale laying</t>
  </si>
  <si>
    <t>All bioswale are measured in linear meters on plan veiw. Contractor shall adjust for slopes.Rate shall be be provided all the works specified in detailed drawings and  technical specifications.</t>
  </si>
  <si>
    <t xml:space="preserve">Constrcution of Bioswale as per the drawings </t>
  </si>
  <si>
    <t xml:space="preserve">375mm dia, HDPE sea outfall pipe . </t>
  </si>
  <si>
    <t>3.6.0</t>
  </si>
  <si>
    <t>BILL NO. 05 - GRAVITY STORM WATER MAINS &amp; BIOSWALE</t>
  </si>
  <si>
    <t xml:space="preserve">375mm dia, PVC gravity storwater </t>
  </si>
  <si>
    <t xml:space="preserve">300mm dia, PVC gravity storwater </t>
  </si>
  <si>
    <t>BILL NO. 07- ADDITIONS AND OMMISSIONS</t>
  </si>
  <si>
    <t>7.2.01</t>
  </si>
  <si>
    <t>7.2.02</t>
  </si>
  <si>
    <t>7.2.03</t>
  </si>
  <si>
    <t>7.2.04</t>
  </si>
  <si>
    <t>7.2.05</t>
  </si>
  <si>
    <t>(a) Cement for all structural works shall be Sulphate resistant portland cement  unless specified otherwise</t>
  </si>
  <si>
    <t>(b) All structural reinforcement steel shall be epoxy coated reinforcement and Two coats of Bitumastic paint shall be applied on the external surfaces of all structures below ground level.</t>
  </si>
  <si>
    <t>BILL NO. 03 -  INSTALLATION OF PUMPS (08NOS)</t>
  </si>
  <si>
    <t>BILL NO. 04 - MECHANICAL AND ELECTRICAL WORKS</t>
  </si>
  <si>
    <t>7.1.06</t>
  </si>
  <si>
    <t>7.2.06</t>
  </si>
  <si>
    <t>07.3.00</t>
  </si>
  <si>
    <t>Bill №: 02 - GRAVITY STORM WATER SYSTEM</t>
  </si>
  <si>
    <t>GST 6%</t>
  </si>
  <si>
    <t>GRAND TOTAL  AMOUNT</t>
  </si>
  <si>
    <t>2.5.00</t>
  </si>
  <si>
    <t>2.5.01</t>
  </si>
  <si>
    <t>Installation of Steel Grating Cover</t>
  </si>
  <si>
    <t>Supply and installation of Steel grating cover as per the drawing</t>
  </si>
  <si>
    <t>2.2.1</t>
  </si>
  <si>
    <t>2.2.1.1</t>
  </si>
  <si>
    <t>2.2.1.2</t>
  </si>
  <si>
    <t xml:space="preserve">From 0 to 1150mm </t>
  </si>
  <si>
    <t xml:space="preserve">From 1150 to 2600mm </t>
  </si>
  <si>
    <t>Excavation for catch pits</t>
  </si>
  <si>
    <t xml:space="preserve">Excavation for  collecting tanks </t>
  </si>
  <si>
    <t xml:space="preserve">Excavation for catch pits </t>
  </si>
  <si>
    <t>5.2.1</t>
  </si>
  <si>
    <t>5.2.1.1</t>
  </si>
  <si>
    <t>5.2.1.2</t>
  </si>
  <si>
    <t>From 0to 950mm</t>
  </si>
  <si>
    <t>From 950 to 2600mm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</si>
</sst>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22" x14ac:knownFonts="1">
    <font>
      <sz val="10"/>
      <name val="Arial"/>
    </font>
    <font>
      <sz val="8"/>
      <name val="Arial"/>
      <family val="2"/>
    </font>
    <font>
      <sz val="10"/>
      <name val="Arial"/>
      <family val="2"/>
    </font>
    <font>
      <b/>
      <sz val="11"/>
      <color indexed="8"/>
      <name val="Calibri"/>
      <family val="2"/>
    </font>
    <font>
      <sz val="10"/>
      <name val="Arial"/>
      <family val="2"/>
    </font>
    <font>
      <sz val="10"/>
      <name val="Calibri"/>
      <family val="2"/>
    </font>
    <font>
      <b/>
      <sz val="10"/>
      <name val="Calibri"/>
      <family val="2"/>
    </font>
    <font>
      <b/>
      <sz val="10"/>
      <name val="Arial"/>
      <family val="2"/>
    </font>
    <font>
      <sz val="11"/>
      <color theme="1"/>
      <name val="Calibri"/>
      <family val="2"/>
      <scheme val="minor"/>
    </font>
    <font>
      <b/>
      <sz val="11"/>
      <color theme="1"/>
      <name val="Calibri"/>
      <family val="2"/>
      <scheme val="minor"/>
    </font>
    <font>
      <sz val="10"/>
      <name val="Calibri"/>
      <family val="2"/>
      <scheme val="minor"/>
    </font>
    <font>
      <b/>
      <sz val="11"/>
      <name val="Calibri"/>
      <family val="2"/>
      <scheme val="minor"/>
    </font>
    <font>
      <b/>
      <sz val="12"/>
      <name val="Calibri"/>
      <family val="2"/>
      <scheme val="minor"/>
    </font>
    <font>
      <b/>
      <sz val="10"/>
      <name val="Calibri"/>
      <family val="2"/>
      <scheme val="minor"/>
    </font>
    <font>
      <sz val="10"/>
      <color rgb="FFFF0000"/>
      <name val="Calibri"/>
      <family val="2"/>
      <scheme val="minor"/>
    </font>
    <font>
      <sz val="10"/>
      <color rgb="FFFF0000"/>
      <name val="Arial"/>
      <family val="2"/>
    </font>
    <font>
      <sz val="20"/>
      <color theme="1"/>
      <name val="Calibri"/>
      <family val="2"/>
      <scheme val="minor"/>
    </font>
    <font>
      <b/>
      <sz val="20"/>
      <color theme="1"/>
      <name val="Calibri"/>
      <family val="2"/>
      <scheme val="minor"/>
    </font>
    <font>
      <sz val="12"/>
      <color theme="1"/>
      <name val="Calibri"/>
      <family val="2"/>
      <scheme val="minor"/>
    </font>
    <font>
      <b/>
      <i/>
      <sz val="14"/>
      <color theme="1"/>
      <name val="Calibri"/>
      <family val="2"/>
      <scheme val="minor"/>
    </font>
    <font>
      <sz val="10"/>
      <name val="Arial"/>
    </font>
    <font>
      <u/>
      <sz val="10"/>
      <name val="Calibri"/>
      <family val="2"/>
      <scheme val="minor"/>
    </font>
  </fonts>
  <fills count="3">
    <fill>
      <patternFill patternType="none"/>
    </fill>
    <fill>
      <patternFill patternType="gray125"/>
    </fill>
    <fill>
      <patternFill patternType="solid">
        <fgColor theme="0" tint="-4.9989318521683403E-2"/>
        <bgColor indexed="64"/>
      </patternFill>
    </fill>
  </fills>
  <borders count="33">
    <border>
      <left/>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style="thin">
        <color indexed="64"/>
      </left>
      <right style="thin">
        <color theme="0"/>
      </right>
      <top style="thin">
        <color indexed="64"/>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theme="0"/>
      </right>
      <top style="hair">
        <color indexed="64"/>
      </top>
      <bottom style="thin">
        <color indexed="64"/>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0"/>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right style="thin">
        <color theme="1"/>
      </right>
      <top/>
      <bottom/>
      <diagonal/>
    </border>
    <border>
      <left style="thin">
        <color theme="1"/>
      </left>
      <right style="thin">
        <color theme="1"/>
      </right>
      <top/>
      <bottom/>
      <diagonal/>
    </border>
    <border>
      <left style="thin">
        <color theme="1"/>
      </left>
      <right/>
      <top/>
      <bottom/>
      <diagonal/>
    </border>
    <border>
      <left style="thin">
        <color theme="1"/>
      </left>
      <right style="thin">
        <color theme="1"/>
      </right>
      <top/>
      <bottom style="thin">
        <color theme="1"/>
      </bottom>
      <diagonal/>
    </border>
    <border>
      <left style="thin">
        <color theme="1"/>
      </left>
      <right/>
      <top style="thin">
        <color theme="1"/>
      </top>
      <bottom/>
      <diagonal/>
    </border>
    <border>
      <left/>
      <right style="thin">
        <color theme="1"/>
      </right>
      <top style="thin">
        <color theme="1"/>
      </top>
      <bottom/>
      <diagonal/>
    </border>
  </borders>
  <cellStyleXfs count="15">
    <xf numFmtId="0" fontId="0" fillId="0" borderId="0"/>
    <xf numFmtId="43" fontId="4" fillId="0" borderId="0" applyFont="0" applyFill="0" applyBorder="0" applyAlignment="0" applyProtection="0"/>
    <xf numFmtId="43" fontId="2" fillId="0" borderId="0" applyFont="0" applyFill="0" applyBorder="0" applyAlignment="0" applyProtection="0"/>
    <xf numFmtId="0" fontId="4" fillId="0" borderId="0"/>
    <xf numFmtId="0" fontId="2" fillId="0" borderId="0"/>
    <xf numFmtId="0" fontId="2"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43" fontId="20" fillId="0" borderId="0" applyFont="0" applyFill="0" applyBorder="0" applyAlignment="0" applyProtection="0"/>
  </cellStyleXfs>
  <cellXfs count="144">
    <xf numFmtId="0" fontId="0" fillId="0" borderId="0" xfId="0"/>
    <xf numFmtId="0" fontId="10" fillId="0" borderId="0" xfId="0" applyFont="1" applyFill="1"/>
    <xf numFmtId="4" fontId="10" fillId="0" borderId="0" xfId="0" applyNumberFormat="1" applyFont="1" applyFill="1"/>
    <xf numFmtId="4" fontId="10" fillId="0" borderId="0" xfId="0" applyNumberFormat="1" applyFont="1" applyFill="1" applyAlignment="1">
      <alignment horizontal="right"/>
    </xf>
    <xf numFmtId="0" fontId="0" fillId="0" borderId="10" xfId="0" applyBorder="1"/>
    <xf numFmtId="0" fontId="10" fillId="0" borderId="11" xfId="3" applyFont="1" applyBorder="1" applyAlignment="1">
      <alignment vertical="center"/>
    </xf>
    <xf numFmtId="0" fontId="10" fillId="0" borderId="1" xfId="3" applyFont="1" applyBorder="1" applyAlignment="1">
      <alignment vertical="center"/>
    </xf>
    <xf numFmtId="43" fontId="11" fillId="0" borderId="2" xfId="1" applyFont="1" applyBorder="1" applyAlignment="1">
      <alignment vertical="center"/>
    </xf>
    <xf numFmtId="0" fontId="10" fillId="0" borderId="12" xfId="3" applyFont="1" applyBorder="1" applyAlignment="1">
      <alignment vertical="center"/>
    </xf>
    <xf numFmtId="0" fontId="10" fillId="0" borderId="13" xfId="3" applyFont="1" applyBorder="1" applyAlignment="1">
      <alignment vertical="center"/>
    </xf>
    <xf numFmtId="43" fontId="11" fillId="0" borderId="3" xfId="1" applyFont="1" applyBorder="1" applyAlignment="1">
      <alignment vertical="center"/>
    </xf>
    <xf numFmtId="43" fontId="0" fillId="0" borderId="10" xfId="0" applyNumberFormat="1" applyBorder="1"/>
    <xf numFmtId="0" fontId="9" fillId="0" borderId="14" xfId="3" applyFont="1" applyBorder="1" applyAlignment="1">
      <alignment horizontal="center" vertical="center" wrapText="1"/>
    </xf>
    <xf numFmtId="0" fontId="10" fillId="0" borderId="4" xfId="3" applyFont="1" applyBorder="1" applyAlignment="1">
      <alignment vertical="center"/>
    </xf>
    <xf numFmtId="43" fontId="12" fillId="0" borderId="5" xfId="3" applyNumberFormat="1" applyFont="1" applyBorder="1" applyAlignment="1">
      <alignment vertical="center"/>
    </xf>
    <xf numFmtId="0" fontId="13" fillId="0" borderId="10" xfId="3" applyFont="1" applyFill="1" applyBorder="1" applyAlignment="1"/>
    <xf numFmtId="0" fontId="10" fillId="0" borderId="10" xfId="3" applyFont="1" applyFill="1" applyBorder="1" applyAlignment="1"/>
    <xf numFmtId="0" fontId="10" fillId="0" borderId="10" xfId="0" applyFont="1" applyFill="1" applyBorder="1"/>
    <xf numFmtId="0" fontId="13" fillId="0" borderId="10" xfId="0" applyFont="1" applyFill="1" applyBorder="1" applyAlignment="1">
      <alignment horizontal="center"/>
    </xf>
    <xf numFmtId="4" fontId="10" fillId="0" borderId="10" xfId="0" applyNumberFormat="1" applyFont="1" applyFill="1" applyBorder="1" applyAlignment="1">
      <alignment horizontal="right"/>
    </xf>
    <xf numFmtId="4" fontId="10" fillId="0" borderId="10" xfId="0" applyNumberFormat="1" applyFont="1" applyFill="1" applyBorder="1"/>
    <xf numFmtId="0" fontId="10" fillId="0" borderId="15" xfId="0" applyFont="1" applyFill="1" applyBorder="1"/>
    <xf numFmtId="0" fontId="0" fillId="0" borderId="15" xfId="0" applyBorder="1"/>
    <xf numFmtId="0" fontId="13" fillId="0" borderId="16" xfId="3" applyFont="1" applyFill="1" applyBorder="1" applyAlignment="1"/>
    <xf numFmtId="0" fontId="0" fillId="0" borderId="16" xfId="0" applyBorder="1"/>
    <xf numFmtId="4" fontId="10" fillId="0" borderId="17" xfId="0" applyNumberFormat="1" applyFont="1" applyFill="1" applyBorder="1" applyAlignment="1">
      <alignment horizontal="center"/>
    </xf>
    <xf numFmtId="4" fontId="10" fillId="0" borderId="17" xfId="0" applyNumberFormat="1" applyFont="1" applyFill="1" applyBorder="1"/>
    <xf numFmtId="0" fontId="13" fillId="0" borderId="18" xfId="0" applyFont="1" applyFill="1" applyBorder="1" applyAlignment="1">
      <alignment horizontal="center"/>
    </xf>
    <xf numFmtId="0" fontId="13" fillId="0" borderId="18" xfId="0" applyFont="1" applyFill="1" applyBorder="1" applyAlignment="1"/>
    <xf numFmtId="0" fontId="13" fillId="0" borderId="19" xfId="0" applyFont="1" applyFill="1" applyBorder="1" applyAlignment="1"/>
    <xf numFmtId="0" fontId="10" fillId="0" borderId="18" xfId="0" applyFont="1" applyFill="1" applyBorder="1" applyAlignment="1">
      <alignment vertical="distributed"/>
    </xf>
    <xf numFmtId="0" fontId="10" fillId="0" borderId="19" xfId="0" applyFont="1" applyFill="1" applyBorder="1" applyAlignment="1">
      <alignment vertical="distributed"/>
    </xf>
    <xf numFmtId="0" fontId="13" fillId="0" borderId="18" xfId="0" applyFont="1" applyFill="1" applyBorder="1" applyAlignment="1">
      <alignment horizontal="left"/>
    </xf>
    <xf numFmtId="0" fontId="10" fillId="0" borderId="19" xfId="0" applyFont="1" applyFill="1" applyBorder="1" applyAlignment="1">
      <alignment horizontal="left"/>
    </xf>
    <xf numFmtId="0" fontId="10" fillId="0" borderId="18" xfId="0" applyFont="1" applyFill="1" applyBorder="1" applyAlignment="1"/>
    <xf numFmtId="0" fontId="10" fillId="0" borderId="19" xfId="0" applyFont="1" applyFill="1" applyBorder="1" applyAlignment="1"/>
    <xf numFmtId="0" fontId="13" fillId="0" borderId="20" xfId="0" applyFont="1" applyFill="1" applyBorder="1" applyAlignment="1">
      <alignment horizontal="center"/>
    </xf>
    <xf numFmtId="0" fontId="13" fillId="0" borderId="20" xfId="0" applyFont="1" applyFill="1" applyBorder="1" applyAlignment="1"/>
    <xf numFmtId="0" fontId="13" fillId="0" borderId="21" xfId="0" applyFont="1" applyFill="1" applyBorder="1" applyAlignment="1"/>
    <xf numFmtId="4" fontId="10" fillId="0" borderId="22" xfId="0" applyNumberFormat="1" applyFont="1" applyFill="1" applyBorder="1" applyAlignment="1">
      <alignment horizontal="center"/>
    </xf>
    <xf numFmtId="4" fontId="10" fillId="0" borderId="22" xfId="0" applyNumberFormat="1" applyFont="1" applyFill="1" applyBorder="1" applyAlignment="1">
      <alignment horizontal="right"/>
    </xf>
    <xf numFmtId="4" fontId="10" fillId="0" borderId="22" xfId="0" applyNumberFormat="1" applyFont="1" applyFill="1" applyBorder="1"/>
    <xf numFmtId="0" fontId="13" fillId="0" borderId="23" xfId="3" applyFont="1" applyFill="1" applyBorder="1" applyAlignment="1">
      <alignment horizontal="center" vertical="center"/>
    </xf>
    <xf numFmtId="43" fontId="13" fillId="0" borderId="23" xfId="1" applyFont="1" applyFill="1" applyBorder="1" applyAlignment="1">
      <alignment horizontal="center" vertical="center"/>
    </xf>
    <xf numFmtId="0" fontId="13" fillId="2" borderId="24" xfId="3" applyFont="1" applyFill="1" applyBorder="1" applyAlignment="1">
      <alignment horizontal="center" vertical="top"/>
    </xf>
    <xf numFmtId="0" fontId="13" fillId="2" borderId="25" xfId="3" applyFont="1" applyFill="1" applyBorder="1" applyAlignment="1">
      <alignment vertical="center"/>
    </xf>
    <xf numFmtId="43" fontId="10" fillId="2" borderId="26" xfId="1" applyFont="1" applyFill="1" applyBorder="1" applyAlignment="1">
      <alignment vertical="top"/>
    </xf>
    <xf numFmtId="0" fontId="13" fillId="2" borderId="26" xfId="3" applyFont="1" applyFill="1" applyBorder="1" applyAlignment="1">
      <alignment vertical="top"/>
    </xf>
    <xf numFmtId="0" fontId="13" fillId="2" borderId="26" xfId="3" applyFont="1" applyFill="1" applyBorder="1" applyAlignment="1">
      <alignment horizontal="center" vertical="top"/>
    </xf>
    <xf numFmtId="0" fontId="13" fillId="0" borderId="18" xfId="0" applyFont="1" applyFill="1" applyBorder="1" applyAlignment="1">
      <alignment vertical="distributed"/>
    </xf>
    <xf numFmtId="0" fontId="10" fillId="0" borderId="20" xfId="0" applyFont="1" applyFill="1" applyBorder="1" applyAlignment="1">
      <alignment horizontal="center"/>
    </xf>
    <xf numFmtId="4" fontId="10" fillId="0" borderId="28" xfId="0" applyNumberFormat="1" applyFont="1" applyFill="1" applyBorder="1"/>
    <xf numFmtId="0" fontId="10" fillId="0" borderId="20" xfId="0" applyFont="1" applyFill="1" applyBorder="1" applyAlignment="1">
      <alignment horizontal="right" vertical="top"/>
    </xf>
    <xf numFmtId="0" fontId="13" fillId="0" borderId="20" xfId="0" applyFont="1" applyFill="1" applyBorder="1" applyAlignment="1">
      <alignment horizontal="center" vertical="top"/>
    </xf>
    <xf numFmtId="0" fontId="10" fillId="0" borderId="18" xfId="0" applyFont="1" applyFill="1" applyBorder="1" applyAlignment="1">
      <alignment horizontal="justify" vertical="distributed"/>
    </xf>
    <xf numFmtId="0" fontId="15" fillId="0" borderId="10" xfId="0" applyFont="1" applyBorder="1" applyAlignment="1">
      <alignment horizontal="right"/>
    </xf>
    <xf numFmtId="0" fontId="15" fillId="0" borderId="16" xfId="0" applyFont="1" applyBorder="1" applyAlignment="1">
      <alignment horizontal="right"/>
    </xf>
    <xf numFmtId="43" fontId="14" fillId="2" borderId="26" xfId="1" applyFont="1" applyFill="1" applyBorder="1" applyAlignment="1">
      <alignment horizontal="right" vertical="center"/>
    </xf>
    <xf numFmtId="4" fontId="14" fillId="0" borderId="22" xfId="0" applyNumberFormat="1" applyFont="1" applyFill="1" applyBorder="1" applyAlignment="1">
      <alignment horizontal="right"/>
    </xf>
    <xf numFmtId="4" fontId="14" fillId="0" borderId="0" xfId="0" applyNumberFormat="1" applyFont="1" applyFill="1" applyAlignment="1">
      <alignment horizontal="right"/>
    </xf>
    <xf numFmtId="0" fontId="10" fillId="0" borderId="18" xfId="0" applyFont="1" applyFill="1" applyBorder="1" applyAlignment="1">
      <alignment horizontal="left" vertical="distributed" wrapText="1"/>
    </xf>
    <xf numFmtId="0" fontId="0" fillId="0" borderId="10" xfId="0" applyBorder="1" applyAlignment="1">
      <alignment horizontal="left"/>
    </xf>
    <xf numFmtId="0" fontId="0" fillId="0" borderId="16" xfId="0" applyBorder="1" applyAlignment="1">
      <alignment horizontal="left"/>
    </xf>
    <xf numFmtId="0" fontId="10" fillId="2" borderId="26" xfId="3" applyFont="1" applyFill="1" applyBorder="1" applyAlignment="1">
      <alignment horizontal="left" vertical="center"/>
    </xf>
    <xf numFmtId="0" fontId="10" fillId="0" borderId="22" xfId="0" applyFont="1" applyFill="1" applyBorder="1" applyAlignment="1">
      <alignment horizontal="left"/>
    </xf>
    <xf numFmtId="0" fontId="10" fillId="0" borderId="0" xfId="0" applyFont="1" applyFill="1" applyAlignment="1">
      <alignment horizontal="left"/>
    </xf>
    <xf numFmtId="0" fontId="10" fillId="0" borderId="18" xfId="0" applyFont="1" applyFill="1" applyBorder="1" applyAlignment="1">
      <alignment horizontal="center" vertical="top"/>
    </xf>
    <xf numFmtId="43" fontId="10" fillId="2" borderId="26" xfId="1" applyFont="1" applyFill="1" applyBorder="1" applyAlignment="1">
      <alignment horizontal="left" vertical="center"/>
    </xf>
    <xf numFmtId="4" fontId="10" fillId="0" borderId="22" xfId="0" applyNumberFormat="1" applyFont="1" applyFill="1" applyBorder="1" applyAlignment="1">
      <alignment horizontal="left"/>
    </xf>
    <xf numFmtId="0" fontId="10" fillId="0" borderId="17" xfId="0" applyFont="1" applyFill="1" applyBorder="1" applyAlignment="1">
      <alignment horizontal="left"/>
    </xf>
    <xf numFmtId="4" fontId="10" fillId="0" borderId="17" xfId="0" applyNumberFormat="1" applyFont="1" applyFill="1" applyBorder="1" applyAlignment="1">
      <alignment horizontal="left"/>
    </xf>
    <xf numFmtId="4" fontId="10" fillId="0" borderId="10" xfId="0" applyNumberFormat="1" applyFont="1" applyFill="1" applyBorder="1" applyAlignment="1">
      <alignment horizontal="left"/>
    </xf>
    <xf numFmtId="0" fontId="0" fillId="0" borderId="10" xfId="0" applyBorder="1" applyAlignment="1">
      <alignment horizontal="right"/>
    </xf>
    <xf numFmtId="0" fontId="0" fillId="0" borderId="16" xfId="0" applyBorder="1" applyAlignment="1">
      <alignment horizontal="right"/>
    </xf>
    <xf numFmtId="0" fontId="10" fillId="2" borderId="26" xfId="3" applyFont="1" applyFill="1" applyBorder="1" applyAlignment="1">
      <alignment horizontal="right" vertical="center"/>
    </xf>
    <xf numFmtId="0" fontId="10" fillId="0" borderId="22" xfId="0" applyFont="1" applyFill="1" applyBorder="1" applyAlignment="1">
      <alignment horizontal="right"/>
    </xf>
    <xf numFmtId="0" fontId="10" fillId="0" borderId="17" xfId="0" applyFont="1" applyFill="1" applyBorder="1" applyAlignment="1">
      <alignment horizontal="right"/>
    </xf>
    <xf numFmtId="0" fontId="10" fillId="0" borderId="10" xfId="0" applyFont="1" applyFill="1" applyBorder="1" applyAlignment="1">
      <alignment horizontal="right"/>
    </xf>
    <xf numFmtId="0" fontId="3" fillId="0" borderId="14" xfId="3" applyFont="1" applyBorder="1" applyAlignment="1">
      <alignment horizontal="center" vertical="center" wrapText="1"/>
    </xf>
    <xf numFmtId="0" fontId="10" fillId="0" borderId="18" xfId="0" applyFont="1" applyFill="1" applyBorder="1" applyAlignment="1">
      <alignment horizontal="justify" vertical="distributed" wrapText="1"/>
    </xf>
    <xf numFmtId="0" fontId="13" fillId="0" borderId="20" xfId="0" applyFont="1" applyFill="1" applyBorder="1" applyAlignment="1">
      <alignment horizontal="right" vertical="top"/>
    </xf>
    <xf numFmtId="0" fontId="0" fillId="0" borderId="10" xfId="0" applyBorder="1" applyAlignment="1">
      <alignment horizontal="right" vertical="top"/>
    </xf>
    <xf numFmtId="0" fontId="10" fillId="0" borderId="18" xfId="0" applyFont="1" applyFill="1" applyBorder="1" applyAlignment="1">
      <alignment horizontal="right" vertical="top"/>
    </xf>
    <xf numFmtId="0" fontId="13" fillId="0" borderId="0" xfId="0" applyFont="1" applyFill="1" applyAlignment="1">
      <alignment horizontal="right" vertical="top"/>
    </xf>
    <xf numFmtId="4" fontId="10" fillId="0" borderId="22" xfId="0" applyNumberFormat="1" applyFont="1" applyFill="1" applyBorder="1" applyAlignment="1">
      <alignment horizontal="right" vertical="center"/>
    </xf>
    <xf numFmtId="0" fontId="10" fillId="0" borderId="22" xfId="0" applyFont="1" applyFill="1" applyBorder="1" applyAlignment="1">
      <alignment horizontal="left" vertical="center"/>
    </xf>
    <xf numFmtId="4" fontId="13" fillId="2" borderId="26" xfId="3" applyNumberFormat="1" applyFont="1" applyFill="1" applyBorder="1" applyAlignment="1">
      <alignment vertical="top"/>
    </xf>
    <xf numFmtId="4" fontId="13" fillId="2" borderId="30" xfId="3" applyNumberFormat="1" applyFont="1" applyFill="1" applyBorder="1" applyAlignment="1">
      <alignment vertical="top"/>
    </xf>
    <xf numFmtId="4" fontId="10" fillId="0" borderId="22" xfId="0" applyNumberFormat="1" applyFont="1" applyFill="1" applyBorder="1" applyAlignment="1">
      <alignment horizontal="center" vertical="center"/>
    </xf>
    <xf numFmtId="0" fontId="10" fillId="0" borderId="17" xfId="0" applyFont="1" applyFill="1" applyBorder="1" applyAlignment="1">
      <alignment horizontal="left" vertical="center"/>
    </xf>
    <xf numFmtId="4" fontId="10" fillId="0" borderId="17" xfId="0" applyNumberFormat="1" applyFont="1" applyFill="1" applyBorder="1" applyAlignment="1">
      <alignment vertical="center"/>
    </xf>
    <xf numFmtId="0" fontId="13" fillId="0" borderId="10" xfId="4" applyFont="1" applyFill="1" applyBorder="1" applyAlignment="1">
      <alignment horizontal="left" vertical="top"/>
    </xf>
    <xf numFmtId="0" fontId="10" fillId="0" borderId="10" xfId="4" applyFont="1" applyFill="1" applyBorder="1" applyAlignment="1">
      <alignment horizontal="left" vertical="top"/>
    </xf>
    <xf numFmtId="0" fontId="13" fillId="0" borderId="16" xfId="4" applyFont="1" applyFill="1" applyBorder="1" applyAlignment="1">
      <alignment horizontal="left" vertical="top"/>
    </xf>
    <xf numFmtId="0" fontId="13" fillId="2" borderId="26" xfId="4" applyFont="1" applyFill="1" applyBorder="1" applyAlignment="1">
      <alignment horizontal="right" vertical="top"/>
    </xf>
    <xf numFmtId="0" fontId="13" fillId="2" borderId="24" xfId="4" applyFont="1" applyFill="1" applyBorder="1" applyAlignment="1">
      <alignment horizontal="center" vertical="top" wrapText="1"/>
    </xf>
    <xf numFmtId="0" fontId="13" fillId="2" borderId="25" xfId="4" applyFont="1" applyFill="1" applyBorder="1" applyAlignment="1">
      <alignment vertical="center"/>
    </xf>
    <xf numFmtId="43" fontId="14" fillId="2" borderId="26" xfId="2" applyFont="1" applyFill="1" applyBorder="1" applyAlignment="1">
      <alignment horizontal="right" vertical="center"/>
    </xf>
    <xf numFmtId="0" fontId="10" fillId="2" borderId="26" xfId="4" applyFont="1" applyFill="1" applyBorder="1" applyAlignment="1">
      <alignment horizontal="left" vertical="center"/>
    </xf>
    <xf numFmtId="43" fontId="10" fillId="2" borderId="26" xfId="2" applyFont="1" applyFill="1" applyBorder="1" applyAlignment="1">
      <alignment vertical="top"/>
    </xf>
    <xf numFmtId="0" fontId="13" fillId="2" borderId="26" xfId="4" applyFont="1" applyFill="1" applyBorder="1" applyAlignment="1">
      <alignment vertical="top"/>
    </xf>
    <xf numFmtId="0" fontId="13" fillId="2" borderId="24" xfId="4" applyFont="1" applyFill="1" applyBorder="1" applyAlignment="1">
      <alignment horizontal="center" vertical="top"/>
    </xf>
    <xf numFmtId="0" fontId="13" fillId="0" borderId="6" xfId="0" applyFont="1" applyBorder="1" applyAlignment="1">
      <alignment vertical="top"/>
    </xf>
    <xf numFmtId="0" fontId="10" fillId="0" borderId="6" xfId="0" applyFont="1" applyBorder="1" applyAlignment="1">
      <alignment vertical="center"/>
    </xf>
    <xf numFmtId="0" fontId="13" fillId="2" borderId="29" xfId="4" applyFont="1" applyFill="1" applyBorder="1" applyAlignment="1">
      <alignment horizontal="right" vertical="top"/>
    </xf>
    <xf numFmtId="0" fontId="13" fillId="2" borderId="29" xfId="4" applyFont="1" applyFill="1" applyBorder="1" applyAlignment="1">
      <alignment horizontal="center" vertical="top"/>
    </xf>
    <xf numFmtId="0" fontId="13" fillId="2" borderId="27" xfId="4" applyFont="1" applyFill="1" applyBorder="1" applyAlignment="1">
      <alignment vertical="center"/>
    </xf>
    <xf numFmtId="43" fontId="14" fillId="2" borderId="28" xfId="2" applyFont="1" applyFill="1" applyBorder="1" applyAlignment="1">
      <alignment horizontal="right" vertical="center"/>
    </xf>
    <xf numFmtId="0" fontId="10" fillId="2" borderId="28" xfId="4" applyFont="1" applyFill="1" applyBorder="1" applyAlignment="1">
      <alignment horizontal="left" vertical="center"/>
    </xf>
    <xf numFmtId="43" fontId="10" fillId="2" borderId="28" xfId="2" applyFont="1" applyFill="1" applyBorder="1" applyAlignment="1">
      <alignment vertical="top"/>
    </xf>
    <xf numFmtId="0" fontId="13" fillId="2" borderId="28" xfId="4" applyFont="1" applyFill="1" applyBorder="1" applyAlignment="1">
      <alignment vertical="top"/>
    </xf>
    <xf numFmtId="0" fontId="13" fillId="0" borderId="31" xfId="3" applyFont="1" applyFill="1" applyBorder="1" applyAlignment="1">
      <alignment horizontal="center" vertical="center"/>
    </xf>
    <xf numFmtId="0" fontId="13" fillId="0" borderId="32" xfId="3" applyFont="1" applyFill="1" applyBorder="1" applyAlignment="1">
      <alignment horizontal="center" vertical="center"/>
    </xf>
    <xf numFmtId="43" fontId="13" fillId="0" borderId="23" xfId="1" applyFont="1" applyFill="1" applyBorder="1" applyAlignment="1">
      <alignment horizontal="center" vertical="center" wrapText="1"/>
    </xf>
    <xf numFmtId="43" fontId="13" fillId="0" borderId="23" xfId="2" applyFont="1" applyFill="1" applyBorder="1" applyAlignment="1">
      <alignment horizontal="center" vertical="center" wrapText="1"/>
    </xf>
    <xf numFmtId="0" fontId="13" fillId="0" borderId="23" xfId="4" applyFont="1" applyFill="1" applyBorder="1" applyAlignment="1">
      <alignment horizontal="center" vertical="center"/>
    </xf>
    <xf numFmtId="4" fontId="10" fillId="0" borderId="22" xfId="0" applyNumberFormat="1" applyFont="1" applyFill="1" applyBorder="1" applyAlignment="1">
      <alignment horizontal="right" vertical="top"/>
    </xf>
    <xf numFmtId="0" fontId="10" fillId="0" borderId="22" xfId="0" applyFont="1" applyFill="1" applyBorder="1" applyAlignment="1">
      <alignment horizontal="left" vertical="top"/>
    </xf>
    <xf numFmtId="0" fontId="13" fillId="0" borderId="31" xfId="4" applyFont="1" applyFill="1" applyBorder="1" applyAlignment="1">
      <alignment horizontal="center" vertical="center"/>
    </xf>
    <xf numFmtId="0" fontId="13" fillId="0" borderId="32" xfId="4" applyFont="1" applyFill="1" applyBorder="1" applyAlignment="1">
      <alignment horizontal="center" vertical="center"/>
    </xf>
    <xf numFmtId="43" fontId="13" fillId="0" borderId="23" xfId="2" applyFont="1" applyFill="1" applyBorder="1" applyAlignment="1">
      <alignment horizontal="center" vertical="center"/>
    </xf>
    <xf numFmtId="0" fontId="10" fillId="0" borderId="20" xfId="0" applyFont="1" applyFill="1" applyBorder="1" applyAlignment="1">
      <alignment horizontal="center" vertical="center"/>
    </xf>
    <xf numFmtId="0" fontId="10" fillId="0" borderId="12" xfId="3" applyFont="1" applyBorder="1" applyAlignment="1">
      <alignment vertical="center" wrapText="1"/>
    </xf>
    <xf numFmtId="4" fontId="13" fillId="2" borderId="26" xfId="4" applyNumberFormat="1" applyFont="1" applyFill="1" applyBorder="1" applyAlignment="1">
      <alignment vertical="top"/>
    </xf>
    <xf numFmtId="43" fontId="0" fillId="0" borderId="10" xfId="14" applyFont="1" applyBorder="1"/>
    <xf numFmtId="0" fontId="21" fillId="0" borderId="18" xfId="0" applyFont="1" applyFill="1" applyBorder="1" applyAlignment="1">
      <alignment vertical="distributed"/>
    </xf>
    <xf numFmtId="0" fontId="21" fillId="0" borderId="18" xfId="0" applyFont="1" applyFill="1" applyBorder="1" applyAlignment="1">
      <alignment horizontal="justify" vertical="distributed"/>
    </xf>
    <xf numFmtId="0" fontId="16" fillId="0" borderId="0" xfId="10" applyFont="1" applyAlignment="1">
      <alignment horizontal="center" vertical="center"/>
    </xf>
    <xf numFmtId="0" fontId="17" fillId="0" borderId="0" xfId="10" applyFont="1" applyAlignment="1">
      <alignment horizontal="center" vertical="center" wrapText="1"/>
    </xf>
    <xf numFmtId="0" fontId="11" fillId="0" borderId="0" xfId="10" applyFont="1" applyAlignment="1">
      <alignment horizontal="center"/>
    </xf>
    <xf numFmtId="0" fontId="10" fillId="0" borderId="6" xfId="0" applyFont="1" applyFill="1" applyBorder="1" applyAlignment="1">
      <alignment horizontal="left" vertical="center" wrapText="1"/>
    </xf>
    <xf numFmtId="0" fontId="7" fillId="0" borderId="0" xfId="0" applyFont="1" applyAlignment="1">
      <alignment horizontal="center"/>
    </xf>
    <xf numFmtId="0" fontId="13" fillId="0" borderId="0" xfId="0" applyFont="1" applyAlignment="1">
      <alignment horizontal="center"/>
    </xf>
    <xf numFmtId="0" fontId="13" fillId="0" borderId="6" xfId="0" applyFont="1" applyBorder="1" applyAlignment="1">
      <alignment horizontal="left"/>
    </xf>
    <xf numFmtId="0" fontId="18" fillId="0" borderId="10" xfId="5" applyFont="1" applyBorder="1" applyAlignment="1">
      <alignment horizontal="center" vertical="center"/>
    </xf>
    <xf numFmtId="0" fontId="19" fillId="0" borderId="10" xfId="5" applyFont="1" applyBorder="1" applyAlignment="1">
      <alignment horizontal="center" vertical="center"/>
    </xf>
    <xf numFmtId="0" fontId="9" fillId="0" borderId="7" xfId="3" applyFont="1" applyBorder="1" applyAlignment="1">
      <alignment horizontal="center" vertical="center"/>
    </xf>
    <xf numFmtId="0" fontId="9" fillId="0" borderId="8" xfId="3" applyFont="1" applyBorder="1" applyAlignment="1">
      <alignment horizontal="center" vertical="center"/>
    </xf>
    <xf numFmtId="0" fontId="9" fillId="0" borderId="9" xfId="3" applyFont="1" applyBorder="1" applyAlignment="1">
      <alignment horizontal="center" vertical="center"/>
    </xf>
    <xf numFmtId="0" fontId="9" fillId="0" borderId="1" xfId="3" applyFont="1" applyBorder="1" applyAlignment="1">
      <alignment horizontal="center" vertical="center"/>
    </xf>
    <xf numFmtId="0" fontId="9" fillId="0" borderId="9" xfId="3" applyFont="1" applyBorder="1" applyAlignment="1">
      <alignment horizontal="center" vertical="center" wrapText="1"/>
    </xf>
    <xf numFmtId="0" fontId="9" fillId="0" borderId="4" xfId="3" applyFont="1" applyBorder="1" applyAlignment="1">
      <alignment horizontal="center" vertical="center" wrapText="1"/>
    </xf>
    <xf numFmtId="0" fontId="10" fillId="0" borderId="18" xfId="0" applyFont="1" applyFill="1" applyBorder="1" applyAlignment="1">
      <alignment horizontal="left"/>
    </xf>
    <xf numFmtId="0" fontId="10" fillId="0" borderId="19" xfId="0" applyFont="1" applyFill="1" applyBorder="1" applyAlignment="1">
      <alignment horizontal="left"/>
    </xf>
  </cellXfs>
  <cellStyles count="15">
    <cellStyle name="Comma" xfId="14" builtinId="3"/>
    <cellStyle name="Comma 2 2 2" xfId="1"/>
    <cellStyle name="Comma 2 2 2 2" xfId="2"/>
    <cellStyle name="Normal" xfId="0" builtinId="0"/>
    <cellStyle name="Normal 10" xfId="3"/>
    <cellStyle name="Normal 10 2" xfId="4"/>
    <cellStyle name="Normal 14" xfId="5"/>
    <cellStyle name="Normal 2" xfId="6"/>
    <cellStyle name="Normal 2 6" xfId="7"/>
    <cellStyle name="Normal 2 7" xfId="8"/>
    <cellStyle name="Normal 3" xfId="9"/>
    <cellStyle name="Normal 4" xfId="10"/>
    <cellStyle name="Normal 6" xfId="11"/>
    <cellStyle name="Normal 9" xfId="12"/>
    <cellStyle name="Percent 2" xfId="1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6:I19"/>
  <sheetViews>
    <sheetView view="pageBreakPreview" zoomScale="60" zoomScaleNormal="60" workbookViewId="0">
      <selection activeCell="S33" sqref="S33"/>
    </sheetView>
  </sheetViews>
  <sheetFormatPr defaultRowHeight="12.75" x14ac:dyDescent="0.2"/>
  <sheetData>
    <row r="16" spans="1:9" ht="26.25" x14ac:dyDescent="0.2">
      <c r="A16" s="127" t="s">
        <v>113</v>
      </c>
      <c r="B16" s="127"/>
      <c r="C16" s="127"/>
      <c r="D16" s="127"/>
      <c r="E16" s="127"/>
      <c r="F16" s="127"/>
      <c r="G16" s="127"/>
      <c r="H16" s="127"/>
      <c r="I16" s="127"/>
    </row>
    <row r="17" spans="1:9" ht="54" customHeight="1" x14ac:dyDescent="0.2">
      <c r="A17" s="128" t="s">
        <v>143</v>
      </c>
      <c r="B17" s="128"/>
      <c r="C17" s="128"/>
      <c r="D17" s="128"/>
      <c r="E17" s="128"/>
      <c r="F17" s="128"/>
      <c r="G17" s="128"/>
      <c r="H17" s="128"/>
      <c r="I17" s="128"/>
    </row>
    <row r="19" spans="1:9" ht="15" x14ac:dyDescent="0.25">
      <c r="A19" s="129" t="s">
        <v>22</v>
      </c>
      <c r="B19" s="129"/>
      <c r="C19" s="129"/>
      <c r="D19" s="129"/>
      <c r="E19" s="129"/>
      <c r="F19" s="129"/>
      <c r="G19" s="129"/>
      <c r="H19" s="129"/>
      <c r="I19" s="129"/>
    </row>
  </sheetData>
  <mergeCells count="3">
    <mergeCell ref="A16:I16"/>
    <mergeCell ref="A17:I17"/>
    <mergeCell ref="A19:I19"/>
  </mergeCells>
  <printOptions horizontalCentere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4"/>
  <sheetViews>
    <sheetView view="pageBreakPreview" zoomScale="130" zoomScaleNormal="115" zoomScaleSheetLayoutView="130" workbookViewId="0">
      <selection activeCell="M10" sqref="M10"/>
    </sheetView>
  </sheetViews>
  <sheetFormatPr defaultRowHeight="12.75" x14ac:dyDescent="0.2"/>
  <cols>
    <col min="1" max="1" width="4" bestFit="1" customWidth="1"/>
    <col min="2" max="2" width="12.85546875" bestFit="1" customWidth="1"/>
    <col min="7" max="7" width="22.28515625" customWidth="1"/>
  </cols>
  <sheetData>
    <row r="2" spans="1:7" x14ac:dyDescent="0.2">
      <c r="A2" s="131" t="str">
        <f>'cover page'!A17:I17</f>
        <v xml:space="preserve"> CONSTRUCTION OF STORM WATER DRAINAGE SYSTEM AT S.FEYDHOO'</v>
      </c>
      <c r="B2" s="131"/>
      <c r="C2" s="131"/>
      <c r="D2" s="131"/>
      <c r="E2" s="131"/>
      <c r="F2" s="131"/>
      <c r="G2" s="131"/>
    </row>
    <row r="4" spans="1:7" x14ac:dyDescent="0.2">
      <c r="B4" s="132" t="s">
        <v>106</v>
      </c>
      <c r="C4" s="132"/>
      <c r="D4" s="132"/>
      <c r="E4" s="132"/>
      <c r="F4" s="132"/>
      <c r="G4" s="132"/>
    </row>
    <row r="6" spans="1:7" x14ac:dyDescent="0.2">
      <c r="A6" s="102">
        <v>1</v>
      </c>
      <c r="B6" s="133" t="s">
        <v>36</v>
      </c>
      <c r="C6" s="133"/>
      <c r="D6" s="133"/>
      <c r="E6" s="133"/>
      <c r="F6" s="133"/>
      <c r="G6" s="133"/>
    </row>
    <row r="7" spans="1:7" ht="38.25" customHeight="1" x14ac:dyDescent="0.2">
      <c r="A7" s="103">
        <v>1.1000000000000001</v>
      </c>
      <c r="B7" s="130" t="s">
        <v>107</v>
      </c>
      <c r="C7" s="130"/>
      <c r="D7" s="130"/>
      <c r="E7" s="130"/>
      <c r="F7" s="130"/>
      <c r="G7" s="130"/>
    </row>
    <row r="8" spans="1:7" ht="70.5" customHeight="1" x14ac:dyDescent="0.2">
      <c r="A8" s="103">
        <v>1.2</v>
      </c>
      <c r="B8" s="130" t="s">
        <v>142</v>
      </c>
      <c r="C8" s="130"/>
      <c r="D8" s="130"/>
      <c r="E8" s="130"/>
      <c r="F8" s="130"/>
      <c r="G8" s="130"/>
    </row>
    <row r="9" spans="1:7" ht="48.75" customHeight="1" x14ac:dyDescent="0.2">
      <c r="A9" s="103">
        <v>1.3</v>
      </c>
      <c r="B9" s="130" t="s">
        <v>108</v>
      </c>
      <c r="C9" s="130"/>
      <c r="D9" s="130"/>
      <c r="E9" s="130"/>
      <c r="F9" s="130"/>
      <c r="G9" s="130"/>
    </row>
    <row r="10" spans="1:7" ht="60" customHeight="1" x14ac:dyDescent="0.2">
      <c r="A10" s="103">
        <v>1.4</v>
      </c>
      <c r="B10" s="130" t="s">
        <v>123</v>
      </c>
      <c r="C10" s="130"/>
      <c r="D10" s="130"/>
      <c r="E10" s="130"/>
      <c r="F10" s="130"/>
      <c r="G10" s="130"/>
    </row>
    <row r="11" spans="1:7" ht="23.25" customHeight="1" x14ac:dyDescent="0.2">
      <c r="A11" s="103">
        <v>1.5</v>
      </c>
      <c r="B11" s="130" t="s">
        <v>109</v>
      </c>
      <c r="C11" s="130"/>
      <c r="D11" s="130"/>
      <c r="E11" s="130"/>
      <c r="F11" s="130"/>
      <c r="G11" s="130"/>
    </row>
    <row r="12" spans="1:7" ht="55.5" customHeight="1" x14ac:dyDescent="0.2">
      <c r="A12" s="103">
        <v>1.6</v>
      </c>
      <c r="B12" s="130" t="s">
        <v>110</v>
      </c>
      <c r="C12" s="130"/>
      <c r="D12" s="130"/>
      <c r="E12" s="130"/>
      <c r="F12" s="130"/>
      <c r="G12" s="130"/>
    </row>
    <row r="13" spans="1:7" ht="56.25" customHeight="1" x14ac:dyDescent="0.2">
      <c r="A13" s="103">
        <v>1.7</v>
      </c>
      <c r="B13" s="130" t="s">
        <v>111</v>
      </c>
      <c r="C13" s="130"/>
      <c r="D13" s="130"/>
      <c r="E13" s="130"/>
      <c r="F13" s="130"/>
      <c r="G13" s="130"/>
    </row>
    <row r="14" spans="1:7" ht="58.5" customHeight="1" x14ac:dyDescent="0.2">
      <c r="A14" s="103">
        <v>1.8</v>
      </c>
      <c r="B14" s="130" t="s">
        <v>112</v>
      </c>
      <c r="C14" s="130"/>
      <c r="D14" s="130"/>
      <c r="E14" s="130"/>
      <c r="F14" s="130"/>
      <c r="G14" s="130"/>
    </row>
  </sheetData>
  <mergeCells count="11">
    <mergeCell ref="B9:G9"/>
    <mergeCell ref="A2:G2"/>
    <mergeCell ref="B4:G4"/>
    <mergeCell ref="B6:G6"/>
    <mergeCell ref="B7:G7"/>
    <mergeCell ref="B8:G8"/>
    <mergeCell ref="B10:G10"/>
    <mergeCell ref="B11:G11"/>
    <mergeCell ref="B12:G12"/>
    <mergeCell ref="B13:G13"/>
    <mergeCell ref="B14:G1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4"/>
  <sheetViews>
    <sheetView view="pageBreakPreview" zoomScale="60" zoomScaleNormal="90" workbookViewId="0">
      <selection activeCell="D13" sqref="D13"/>
    </sheetView>
  </sheetViews>
  <sheetFormatPr defaultRowHeight="12.75" x14ac:dyDescent="0.2"/>
  <cols>
    <col min="1" max="1" width="9.140625" style="4"/>
    <col min="2" max="2" width="48.5703125" style="4" bestFit="1" customWidth="1"/>
    <col min="3" max="3" width="1.140625" style="4" customWidth="1"/>
    <col min="4" max="4" width="25.140625" style="4" customWidth="1"/>
    <col min="5" max="5" width="9.140625" style="4"/>
    <col min="6" max="6" width="13.85546875" style="4" bestFit="1" customWidth="1"/>
    <col min="7" max="16384" width="9.140625" style="4"/>
  </cols>
  <sheetData>
    <row r="2" spans="1:6" ht="15.75" x14ac:dyDescent="0.2">
      <c r="A2" s="134" t="s">
        <v>13</v>
      </c>
      <c r="B2" s="134"/>
      <c r="C2" s="134"/>
      <c r="D2" s="134"/>
      <c r="E2" s="134"/>
    </row>
    <row r="3" spans="1:6" ht="18.75" x14ac:dyDescent="0.2">
      <c r="A3" s="135" t="str">
        <f>'cover page'!A17:I17</f>
        <v xml:space="preserve"> CONSTRUCTION OF STORM WATER DRAINAGE SYSTEM AT S.FEYDHOO'</v>
      </c>
      <c r="B3" s="135"/>
      <c r="C3" s="135"/>
      <c r="D3" s="135"/>
      <c r="E3" s="135"/>
    </row>
    <row r="4" spans="1:6" ht="18.75" x14ac:dyDescent="0.2">
      <c r="A4" s="135" t="str">
        <f>'01 general BoQ'!A3</f>
        <v>01 GENERAL WORKS</v>
      </c>
      <c r="B4" s="135"/>
      <c r="C4" s="135"/>
      <c r="D4" s="135"/>
      <c r="E4" s="135"/>
    </row>
    <row r="6" spans="1:6" ht="15" customHeight="1" x14ac:dyDescent="0.2">
      <c r="B6" s="136" t="s">
        <v>9</v>
      </c>
      <c r="C6" s="138"/>
      <c r="D6" s="140" t="s">
        <v>14</v>
      </c>
    </row>
    <row r="7" spans="1:6" ht="12.75" customHeight="1" x14ac:dyDescent="0.2">
      <c r="B7" s="137"/>
      <c r="C7" s="139"/>
      <c r="D7" s="141"/>
    </row>
    <row r="8" spans="1:6" ht="15" x14ac:dyDescent="0.2">
      <c r="B8" s="5"/>
      <c r="C8" s="6"/>
      <c r="D8" s="7"/>
    </row>
    <row r="9" spans="1:6" ht="30" customHeight="1" x14ac:dyDescent="0.2">
      <c r="B9" s="8" t="s">
        <v>73</v>
      </c>
      <c r="C9" s="6"/>
      <c r="D9" s="7"/>
    </row>
    <row r="10" spans="1:6" ht="30" customHeight="1" x14ac:dyDescent="0.2">
      <c r="B10" s="8" t="s">
        <v>213</v>
      </c>
      <c r="C10" s="6"/>
      <c r="D10" s="10"/>
      <c r="E10" s="11"/>
      <c r="F10" s="11"/>
    </row>
    <row r="11" spans="1:6" ht="30" customHeight="1" x14ac:dyDescent="0.2">
      <c r="B11" s="9"/>
      <c r="C11" s="6"/>
      <c r="D11" s="10"/>
      <c r="E11" s="11"/>
      <c r="F11" s="11"/>
    </row>
    <row r="12" spans="1:6" ht="30" customHeight="1" x14ac:dyDescent="0.2">
      <c r="B12" s="9"/>
      <c r="C12" s="6"/>
      <c r="D12" s="10"/>
      <c r="E12" s="11"/>
      <c r="F12" s="11"/>
    </row>
    <row r="13" spans="1:6" ht="30" customHeight="1" x14ac:dyDescent="0.2">
      <c r="B13" s="9"/>
      <c r="C13" s="6"/>
      <c r="D13" s="10"/>
      <c r="E13" s="11"/>
      <c r="F13" s="11"/>
    </row>
    <row r="14" spans="1:6" ht="30" customHeight="1" x14ac:dyDescent="0.2">
      <c r="B14" s="9"/>
      <c r="C14" s="6"/>
      <c r="D14" s="10"/>
      <c r="E14" s="11"/>
      <c r="F14" s="11"/>
    </row>
    <row r="15" spans="1:6" ht="30" customHeight="1" x14ac:dyDescent="0.2">
      <c r="B15" s="9"/>
      <c r="C15" s="6"/>
      <c r="D15" s="10"/>
      <c r="E15" s="11"/>
      <c r="F15" s="11"/>
    </row>
    <row r="16" spans="1:6" ht="30" customHeight="1" x14ac:dyDescent="0.2">
      <c r="B16" s="9"/>
      <c r="C16" s="6"/>
      <c r="D16" s="10"/>
      <c r="E16" s="11"/>
      <c r="F16" s="11"/>
    </row>
    <row r="17" spans="2:6" ht="30" customHeight="1" x14ac:dyDescent="0.2">
      <c r="B17" s="9"/>
      <c r="C17" s="6"/>
      <c r="D17" s="10"/>
      <c r="E17" s="11"/>
      <c r="F17" s="11"/>
    </row>
    <row r="18" spans="2:6" ht="30" customHeight="1" x14ac:dyDescent="0.2">
      <c r="B18" s="9"/>
      <c r="C18" s="6"/>
      <c r="D18" s="10"/>
      <c r="E18" s="11"/>
      <c r="F18" s="11"/>
    </row>
    <row r="19" spans="2:6" ht="30" customHeight="1" x14ac:dyDescent="0.2">
      <c r="B19" s="9"/>
      <c r="C19" s="6"/>
      <c r="D19" s="10"/>
    </row>
    <row r="20" spans="2:6" ht="27.75" customHeight="1" x14ac:dyDescent="0.2">
      <c r="B20" s="78" t="s">
        <v>15</v>
      </c>
      <c r="C20" s="13"/>
      <c r="D20" s="14">
        <f>SUM(D9:D19)</f>
        <v>0</v>
      </c>
    </row>
    <row r="21" spans="2:6" ht="27.75" customHeight="1" x14ac:dyDescent="0.2">
      <c r="B21" s="78" t="s">
        <v>214</v>
      </c>
      <c r="C21" s="13"/>
      <c r="D21" s="14">
        <f>D20*0.06</f>
        <v>0</v>
      </c>
    </row>
    <row r="22" spans="2:6" ht="27.75" customHeight="1" x14ac:dyDescent="0.2">
      <c r="B22" s="78" t="s">
        <v>215</v>
      </c>
      <c r="C22" s="13"/>
      <c r="D22" s="14">
        <f>D21+D20</f>
        <v>0</v>
      </c>
    </row>
    <row r="24" spans="2:6" x14ac:dyDescent="0.2">
      <c r="D24" s="11"/>
    </row>
  </sheetData>
  <mergeCells count="6">
    <mergeCell ref="A2:E2"/>
    <mergeCell ref="A3:E3"/>
    <mergeCell ref="B6:B7"/>
    <mergeCell ref="C6:C7"/>
    <mergeCell ref="D6:D7"/>
    <mergeCell ref="A4:E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3"/>
  <sheetViews>
    <sheetView view="pageBreakPreview" zoomScale="60" zoomScaleNormal="90" workbookViewId="0">
      <selection activeCell="H63" sqref="H63"/>
    </sheetView>
  </sheetViews>
  <sheetFormatPr defaultRowHeight="12.75" x14ac:dyDescent="0.2"/>
  <cols>
    <col min="1" max="1" width="9.140625" style="4"/>
    <col min="2" max="2" width="48.5703125" style="4" bestFit="1" customWidth="1"/>
    <col min="3" max="3" width="1.140625" style="4" customWidth="1"/>
    <col min="4" max="4" width="25.140625" style="4" customWidth="1"/>
    <col min="5" max="5" width="9.140625" style="4"/>
    <col min="6" max="6" width="13.85546875" style="4" bestFit="1" customWidth="1"/>
    <col min="7" max="16384" width="9.140625" style="4"/>
  </cols>
  <sheetData>
    <row r="2" spans="1:6" ht="15.75" x14ac:dyDescent="0.2">
      <c r="A2" s="134" t="s">
        <v>13</v>
      </c>
      <c r="B2" s="134"/>
      <c r="C2" s="134"/>
      <c r="D2" s="134"/>
      <c r="E2" s="134"/>
    </row>
    <row r="3" spans="1:6" ht="18.75" x14ac:dyDescent="0.2">
      <c r="A3" s="135" t="str">
        <f>'cover page'!A17:I17</f>
        <v xml:space="preserve"> CONSTRUCTION OF STORM WATER DRAINAGE SYSTEM AT S.FEYDHOO'</v>
      </c>
      <c r="B3" s="135"/>
      <c r="C3" s="135"/>
      <c r="D3" s="135"/>
      <c r="E3" s="135"/>
    </row>
    <row r="4" spans="1:6" ht="18.75" x14ac:dyDescent="0.2">
      <c r="A4" s="135" t="str">
        <f>'01 general BoQ'!A3</f>
        <v>01 GENERAL WORKS</v>
      </c>
      <c r="B4" s="135"/>
      <c r="C4" s="135"/>
      <c r="D4" s="135"/>
      <c r="E4" s="135"/>
    </row>
    <row r="6" spans="1:6" ht="15" customHeight="1" x14ac:dyDescent="0.2">
      <c r="B6" s="136" t="s">
        <v>9</v>
      </c>
      <c r="C6" s="138"/>
      <c r="D6" s="140" t="s">
        <v>14</v>
      </c>
    </row>
    <row r="7" spans="1:6" ht="12.75" customHeight="1" x14ac:dyDescent="0.2">
      <c r="B7" s="137"/>
      <c r="C7" s="139"/>
      <c r="D7" s="141"/>
    </row>
    <row r="8" spans="1:6" ht="15" x14ac:dyDescent="0.2">
      <c r="B8" s="5"/>
      <c r="C8" s="6"/>
      <c r="D8" s="7"/>
    </row>
    <row r="9" spans="1:6" ht="30" customHeight="1" x14ac:dyDescent="0.2">
      <c r="B9" s="8" t="str">
        <f>'01 general BoQ'!B8</f>
        <v>BILL NO. 01 - GENERAL AND PRELIMINARIES</v>
      </c>
      <c r="C9" s="6"/>
      <c r="D9" s="7"/>
    </row>
    <row r="10" spans="1:6" ht="30" customHeight="1" x14ac:dyDescent="0.2">
      <c r="B10" s="9" t="str">
        <f>'01 general BoQ'!B49</f>
        <v>BILL NO. 02 - SITE PREPARATION</v>
      </c>
      <c r="C10" s="6"/>
      <c r="D10" s="10"/>
      <c r="E10" s="11"/>
      <c r="F10" s="11"/>
    </row>
    <row r="11" spans="1:6" ht="30" customHeight="1" x14ac:dyDescent="0.2">
      <c r="B11" s="9" t="str">
        <f>'01 general BoQ'!B109</f>
        <v>BILL NO. 05 - ADDITIONS AND OMMISSIONS</v>
      </c>
      <c r="C11" s="6"/>
      <c r="D11" s="10">
        <f>'01 general BoQ'!G138</f>
        <v>0</v>
      </c>
      <c r="E11" s="11"/>
      <c r="F11" s="11"/>
    </row>
    <row r="12" spans="1:6" ht="30" customHeight="1" x14ac:dyDescent="0.2">
      <c r="B12" s="9"/>
      <c r="C12" s="6"/>
      <c r="D12" s="10"/>
      <c r="E12" s="11"/>
      <c r="F12" s="11"/>
    </row>
    <row r="13" spans="1:6" ht="30" customHeight="1" x14ac:dyDescent="0.2">
      <c r="B13" s="9"/>
      <c r="C13" s="6"/>
      <c r="D13" s="10"/>
      <c r="E13" s="11"/>
      <c r="F13" s="11"/>
    </row>
    <row r="14" spans="1:6" ht="30" customHeight="1" x14ac:dyDescent="0.2">
      <c r="B14" s="9"/>
      <c r="C14" s="6"/>
      <c r="D14" s="10"/>
      <c r="E14" s="11"/>
      <c r="F14" s="11"/>
    </row>
    <row r="15" spans="1:6" ht="30" customHeight="1" x14ac:dyDescent="0.2">
      <c r="B15" s="9"/>
      <c r="C15" s="6"/>
      <c r="D15" s="10"/>
      <c r="E15" s="11"/>
      <c r="F15" s="11"/>
    </row>
    <row r="16" spans="1:6" ht="30" customHeight="1" x14ac:dyDescent="0.2">
      <c r="B16" s="9"/>
      <c r="C16" s="6"/>
      <c r="D16" s="10"/>
      <c r="E16" s="11"/>
      <c r="F16" s="11"/>
    </row>
    <row r="17" spans="2:6" ht="30" customHeight="1" x14ac:dyDescent="0.2">
      <c r="B17" s="9"/>
      <c r="C17" s="6"/>
      <c r="D17" s="10"/>
      <c r="E17" s="11"/>
      <c r="F17" s="11"/>
    </row>
    <row r="18" spans="2:6" ht="30" customHeight="1" x14ac:dyDescent="0.2">
      <c r="B18" s="9"/>
      <c r="C18" s="6"/>
      <c r="D18" s="10"/>
      <c r="E18" s="11"/>
      <c r="F18" s="11"/>
    </row>
    <row r="19" spans="2:6" ht="30" customHeight="1" x14ac:dyDescent="0.2">
      <c r="B19" s="9"/>
      <c r="C19" s="6"/>
      <c r="D19" s="10"/>
      <c r="E19" s="11"/>
      <c r="F19" s="11"/>
    </row>
    <row r="20" spans="2:6" ht="30" customHeight="1" x14ac:dyDescent="0.2">
      <c r="B20" s="9"/>
      <c r="C20" s="6"/>
      <c r="D20" s="10"/>
    </row>
    <row r="21" spans="2:6" ht="27.75" customHeight="1" x14ac:dyDescent="0.2">
      <c r="B21" s="78" t="s">
        <v>15</v>
      </c>
      <c r="C21" s="13"/>
      <c r="D21" s="14">
        <f>SUM(D9:D20)</f>
        <v>0</v>
      </c>
    </row>
    <row r="23" spans="2:6" x14ac:dyDescent="0.2">
      <c r="D23" s="11"/>
    </row>
  </sheetData>
  <mergeCells count="6">
    <mergeCell ref="A2:E2"/>
    <mergeCell ref="A3:E3"/>
    <mergeCell ref="A4:E4"/>
    <mergeCell ref="B6:B7"/>
    <mergeCell ref="C6:C7"/>
    <mergeCell ref="D6:D7"/>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8"/>
  <sheetViews>
    <sheetView view="pageBreakPreview" topLeftCell="A96" zoomScale="90" zoomScaleNormal="100" zoomScaleSheetLayoutView="90" workbookViewId="0">
      <selection activeCell="F51" sqref="F51:G77"/>
    </sheetView>
  </sheetViews>
  <sheetFormatPr defaultRowHeight="12.75" x14ac:dyDescent="0.2"/>
  <cols>
    <col min="1" max="1" width="6.7109375" style="18" customWidth="1"/>
    <col min="2" max="2" width="49.85546875" style="17" customWidth="1"/>
    <col min="3" max="3" width="1.5703125" style="17" customWidth="1"/>
    <col min="4" max="4" width="8.85546875" style="77" bestFit="1" customWidth="1"/>
    <col min="5" max="5" width="6.85546875" style="71" bestFit="1" customWidth="1"/>
    <col min="6" max="6" width="9.85546875" style="19" bestFit="1" customWidth="1"/>
    <col min="7" max="7" width="11.28515625" style="17" bestFit="1" customWidth="1"/>
    <col min="8" max="8" width="1.42578125" style="17" bestFit="1" customWidth="1"/>
    <col min="9" max="12" width="10.140625" style="17" bestFit="1" customWidth="1"/>
    <col min="13" max="13" width="11.7109375" style="17" bestFit="1" customWidth="1"/>
    <col min="14" max="16384" width="9.140625" style="17"/>
  </cols>
  <sheetData>
    <row r="1" spans="1:8" s="4" customFormat="1" x14ac:dyDescent="0.2">
      <c r="D1" s="72"/>
      <c r="E1" s="61"/>
    </row>
    <row r="2" spans="1:8" s="4" customFormat="1" x14ac:dyDescent="0.2">
      <c r="A2" s="15" t="str">
        <f>'cover page'!A17:I17</f>
        <v xml:space="preserve"> CONSTRUCTION OF STORM WATER DRAINAGE SYSTEM AT S.FEYDHOO'</v>
      </c>
      <c r="D2" s="72"/>
      <c r="E2" s="61"/>
    </row>
    <row r="3" spans="1:8" s="4" customFormat="1" x14ac:dyDescent="0.2">
      <c r="A3" s="15" t="s">
        <v>53</v>
      </c>
      <c r="D3" s="72"/>
      <c r="E3" s="61"/>
    </row>
    <row r="4" spans="1:8" s="4" customFormat="1" x14ac:dyDescent="0.2">
      <c r="A4" s="16" t="s">
        <v>16</v>
      </c>
      <c r="D4" s="72"/>
      <c r="E4" s="61"/>
    </row>
    <row r="5" spans="1:8" s="4" customFormat="1" x14ac:dyDescent="0.2">
      <c r="D5" s="72"/>
      <c r="E5" s="61"/>
    </row>
    <row r="6" spans="1:8" x14ac:dyDescent="0.2">
      <c r="A6" s="23" t="s">
        <v>17</v>
      </c>
      <c r="B6" s="24"/>
      <c r="C6" s="24"/>
      <c r="D6" s="73"/>
      <c r="E6" s="62"/>
      <c r="F6" s="24"/>
      <c r="G6" s="24"/>
    </row>
    <row r="7" spans="1:8" x14ac:dyDescent="0.2">
      <c r="A7" s="42" t="s">
        <v>18</v>
      </c>
      <c r="B7" s="111" t="s">
        <v>9</v>
      </c>
      <c r="C7" s="112"/>
      <c r="D7" s="42" t="s">
        <v>10</v>
      </c>
      <c r="E7" s="43" t="s">
        <v>11</v>
      </c>
      <c r="F7" s="113" t="s">
        <v>105</v>
      </c>
      <c r="G7" s="42" t="s">
        <v>19</v>
      </c>
      <c r="H7" s="21"/>
    </row>
    <row r="8" spans="1:8" s="4" customFormat="1" x14ac:dyDescent="0.2">
      <c r="A8" s="48"/>
      <c r="B8" s="44" t="s">
        <v>43</v>
      </c>
      <c r="C8" s="45"/>
      <c r="D8" s="74"/>
      <c r="E8" s="67"/>
      <c r="F8" s="46"/>
      <c r="G8" s="47"/>
      <c r="H8" s="22"/>
    </row>
    <row r="9" spans="1:8" ht="23.25" customHeight="1" x14ac:dyDescent="0.2">
      <c r="A9" s="36"/>
      <c r="B9" s="37"/>
      <c r="C9" s="38"/>
      <c r="D9" s="75"/>
      <c r="E9" s="68"/>
      <c r="F9" s="39"/>
      <c r="G9" s="41"/>
      <c r="H9" s="21"/>
    </row>
    <row r="10" spans="1:8" x14ac:dyDescent="0.2">
      <c r="A10" s="36" t="s">
        <v>31</v>
      </c>
      <c r="B10" s="37" t="s">
        <v>86</v>
      </c>
      <c r="C10" s="38"/>
      <c r="D10" s="75"/>
      <c r="E10" s="68"/>
      <c r="F10" s="39"/>
      <c r="G10" s="41"/>
      <c r="H10" s="21"/>
    </row>
    <row r="11" spans="1:8" ht="38.25" x14ac:dyDescent="0.2">
      <c r="A11" s="66" t="s">
        <v>46</v>
      </c>
      <c r="B11" s="30" t="s">
        <v>93</v>
      </c>
      <c r="C11" s="31"/>
      <c r="D11" s="76">
        <v>1</v>
      </c>
      <c r="E11" s="69" t="s">
        <v>6</v>
      </c>
      <c r="F11" s="25"/>
      <c r="G11" s="26"/>
      <c r="H11" s="21"/>
    </row>
    <row r="12" spans="1:8" x14ac:dyDescent="0.2">
      <c r="A12" s="27"/>
      <c r="B12" s="142"/>
      <c r="C12" s="143"/>
      <c r="D12" s="76"/>
      <c r="E12" s="69"/>
      <c r="F12" s="25"/>
      <c r="G12" s="26"/>
      <c r="H12" s="21"/>
    </row>
    <row r="13" spans="1:8" x14ac:dyDescent="0.2">
      <c r="A13" s="36" t="s">
        <v>32</v>
      </c>
      <c r="B13" s="37" t="s">
        <v>0</v>
      </c>
      <c r="C13" s="38"/>
      <c r="D13" s="75"/>
      <c r="E13" s="68"/>
      <c r="F13" s="39"/>
      <c r="G13" s="26"/>
      <c r="H13" s="21"/>
    </row>
    <row r="14" spans="1:8" ht="25.5" x14ac:dyDescent="0.2">
      <c r="A14" s="66" t="s">
        <v>44</v>
      </c>
      <c r="B14" s="30" t="s">
        <v>8</v>
      </c>
      <c r="C14" s="31"/>
      <c r="D14" s="76">
        <v>1</v>
      </c>
      <c r="E14" s="69" t="s">
        <v>6</v>
      </c>
      <c r="F14" s="25"/>
      <c r="G14" s="26"/>
      <c r="H14" s="21"/>
    </row>
    <row r="15" spans="1:8" x14ac:dyDescent="0.2">
      <c r="A15" s="27"/>
      <c r="B15" s="142"/>
      <c r="C15" s="143"/>
      <c r="D15" s="76"/>
      <c r="E15" s="69"/>
      <c r="F15" s="25"/>
      <c r="G15" s="26"/>
      <c r="H15" s="21"/>
    </row>
    <row r="16" spans="1:8" x14ac:dyDescent="0.2">
      <c r="A16" s="27" t="s">
        <v>54</v>
      </c>
      <c r="B16" s="32" t="s">
        <v>1</v>
      </c>
      <c r="C16" s="33"/>
      <c r="D16" s="76"/>
      <c r="E16" s="69"/>
      <c r="F16" s="25"/>
      <c r="G16" s="26"/>
      <c r="H16" s="21"/>
    </row>
    <row r="17" spans="1:8" ht="38.25" x14ac:dyDescent="0.2">
      <c r="A17" s="66" t="s">
        <v>45</v>
      </c>
      <c r="B17" s="30" t="s">
        <v>2</v>
      </c>
      <c r="C17" s="31"/>
      <c r="D17" s="76">
        <v>1</v>
      </c>
      <c r="E17" s="69" t="s">
        <v>6</v>
      </c>
      <c r="F17" s="25"/>
      <c r="G17" s="26"/>
      <c r="H17" s="21"/>
    </row>
    <row r="18" spans="1:8" x14ac:dyDescent="0.2">
      <c r="A18" s="66"/>
      <c r="B18" s="30"/>
      <c r="C18" s="31"/>
      <c r="D18" s="76"/>
      <c r="E18" s="69"/>
      <c r="F18" s="25"/>
      <c r="G18" s="26"/>
      <c r="H18" s="21"/>
    </row>
    <row r="19" spans="1:8" ht="25.5" x14ac:dyDescent="0.2">
      <c r="A19" s="66" t="s">
        <v>55</v>
      </c>
      <c r="B19" s="30" t="s">
        <v>101</v>
      </c>
      <c r="C19" s="31"/>
      <c r="D19" s="76">
        <v>1</v>
      </c>
      <c r="E19" s="69" t="s">
        <v>6</v>
      </c>
      <c r="F19" s="25"/>
      <c r="G19" s="26"/>
      <c r="H19" s="21"/>
    </row>
    <row r="20" spans="1:8" x14ac:dyDescent="0.2">
      <c r="A20" s="27"/>
      <c r="B20" s="34"/>
      <c r="C20" s="35"/>
      <c r="D20" s="76"/>
      <c r="E20" s="69"/>
      <c r="F20" s="25"/>
      <c r="G20" s="26"/>
      <c r="H20" s="21"/>
    </row>
    <row r="21" spans="1:8" x14ac:dyDescent="0.2">
      <c r="A21" s="27"/>
      <c r="B21" s="34"/>
      <c r="C21" s="35"/>
      <c r="D21" s="76"/>
      <c r="E21" s="69"/>
      <c r="F21" s="25"/>
      <c r="G21" s="26"/>
      <c r="H21" s="21"/>
    </row>
    <row r="22" spans="1:8" x14ac:dyDescent="0.2">
      <c r="A22" s="66" t="s">
        <v>56</v>
      </c>
      <c r="B22" s="30" t="s">
        <v>99</v>
      </c>
      <c r="C22" s="31"/>
      <c r="D22" s="76">
        <v>1</v>
      </c>
      <c r="E22" s="69" t="s">
        <v>6</v>
      </c>
      <c r="F22" s="25"/>
      <c r="G22" s="26"/>
      <c r="H22" s="21"/>
    </row>
    <row r="23" spans="1:8" x14ac:dyDescent="0.2">
      <c r="A23" s="66"/>
      <c r="B23" s="30"/>
      <c r="C23" s="31"/>
      <c r="D23" s="76"/>
      <c r="E23" s="69"/>
      <c r="F23" s="25"/>
      <c r="G23" s="26"/>
      <c r="H23" s="21"/>
    </row>
    <row r="24" spans="1:8" ht="25.5" x14ac:dyDescent="0.2">
      <c r="A24" s="66" t="s">
        <v>57</v>
      </c>
      <c r="B24" s="30" t="s">
        <v>100</v>
      </c>
      <c r="C24" s="31"/>
      <c r="D24" s="76">
        <v>1</v>
      </c>
      <c r="E24" s="69" t="s">
        <v>6</v>
      </c>
      <c r="F24" s="25"/>
      <c r="G24" s="26"/>
      <c r="H24" s="21"/>
    </row>
    <row r="25" spans="1:8" x14ac:dyDescent="0.2">
      <c r="A25" s="27"/>
      <c r="B25" s="142"/>
      <c r="C25" s="143"/>
      <c r="D25" s="76"/>
      <c r="E25" s="69"/>
      <c r="F25" s="25"/>
      <c r="G25" s="26"/>
      <c r="H25" s="21"/>
    </row>
    <row r="26" spans="1:8" x14ac:dyDescent="0.2">
      <c r="A26" s="27"/>
      <c r="B26" s="34"/>
      <c r="C26" s="35"/>
      <c r="D26" s="76"/>
      <c r="E26" s="69"/>
      <c r="F26" s="25"/>
      <c r="G26" s="26"/>
      <c r="H26" s="21"/>
    </row>
    <row r="27" spans="1:8" x14ac:dyDescent="0.2">
      <c r="A27" s="27" t="s">
        <v>21</v>
      </c>
      <c r="B27" s="28" t="s">
        <v>3</v>
      </c>
      <c r="C27" s="29"/>
      <c r="D27" s="76"/>
      <c r="E27" s="69"/>
      <c r="F27" s="25"/>
      <c r="G27" s="26"/>
      <c r="H27" s="21"/>
    </row>
    <row r="28" spans="1:8" ht="25.5" x14ac:dyDescent="0.2">
      <c r="A28" s="66" t="s">
        <v>58</v>
      </c>
      <c r="B28" s="30" t="s">
        <v>124</v>
      </c>
      <c r="C28" s="31"/>
      <c r="D28" s="76">
        <v>1</v>
      </c>
      <c r="E28" s="69" t="s">
        <v>6</v>
      </c>
      <c r="F28" s="25"/>
      <c r="G28" s="26"/>
      <c r="H28" s="21"/>
    </row>
    <row r="29" spans="1:8" x14ac:dyDescent="0.2">
      <c r="A29" s="27"/>
      <c r="B29" s="30"/>
      <c r="C29" s="31"/>
      <c r="D29" s="76"/>
      <c r="E29" s="70"/>
      <c r="F29" s="25"/>
      <c r="G29" s="26"/>
      <c r="H29" s="21"/>
    </row>
    <row r="30" spans="1:8" x14ac:dyDescent="0.2">
      <c r="A30" s="27" t="s">
        <v>59</v>
      </c>
      <c r="B30" s="28" t="s">
        <v>75</v>
      </c>
      <c r="C30" s="29"/>
      <c r="D30" s="76"/>
      <c r="E30" s="69"/>
      <c r="F30" s="25"/>
      <c r="G30" s="26"/>
      <c r="H30" s="21"/>
    </row>
    <row r="31" spans="1:8" x14ac:dyDescent="0.2">
      <c r="A31" s="66" t="s">
        <v>60</v>
      </c>
      <c r="B31" s="30" t="s">
        <v>76</v>
      </c>
      <c r="C31" s="31"/>
      <c r="D31" s="76">
        <v>1</v>
      </c>
      <c r="E31" s="69" t="s">
        <v>6</v>
      </c>
      <c r="F31" s="25"/>
      <c r="G31" s="26"/>
      <c r="H31" s="21"/>
    </row>
    <row r="32" spans="1:8" x14ac:dyDescent="0.2">
      <c r="A32" s="27"/>
      <c r="B32" s="30"/>
      <c r="C32" s="31"/>
      <c r="D32" s="76"/>
      <c r="E32" s="70"/>
      <c r="F32" s="25"/>
      <c r="G32" s="26"/>
      <c r="H32" s="21"/>
    </row>
    <row r="33" spans="1:10" x14ac:dyDescent="0.2">
      <c r="A33" s="27"/>
      <c r="B33" s="30"/>
      <c r="C33" s="31"/>
      <c r="D33" s="76"/>
      <c r="E33" s="70"/>
      <c r="F33" s="25"/>
      <c r="G33" s="26"/>
      <c r="H33" s="21"/>
    </row>
    <row r="34" spans="1:10" x14ac:dyDescent="0.2">
      <c r="A34" s="27"/>
      <c r="B34" s="30"/>
      <c r="C34" s="31"/>
      <c r="D34" s="76"/>
      <c r="E34" s="70"/>
      <c r="F34" s="25"/>
      <c r="G34" s="26"/>
      <c r="H34" s="21"/>
    </row>
    <row r="35" spans="1:10" x14ac:dyDescent="0.2">
      <c r="A35" s="27"/>
      <c r="B35" s="30"/>
      <c r="C35" s="31"/>
      <c r="D35" s="76"/>
      <c r="E35" s="70"/>
      <c r="F35" s="25"/>
      <c r="G35" s="26"/>
      <c r="H35" s="21"/>
    </row>
    <row r="36" spans="1:10" x14ac:dyDescent="0.2">
      <c r="A36" s="27"/>
      <c r="B36" s="30"/>
      <c r="C36" s="31"/>
      <c r="D36" s="76"/>
      <c r="E36" s="70"/>
      <c r="F36" s="25"/>
      <c r="G36" s="26"/>
      <c r="H36" s="21"/>
    </row>
    <row r="37" spans="1:10" x14ac:dyDescent="0.2">
      <c r="A37" s="27"/>
      <c r="B37" s="30"/>
      <c r="C37" s="31"/>
      <c r="D37" s="76"/>
      <c r="E37" s="70"/>
      <c r="F37" s="25"/>
      <c r="G37" s="26"/>
      <c r="H37" s="21"/>
    </row>
    <row r="38" spans="1:10" x14ac:dyDescent="0.2">
      <c r="A38" s="27"/>
      <c r="B38" s="30"/>
      <c r="C38" s="31"/>
      <c r="D38" s="76"/>
      <c r="E38" s="70"/>
      <c r="F38" s="25"/>
      <c r="G38" s="26"/>
      <c r="H38" s="21"/>
    </row>
    <row r="39" spans="1:10" x14ac:dyDescent="0.2">
      <c r="A39" s="27"/>
      <c r="B39" s="30"/>
      <c r="C39" s="31"/>
      <c r="D39" s="76"/>
      <c r="E39" s="70"/>
      <c r="F39" s="25"/>
      <c r="G39" s="26"/>
      <c r="H39" s="21"/>
    </row>
    <row r="40" spans="1:10" x14ac:dyDescent="0.2">
      <c r="A40" s="27"/>
      <c r="B40" s="30"/>
      <c r="C40" s="31"/>
      <c r="D40" s="76"/>
      <c r="E40" s="70"/>
      <c r="F40" s="25"/>
      <c r="G40" s="26"/>
      <c r="H40" s="21"/>
    </row>
    <row r="41" spans="1:10" x14ac:dyDescent="0.2">
      <c r="A41" s="27"/>
      <c r="B41" s="30"/>
      <c r="C41" s="31"/>
      <c r="D41" s="76"/>
      <c r="E41" s="70"/>
      <c r="F41" s="25"/>
      <c r="G41" s="26"/>
      <c r="H41" s="21"/>
    </row>
    <row r="42" spans="1:10" x14ac:dyDescent="0.2">
      <c r="A42" s="27"/>
      <c r="B42" s="30"/>
      <c r="C42" s="31"/>
      <c r="D42" s="76"/>
      <c r="E42" s="70"/>
      <c r="F42" s="25"/>
      <c r="G42" s="26"/>
      <c r="H42" s="21"/>
    </row>
    <row r="43" spans="1:10" x14ac:dyDescent="0.2">
      <c r="A43" s="27"/>
      <c r="B43" s="30"/>
      <c r="C43" s="31"/>
      <c r="D43" s="76"/>
      <c r="E43" s="70"/>
      <c r="F43" s="25"/>
      <c r="G43" s="26"/>
      <c r="H43" s="21"/>
    </row>
    <row r="44" spans="1:10" x14ac:dyDescent="0.2">
      <c r="A44" s="27"/>
      <c r="B44" s="30"/>
      <c r="C44" s="31"/>
      <c r="D44" s="76"/>
      <c r="E44" s="70"/>
      <c r="F44" s="25"/>
      <c r="G44" s="26"/>
      <c r="H44" s="21"/>
    </row>
    <row r="45" spans="1:10" x14ac:dyDescent="0.2">
      <c r="A45" s="27"/>
      <c r="B45" s="30"/>
      <c r="C45" s="31"/>
      <c r="D45" s="76"/>
      <c r="E45" s="70"/>
      <c r="F45" s="25"/>
      <c r="G45" s="26"/>
      <c r="H45" s="21"/>
    </row>
    <row r="46" spans="1:10" x14ac:dyDescent="0.2">
      <c r="A46" s="27"/>
      <c r="B46" s="30"/>
      <c r="C46" s="31"/>
      <c r="D46" s="76"/>
      <c r="E46" s="70"/>
      <c r="F46" s="25"/>
      <c r="G46" s="26"/>
      <c r="H46" s="21"/>
      <c r="J46" s="20"/>
    </row>
    <row r="47" spans="1:10" x14ac:dyDescent="0.2">
      <c r="A47" s="27"/>
      <c r="B47" s="142"/>
      <c r="C47" s="143"/>
      <c r="D47" s="76"/>
      <c r="E47" s="70"/>
      <c r="F47" s="25"/>
      <c r="G47" s="26"/>
      <c r="H47" s="21"/>
      <c r="J47" s="20"/>
    </row>
    <row r="48" spans="1:10" s="4" customFormat="1" x14ac:dyDescent="0.2">
      <c r="A48" s="48" t="s">
        <v>21</v>
      </c>
      <c r="B48" s="44" t="s">
        <v>20</v>
      </c>
      <c r="C48" s="45"/>
      <c r="D48" s="74"/>
      <c r="E48" s="67"/>
      <c r="F48" s="46"/>
      <c r="G48" s="86"/>
      <c r="H48" s="22"/>
    </row>
    <row r="49" spans="1:8" s="4" customFormat="1" x14ac:dyDescent="0.2">
      <c r="A49" s="48"/>
      <c r="B49" s="44" t="s">
        <v>47</v>
      </c>
      <c r="C49" s="45"/>
      <c r="D49" s="57"/>
      <c r="E49" s="63"/>
      <c r="F49" s="46"/>
      <c r="G49" s="47"/>
      <c r="H49" s="22"/>
    </row>
    <row r="50" spans="1:8" x14ac:dyDescent="0.2">
      <c r="A50" s="53"/>
      <c r="B50" s="30"/>
      <c r="C50" s="38"/>
      <c r="D50" s="40"/>
      <c r="E50" s="69"/>
      <c r="F50" s="39"/>
      <c r="G50" s="26"/>
      <c r="H50" s="21"/>
    </row>
    <row r="51" spans="1:8" x14ac:dyDescent="0.2">
      <c r="A51" s="36"/>
      <c r="B51" s="37"/>
      <c r="C51" s="38"/>
      <c r="D51" s="58"/>
      <c r="E51" s="64"/>
      <c r="F51" s="39"/>
      <c r="G51" s="41"/>
      <c r="H51" s="21"/>
    </row>
    <row r="52" spans="1:8" ht="53.25" customHeight="1" x14ac:dyDescent="0.2">
      <c r="A52" s="53" t="s">
        <v>61</v>
      </c>
      <c r="B52" s="30" t="s">
        <v>34</v>
      </c>
      <c r="C52" s="38"/>
      <c r="D52" s="84">
        <v>1</v>
      </c>
      <c r="E52" s="89" t="s">
        <v>6</v>
      </c>
      <c r="F52" s="88"/>
      <c r="G52" s="90"/>
      <c r="H52" s="21"/>
    </row>
    <row r="53" spans="1:8" x14ac:dyDescent="0.2">
      <c r="A53" s="53"/>
      <c r="B53" s="30"/>
      <c r="C53" s="38"/>
      <c r="D53" s="40"/>
      <c r="E53" s="64"/>
      <c r="F53" s="39"/>
      <c r="G53" s="41"/>
      <c r="H53" s="21"/>
    </row>
    <row r="54" spans="1:8" x14ac:dyDescent="0.2">
      <c r="A54" s="36"/>
      <c r="B54" s="30"/>
      <c r="C54" s="38"/>
      <c r="D54" s="40"/>
      <c r="E54" s="64"/>
      <c r="F54" s="39"/>
      <c r="G54" s="41"/>
      <c r="H54" s="21"/>
    </row>
    <row r="55" spans="1:8" ht="51" x14ac:dyDescent="0.2">
      <c r="A55" s="53" t="s">
        <v>62</v>
      </c>
      <c r="B55" s="30" t="s">
        <v>33</v>
      </c>
      <c r="C55" s="38"/>
      <c r="D55" s="40"/>
      <c r="E55" s="64"/>
      <c r="F55" s="39"/>
      <c r="G55" s="41"/>
      <c r="H55" s="21"/>
    </row>
    <row r="56" spans="1:8" x14ac:dyDescent="0.2">
      <c r="A56" s="66" t="s">
        <v>37</v>
      </c>
      <c r="B56" s="54" t="s">
        <v>4</v>
      </c>
      <c r="C56" s="38"/>
      <c r="D56" s="40">
        <v>1</v>
      </c>
      <c r="E56" s="64" t="s">
        <v>12</v>
      </c>
      <c r="F56" s="39"/>
      <c r="G56" s="26"/>
      <c r="H56" s="21"/>
    </row>
    <row r="57" spans="1:8" x14ac:dyDescent="0.2">
      <c r="A57" s="36"/>
      <c r="B57" s="30"/>
      <c r="C57" s="38"/>
      <c r="D57" s="40"/>
      <c r="E57" s="64"/>
      <c r="F57" s="39"/>
      <c r="G57" s="41"/>
      <c r="H57" s="21"/>
    </row>
    <row r="58" spans="1:8" ht="63.75" x14ac:dyDescent="0.2">
      <c r="A58" s="53" t="s">
        <v>63</v>
      </c>
      <c r="B58" s="30" t="s">
        <v>125</v>
      </c>
      <c r="C58" s="38"/>
      <c r="D58" s="84">
        <v>1</v>
      </c>
      <c r="E58" s="85" t="s">
        <v>12</v>
      </c>
      <c r="F58" s="88"/>
      <c r="G58" s="90"/>
      <c r="H58" s="21"/>
    </row>
    <row r="59" spans="1:8" x14ac:dyDescent="0.2">
      <c r="A59" s="36"/>
      <c r="B59" s="30"/>
      <c r="C59" s="38"/>
      <c r="D59" s="40"/>
      <c r="E59" s="64"/>
      <c r="F59" s="39"/>
      <c r="G59" s="41"/>
      <c r="H59" s="21"/>
    </row>
    <row r="60" spans="1:8" x14ac:dyDescent="0.2">
      <c r="A60" s="53" t="s">
        <v>64</v>
      </c>
      <c r="B60" s="49" t="s">
        <v>172</v>
      </c>
      <c r="C60" s="38"/>
      <c r="D60" s="84"/>
      <c r="E60" s="85"/>
      <c r="F60" s="88"/>
      <c r="G60" s="90"/>
      <c r="H60" s="21"/>
    </row>
    <row r="61" spans="1:8" ht="25.5" x14ac:dyDescent="0.2">
      <c r="A61" s="66" t="s">
        <v>173</v>
      </c>
      <c r="B61" s="30" t="s">
        <v>174</v>
      </c>
      <c r="C61" s="31"/>
      <c r="D61" s="76">
        <v>1333.8</v>
      </c>
      <c r="E61" s="69" t="s">
        <v>7</v>
      </c>
      <c r="F61" s="25"/>
      <c r="G61" s="26"/>
      <c r="H61" s="21"/>
    </row>
    <row r="62" spans="1:8" x14ac:dyDescent="0.2">
      <c r="A62" s="36"/>
      <c r="B62" s="30"/>
      <c r="C62" s="38"/>
      <c r="D62" s="40"/>
      <c r="E62" s="64"/>
      <c r="F62" s="39"/>
      <c r="G62" s="41"/>
      <c r="H62" s="21"/>
    </row>
    <row r="63" spans="1:8" x14ac:dyDescent="0.2">
      <c r="A63" s="36"/>
      <c r="B63" s="30"/>
      <c r="C63" s="38"/>
      <c r="D63" s="40"/>
      <c r="E63" s="64"/>
      <c r="F63" s="39"/>
      <c r="G63" s="41"/>
      <c r="H63" s="21"/>
    </row>
    <row r="64" spans="1:8" x14ac:dyDescent="0.2">
      <c r="A64" s="36"/>
      <c r="B64" s="30"/>
      <c r="C64" s="38"/>
      <c r="D64" s="40"/>
      <c r="E64" s="64"/>
      <c r="F64" s="39"/>
      <c r="G64" s="41"/>
      <c r="H64" s="21"/>
    </row>
    <row r="65" spans="1:8" x14ac:dyDescent="0.2">
      <c r="A65" s="36"/>
      <c r="B65" s="30"/>
      <c r="C65" s="38"/>
      <c r="D65" s="40"/>
      <c r="E65" s="64"/>
      <c r="F65" s="39"/>
      <c r="G65" s="41"/>
      <c r="H65" s="21"/>
    </row>
    <row r="66" spans="1:8" x14ac:dyDescent="0.2">
      <c r="A66" s="36"/>
      <c r="B66" s="30"/>
      <c r="C66" s="38"/>
      <c r="D66" s="40"/>
      <c r="E66" s="64"/>
      <c r="F66" s="39"/>
      <c r="G66" s="41"/>
      <c r="H66" s="21"/>
    </row>
    <row r="67" spans="1:8" x14ac:dyDescent="0.2">
      <c r="A67" s="36"/>
      <c r="B67" s="30"/>
      <c r="C67" s="38"/>
      <c r="D67" s="40"/>
      <c r="E67" s="64"/>
      <c r="F67" s="39"/>
      <c r="G67" s="41"/>
      <c r="H67" s="21"/>
    </row>
    <row r="68" spans="1:8" x14ac:dyDescent="0.2">
      <c r="A68" s="36"/>
      <c r="B68" s="30"/>
      <c r="C68" s="38"/>
      <c r="D68" s="40"/>
      <c r="E68" s="64"/>
      <c r="F68" s="39"/>
      <c r="G68" s="41"/>
      <c r="H68" s="21"/>
    </row>
    <row r="69" spans="1:8" x14ac:dyDescent="0.2">
      <c r="A69" s="36"/>
      <c r="B69" s="30"/>
      <c r="C69" s="38"/>
      <c r="D69" s="40"/>
      <c r="E69" s="64"/>
      <c r="F69" s="39"/>
      <c r="G69" s="41"/>
      <c r="H69" s="21"/>
    </row>
    <row r="70" spans="1:8" x14ac:dyDescent="0.2">
      <c r="A70" s="36"/>
      <c r="B70" s="30"/>
      <c r="C70" s="38"/>
      <c r="D70" s="40"/>
      <c r="E70" s="64"/>
      <c r="F70" s="39"/>
      <c r="G70" s="41"/>
      <c r="H70" s="21"/>
    </row>
    <row r="71" spans="1:8" x14ac:dyDescent="0.2">
      <c r="A71" s="36"/>
      <c r="B71" s="30"/>
      <c r="C71" s="38"/>
      <c r="D71" s="40"/>
      <c r="E71" s="64"/>
      <c r="F71" s="39"/>
      <c r="G71" s="41"/>
      <c r="H71" s="21"/>
    </row>
    <row r="72" spans="1:8" x14ac:dyDescent="0.2">
      <c r="A72" s="36"/>
      <c r="B72" s="30"/>
      <c r="C72" s="38"/>
      <c r="D72" s="40"/>
      <c r="E72" s="64"/>
      <c r="F72" s="39"/>
      <c r="G72" s="41"/>
      <c r="H72" s="21"/>
    </row>
    <row r="73" spans="1:8" x14ac:dyDescent="0.2">
      <c r="A73" s="36"/>
      <c r="B73" s="30"/>
      <c r="C73" s="38"/>
      <c r="D73" s="40"/>
      <c r="E73" s="64"/>
      <c r="F73" s="39"/>
      <c r="G73" s="41"/>
      <c r="H73" s="21"/>
    </row>
    <row r="74" spans="1:8" x14ac:dyDescent="0.2">
      <c r="A74" s="36"/>
      <c r="B74" s="30"/>
      <c r="C74" s="38"/>
      <c r="D74" s="40"/>
      <c r="E74" s="64"/>
      <c r="F74" s="39"/>
      <c r="G74" s="41"/>
      <c r="H74" s="21"/>
    </row>
    <row r="75" spans="1:8" x14ac:dyDescent="0.2">
      <c r="A75" s="36"/>
      <c r="B75" s="30"/>
      <c r="C75" s="38"/>
      <c r="D75" s="40"/>
      <c r="E75" s="64"/>
      <c r="F75" s="39"/>
      <c r="G75" s="41"/>
      <c r="H75" s="21"/>
    </row>
    <row r="76" spans="1:8" x14ac:dyDescent="0.2">
      <c r="A76" s="36"/>
      <c r="B76" s="30"/>
      <c r="C76" s="38"/>
      <c r="D76" s="40"/>
      <c r="E76" s="64"/>
      <c r="F76" s="39"/>
      <c r="G76" s="41"/>
      <c r="H76" s="21"/>
    </row>
    <row r="77" spans="1:8" x14ac:dyDescent="0.2">
      <c r="A77" s="36"/>
      <c r="B77" s="30"/>
      <c r="C77" s="38"/>
      <c r="D77" s="40"/>
      <c r="E77" s="64"/>
      <c r="F77" s="39"/>
      <c r="G77" s="41"/>
      <c r="H77" s="21"/>
    </row>
    <row r="78" spans="1:8" x14ac:dyDescent="0.2">
      <c r="A78" s="36"/>
      <c r="B78" s="30"/>
      <c r="C78" s="38"/>
      <c r="D78" s="40"/>
      <c r="E78" s="64"/>
      <c r="F78" s="39"/>
      <c r="G78" s="41"/>
      <c r="H78" s="21"/>
    </row>
    <row r="79" spans="1:8" x14ac:dyDescent="0.2">
      <c r="A79" s="36"/>
      <c r="B79" s="30"/>
      <c r="C79" s="38"/>
      <c r="D79" s="40"/>
      <c r="E79" s="64"/>
      <c r="F79" s="39"/>
      <c r="G79" s="41"/>
      <c r="H79" s="21"/>
    </row>
    <row r="80" spans="1:8" x14ac:dyDescent="0.2">
      <c r="A80" s="36"/>
      <c r="B80" s="30"/>
      <c r="C80" s="38"/>
      <c r="D80" s="40"/>
      <c r="E80" s="64"/>
      <c r="F80" s="39"/>
      <c r="G80" s="41"/>
      <c r="H80" s="21"/>
    </row>
    <row r="81" spans="1:8" x14ac:dyDescent="0.2">
      <c r="A81" s="36"/>
      <c r="B81" s="30"/>
      <c r="C81" s="38"/>
      <c r="D81" s="40"/>
      <c r="E81" s="64"/>
      <c r="F81" s="39"/>
      <c r="G81" s="41"/>
      <c r="H81" s="21"/>
    </row>
    <row r="82" spans="1:8" x14ac:dyDescent="0.2">
      <c r="A82" s="36"/>
      <c r="B82" s="30"/>
      <c r="C82" s="38"/>
      <c r="D82" s="40"/>
      <c r="E82" s="64"/>
      <c r="F82" s="39"/>
      <c r="G82" s="41"/>
      <c r="H82" s="21"/>
    </row>
    <row r="83" spans="1:8" x14ac:dyDescent="0.2">
      <c r="A83" s="36"/>
      <c r="B83" s="30"/>
      <c r="C83" s="38"/>
      <c r="D83" s="40"/>
      <c r="E83" s="64"/>
      <c r="F83" s="39"/>
      <c r="G83" s="41"/>
      <c r="H83" s="21"/>
    </row>
    <row r="84" spans="1:8" x14ac:dyDescent="0.2">
      <c r="A84" s="36"/>
      <c r="B84" s="30"/>
      <c r="C84" s="38"/>
      <c r="D84" s="40"/>
      <c r="E84" s="64"/>
      <c r="F84" s="39"/>
      <c r="G84" s="41"/>
      <c r="H84" s="21"/>
    </row>
    <row r="85" spans="1:8" x14ac:dyDescent="0.2">
      <c r="A85" s="36"/>
      <c r="B85" s="30"/>
      <c r="C85" s="38"/>
      <c r="D85" s="40"/>
      <c r="E85" s="64"/>
      <c r="F85" s="39"/>
      <c r="G85" s="41"/>
      <c r="H85" s="21"/>
    </row>
    <row r="86" spans="1:8" x14ac:dyDescent="0.2">
      <c r="A86" s="36"/>
      <c r="B86" s="30"/>
      <c r="C86" s="38"/>
      <c r="D86" s="40"/>
      <c r="E86" s="64"/>
      <c r="F86" s="39"/>
      <c r="G86" s="41"/>
      <c r="H86" s="21"/>
    </row>
    <row r="87" spans="1:8" x14ac:dyDescent="0.2">
      <c r="A87" s="36"/>
      <c r="B87" s="30"/>
      <c r="C87" s="38"/>
      <c r="D87" s="40"/>
      <c r="E87" s="64"/>
      <c r="F87" s="39"/>
      <c r="G87" s="41"/>
      <c r="H87" s="21"/>
    </row>
    <row r="88" spans="1:8" x14ac:dyDescent="0.2">
      <c r="A88" s="36"/>
      <c r="B88" s="30"/>
      <c r="C88" s="38"/>
      <c r="D88" s="40"/>
      <c r="E88" s="64"/>
      <c r="F88" s="39"/>
      <c r="G88" s="41"/>
      <c r="H88" s="21"/>
    </row>
    <row r="89" spans="1:8" x14ac:dyDescent="0.2">
      <c r="A89" s="36"/>
      <c r="B89" s="30"/>
      <c r="C89" s="38"/>
      <c r="D89" s="40"/>
      <c r="E89" s="64"/>
      <c r="F89" s="39"/>
      <c r="G89" s="41"/>
      <c r="H89" s="21"/>
    </row>
    <row r="90" spans="1:8" x14ac:dyDescent="0.2">
      <c r="A90" s="36"/>
      <c r="B90" s="30"/>
      <c r="C90" s="38"/>
      <c r="D90" s="40"/>
      <c r="E90" s="64"/>
      <c r="F90" s="39"/>
      <c r="G90" s="41"/>
      <c r="H90" s="21"/>
    </row>
    <row r="91" spans="1:8" x14ac:dyDescent="0.2">
      <c r="A91" s="36"/>
      <c r="B91" s="30"/>
      <c r="C91" s="38"/>
      <c r="D91" s="40"/>
      <c r="E91" s="64"/>
      <c r="F91" s="39"/>
      <c r="G91" s="41"/>
      <c r="H91" s="21"/>
    </row>
    <row r="92" spans="1:8" x14ac:dyDescent="0.2">
      <c r="A92" s="36"/>
      <c r="B92" s="30"/>
      <c r="C92" s="38"/>
      <c r="D92" s="40"/>
      <c r="E92" s="64"/>
      <c r="F92" s="39"/>
      <c r="G92" s="41"/>
      <c r="H92" s="21"/>
    </row>
    <row r="93" spans="1:8" x14ac:dyDescent="0.2">
      <c r="A93" s="36"/>
      <c r="B93" s="30"/>
      <c r="C93" s="38"/>
      <c r="D93" s="40"/>
      <c r="E93" s="64"/>
      <c r="F93" s="39"/>
      <c r="G93" s="41"/>
      <c r="H93" s="21"/>
    </row>
    <row r="94" spans="1:8" x14ac:dyDescent="0.2">
      <c r="A94" s="36"/>
      <c r="B94" s="30"/>
      <c r="C94" s="38"/>
      <c r="D94" s="40"/>
      <c r="E94" s="64"/>
      <c r="F94" s="39"/>
      <c r="G94" s="41"/>
      <c r="H94" s="21"/>
    </row>
    <row r="95" spans="1:8" x14ac:dyDescent="0.2">
      <c r="A95" s="36"/>
      <c r="B95" s="30"/>
      <c r="C95" s="38"/>
      <c r="D95" s="40"/>
      <c r="E95" s="64"/>
      <c r="F95" s="39"/>
      <c r="G95" s="41"/>
      <c r="H95" s="21"/>
    </row>
    <row r="96" spans="1:8" x14ac:dyDescent="0.2">
      <c r="A96" s="36"/>
      <c r="B96" s="30"/>
      <c r="C96" s="38"/>
      <c r="D96" s="40"/>
      <c r="E96" s="64"/>
      <c r="F96" s="39"/>
      <c r="G96" s="41"/>
      <c r="H96" s="21"/>
    </row>
    <row r="97" spans="1:8" x14ac:dyDescent="0.2">
      <c r="A97" s="36"/>
      <c r="B97" s="30"/>
      <c r="C97" s="38"/>
      <c r="D97" s="40"/>
      <c r="E97" s="64"/>
      <c r="F97" s="39"/>
      <c r="G97" s="41"/>
      <c r="H97" s="21"/>
    </row>
    <row r="98" spans="1:8" x14ac:dyDescent="0.2">
      <c r="A98" s="36"/>
      <c r="B98" s="30"/>
      <c r="C98" s="38"/>
      <c r="D98" s="40"/>
      <c r="E98" s="64"/>
      <c r="F98" s="39"/>
      <c r="G98" s="41"/>
      <c r="H98" s="21"/>
    </row>
    <row r="99" spans="1:8" x14ac:dyDescent="0.2">
      <c r="A99" s="36"/>
      <c r="B99" s="30"/>
      <c r="C99" s="38"/>
      <c r="D99" s="40"/>
      <c r="E99" s="64"/>
      <c r="F99" s="39"/>
      <c r="G99" s="41"/>
      <c r="H99" s="21"/>
    </row>
    <row r="100" spans="1:8" x14ac:dyDescent="0.2">
      <c r="A100" s="36"/>
      <c r="B100" s="30"/>
      <c r="C100" s="38"/>
      <c r="D100" s="40"/>
      <c r="E100" s="64"/>
      <c r="F100" s="39"/>
      <c r="G100" s="41"/>
      <c r="H100" s="21"/>
    </row>
    <row r="101" spans="1:8" x14ac:dyDescent="0.2">
      <c r="A101" s="36"/>
      <c r="B101" s="30"/>
      <c r="C101" s="38"/>
      <c r="D101" s="40"/>
      <c r="E101" s="64"/>
      <c r="F101" s="39"/>
      <c r="G101" s="41"/>
      <c r="H101" s="21"/>
    </row>
    <row r="102" spans="1:8" x14ac:dyDescent="0.2">
      <c r="A102" s="36"/>
      <c r="B102" s="30"/>
      <c r="C102" s="38"/>
      <c r="D102" s="40"/>
      <c r="E102" s="64"/>
      <c r="F102" s="39"/>
      <c r="G102" s="41"/>
      <c r="H102" s="21"/>
    </row>
    <row r="103" spans="1:8" x14ac:dyDescent="0.2">
      <c r="A103" s="36"/>
      <c r="B103" s="30"/>
      <c r="C103" s="38"/>
      <c r="D103" s="40"/>
      <c r="E103" s="64"/>
      <c r="F103" s="39"/>
      <c r="G103" s="41"/>
      <c r="H103" s="21"/>
    </row>
    <row r="104" spans="1:8" x14ac:dyDescent="0.2">
      <c r="A104" s="53"/>
      <c r="B104" s="54"/>
      <c r="C104" s="38"/>
      <c r="D104" s="40"/>
      <c r="E104" s="64"/>
      <c r="F104" s="39"/>
      <c r="G104" s="26"/>
      <c r="H104" s="21"/>
    </row>
    <row r="105" spans="1:8" x14ac:dyDescent="0.2">
      <c r="A105" s="36"/>
      <c r="B105" s="30"/>
      <c r="C105" s="38"/>
      <c r="D105" s="58"/>
      <c r="E105" s="64"/>
      <c r="F105" s="39"/>
      <c r="G105" s="41"/>
      <c r="H105" s="21"/>
    </row>
    <row r="106" spans="1:8" x14ac:dyDescent="0.2">
      <c r="A106" s="36"/>
      <c r="B106" s="30"/>
      <c r="C106" s="38"/>
      <c r="D106" s="58"/>
      <c r="E106" s="64"/>
      <c r="F106" s="39"/>
      <c r="G106" s="51"/>
      <c r="H106" s="21"/>
    </row>
    <row r="107" spans="1:8" x14ac:dyDescent="0.2">
      <c r="A107" s="36"/>
      <c r="B107" s="37"/>
      <c r="C107" s="38"/>
      <c r="D107" s="58"/>
      <c r="E107" s="64"/>
      <c r="F107" s="39"/>
      <c r="G107" s="87"/>
      <c r="H107" s="21"/>
    </row>
    <row r="108" spans="1:8" s="4" customFormat="1" x14ac:dyDescent="0.2">
      <c r="A108" s="48" t="s">
        <v>39</v>
      </c>
      <c r="B108" s="44" t="s">
        <v>23</v>
      </c>
      <c r="C108" s="45"/>
      <c r="D108" s="57"/>
      <c r="E108" s="63"/>
      <c r="F108" s="46"/>
      <c r="G108" s="86">
        <f>SUM(G52:G106)</f>
        <v>0</v>
      </c>
      <c r="H108" s="22"/>
    </row>
    <row r="109" spans="1:8" s="4" customFormat="1" x14ac:dyDescent="0.2">
      <c r="A109" s="48"/>
      <c r="B109" s="44" t="s">
        <v>91</v>
      </c>
      <c r="C109" s="45"/>
      <c r="D109" s="57"/>
      <c r="E109" s="63"/>
      <c r="F109" s="46"/>
      <c r="G109" s="47"/>
      <c r="H109" s="22"/>
    </row>
    <row r="110" spans="1:8" x14ac:dyDescent="0.2">
      <c r="A110" s="36"/>
      <c r="B110" s="37"/>
      <c r="C110" s="38"/>
      <c r="D110" s="58"/>
      <c r="E110" s="64"/>
      <c r="F110" s="39"/>
      <c r="G110" s="41"/>
      <c r="H110" s="21"/>
    </row>
    <row r="111" spans="1:8" x14ac:dyDescent="0.2">
      <c r="A111" s="53" t="s">
        <v>28</v>
      </c>
      <c r="B111" s="49" t="s">
        <v>48</v>
      </c>
      <c r="C111" s="38"/>
      <c r="D111" s="40"/>
      <c r="E111" s="64"/>
      <c r="F111" s="39"/>
      <c r="G111" s="26"/>
      <c r="H111" s="21"/>
    </row>
    <row r="112" spans="1:8" x14ac:dyDescent="0.2">
      <c r="A112" s="50" t="s">
        <v>29</v>
      </c>
      <c r="B112" s="30" t="str">
        <f>B8</f>
        <v>BILL NO. 01 - GENERAL AND PRELIMINARIES</v>
      </c>
      <c r="C112" s="38"/>
      <c r="D112" s="40"/>
      <c r="E112" s="64"/>
      <c r="F112" s="39"/>
      <c r="G112" s="41"/>
      <c r="H112" s="21"/>
    </row>
    <row r="113" spans="1:8" x14ac:dyDescent="0.2">
      <c r="A113" s="50" t="s">
        <v>30</v>
      </c>
      <c r="B113" s="30" t="str">
        <f>B49</f>
        <v>BILL NO. 02 - SITE PREPARATION</v>
      </c>
      <c r="C113" s="38"/>
      <c r="D113" s="40"/>
      <c r="E113" s="64"/>
      <c r="F113" s="39"/>
      <c r="G113" s="41"/>
      <c r="H113" s="21"/>
    </row>
    <row r="114" spans="1:8" x14ac:dyDescent="0.2">
      <c r="A114" s="50"/>
      <c r="B114" s="54"/>
      <c r="C114" s="38"/>
      <c r="D114" s="40"/>
      <c r="E114" s="64"/>
      <c r="F114" s="39"/>
      <c r="G114" s="26"/>
      <c r="H114" s="21"/>
    </row>
    <row r="115" spans="1:8" x14ac:dyDescent="0.2">
      <c r="A115" s="50"/>
      <c r="B115" s="54"/>
      <c r="C115" s="38"/>
      <c r="D115" s="40"/>
      <c r="E115" s="64"/>
      <c r="F115" s="39"/>
      <c r="G115" s="26"/>
      <c r="H115" s="21"/>
    </row>
    <row r="116" spans="1:8" x14ac:dyDescent="0.2">
      <c r="A116" s="50"/>
      <c r="B116" s="54"/>
      <c r="C116" s="38"/>
      <c r="D116" s="40"/>
      <c r="E116" s="64"/>
      <c r="F116" s="39"/>
      <c r="G116" s="26"/>
      <c r="H116" s="21"/>
    </row>
    <row r="117" spans="1:8" x14ac:dyDescent="0.2">
      <c r="A117" s="66"/>
      <c r="B117" s="54"/>
      <c r="C117" s="38"/>
      <c r="D117" s="40"/>
      <c r="E117" s="64"/>
      <c r="F117" s="39"/>
      <c r="G117" s="26"/>
      <c r="H117" s="21"/>
    </row>
    <row r="118" spans="1:8" x14ac:dyDescent="0.2">
      <c r="A118" s="53" t="s">
        <v>68</v>
      </c>
      <c r="B118" s="49" t="s">
        <v>49</v>
      </c>
      <c r="C118" s="38"/>
      <c r="D118" s="40"/>
      <c r="E118" s="64"/>
      <c r="F118" s="39"/>
      <c r="G118" s="26"/>
      <c r="H118" s="21"/>
    </row>
    <row r="119" spans="1:8" x14ac:dyDescent="0.2">
      <c r="A119" s="50" t="s">
        <v>69</v>
      </c>
      <c r="B119" s="30" t="str">
        <f>B112</f>
        <v>BILL NO. 01 - GENERAL AND PRELIMINARIES</v>
      </c>
      <c r="C119" s="38"/>
      <c r="D119" s="40"/>
      <c r="E119" s="64"/>
      <c r="F119" s="39"/>
      <c r="G119" s="41"/>
      <c r="H119" s="21"/>
    </row>
    <row r="120" spans="1:8" x14ac:dyDescent="0.2">
      <c r="A120" s="50" t="s">
        <v>92</v>
      </c>
      <c r="B120" s="30" t="str">
        <f>B113</f>
        <v>BILL NO. 02 - SITE PREPARATION</v>
      </c>
      <c r="C120" s="38"/>
      <c r="D120" s="40"/>
      <c r="E120" s="64"/>
      <c r="F120" s="39"/>
      <c r="G120" s="41"/>
      <c r="H120" s="21"/>
    </row>
    <row r="121" spans="1:8" x14ac:dyDescent="0.2">
      <c r="A121" s="50"/>
      <c r="B121" s="30"/>
      <c r="C121" s="38"/>
      <c r="D121" s="58"/>
      <c r="E121" s="64"/>
      <c r="F121" s="39"/>
      <c r="G121" s="41"/>
      <c r="H121" s="21"/>
    </row>
    <row r="122" spans="1:8" x14ac:dyDescent="0.2">
      <c r="A122" s="50"/>
      <c r="B122" s="30"/>
      <c r="C122" s="38"/>
      <c r="D122" s="58"/>
      <c r="E122" s="64"/>
      <c r="F122" s="39"/>
      <c r="G122" s="41"/>
      <c r="H122" s="21"/>
    </row>
    <row r="123" spans="1:8" x14ac:dyDescent="0.2">
      <c r="A123" s="50"/>
      <c r="B123" s="30"/>
      <c r="C123" s="38"/>
      <c r="D123" s="58"/>
      <c r="E123" s="64"/>
      <c r="F123" s="39"/>
      <c r="G123" s="41"/>
      <c r="H123" s="21"/>
    </row>
    <row r="124" spans="1:8" x14ac:dyDescent="0.2">
      <c r="A124" s="50"/>
      <c r="B124" s="30"/>
      <c r="C124" s="38"/>
      <c r="D124" s="58"/>
      <c r="E124" s="64"/>
      <c r="F124" s="39"/>
      <c r="G124" s="41"/>
      <c r="H124" s="21"/>
    </row>
    <row r="125" spans="1:8" x14ac:dyDescent="0.2">
      <c r="A125" s="50"/>
      <c r="B125" s="30"/>
      <c r="C125" s="38"/>
      <c r="D125" s="58"/>
      <c r="E125" s="64"/>
      <c r="F125" s="39"/>
      <c r="G125" s="41"/>
      <c r="H125" s="21"/>
    </row>
    <row r="126" spans="1:8" x14ac:dyDescent="0.2">
      <c r="A126" s="50"/>
      <c r="B126" s="30"/>
      <c r="C126" s="38"/>
      <c r="D126" s="58"/>
      <c r="E126" s="64"/>
      <c r="F126" s="39"/>
      <c r="G126" s="41"/>
      <c r="H126" s="21"/>
    </row>
    <row r="127" spans="1:8" x14ac:dyDescent="0.2">
      <c r="A127" s="50"/>
      <c r="B127" s="30"/>
      <c r="C127" s="38"/>
      <c r="D127" s="58"/>
      <c r="E127" s="64"/>
      <c r="F127" s="39"/>
      <c r="G127" s="41"/>
      <c r="H127" s="21"/>
    </row>
    <row r="128" spans="1:8" x14ac:dyDescent="0.2">
      <c r="A128" s="50"/>
      <c r="B128" s="30"/>
      <c r="C128" s="38"/>
      <c r="D128" s="58"/>
      <c r="E128" s="64"/>
      <c r="F128" s="39"/>
      <c r="G128" s="41"/>
      <c r="H128" s="21"/>
    </row>
    <row r="129" spans="1:8" x14ac:dyDescent="0.2">
      <c r="A129" s="50"/>
      <c r="B129" s="30"/>
      <c r="C129" s="38"/>
      <c r="D129" s="58"/>
      <c r="E129" s="64"/>
      <c r="F129" s="39"/>
      <c r="G129" s="41"/>
      <c r="H129" s="21"/>
    </row>
    <row r="130" spans="1:8" x14ac:dyDescent="0.2">
      <c r="A130" s="50"/>
      <c r="B130" s="30"/>
      <c r="C130" s="38"/>
      <c r="D130" s="58"/>
      <c r="E130" s="64"/>
      <c r="F130" s="39"/>
      <c r="G130" s="41"/>
      <c r="H130" s="21"/>
    </row>
    <row r="131" spans="1:8" x14ac:dyDescent="0.2">
      <c r="A131" s="50"/>
      <c r="B131" s="30"/>
      <c r="C131" s="38"/>
      <c r="D131" s="58"/>
      <c r="E131" s="64"/>
      <c r="F131" s="39"/>
      <c r="G131" s="41"/>
      <c r="H131" s="21"/>
    </row>
    <row r="132" spans="1:8" x14ac:dyDescent="0.2">
      <c r="A132" s="50"/>
      <c r="B132" s="30"/>
      <c r="C132" s="38"/>
      <c r="D132" s="58"/>
      <c r="E132" s="64"/>
      <c r="F132" s="39"/>
      <c r="G132" s="41"/>
      <c r="H132" s="21"/>
    </row>
    <row r="133" spans="1:8" x14ac:dyDescent="0.2">
      <c r="A133" s="50"/>
      <c r="B133" s="30"/>
      <c r="C133" s="38"/>
      <c r="D133" s="58"/>
      <c r="E133" s="64"/>
      <c r="F133" s="39"/>
      <c r="G133" s="41"/>
      <c r="H133" s="21"/>
    </row>
    <row r="134" spans="1:8" x14ac:dyDescent="0.2">
      <c r="A134" s="50"/>
      <c r="B134" s="30"/>
      <c r="C134" s="38"/>
      <c r="D134" s="58"/>
      <c r="E134" s="64"/>
      <c r="F134" s="39"/>
      <c r="G134" s="41"/>
      <c r="H134" s="21"/>
    </row>
    <row r="135" spans="1:8" x14ac:dyDescent="0.2">
      <c r="A135" s="50"/>
      <c r="B135" s="30"/>
      <c r="C135" s="38"/>
      <c r="D135" s="58"/>
      <c r="E135" s="64"/>
      <c r="F135" s="39"/>
      <c r="G135" s="41"/>
      <c r="H135" s="21"/>
    </row>
    <row r="136" spans="1:8" x14ac:dyDescent="0.2">
      <c r="A136" s="36"/>
      <c r="B136" s="30"/>
      <c r="C136" s="38"/>
      <c r="D136" s="58"/>
      <c r="E136" s="64"/>
      <c r="F136" s="39"/>
      <c r="G136" s="41"/>
      <c r="H136" s="21"/>
    </row>
    <row r="137" spans="1:8" x14ac:dyDescent="0.2">
      <c r="A137" s="36"/>
      <c r="B137" s="37"/>
      <c r="C137" s="38"/>
      <c r="D137" s="58"/>
      <c r="E137" s="64"/>
      <c r="F137" s="39"/>
      <c r="G137" s="41"/>
      <c r="H137" s="21"/>
    </row>
    <row r="138" spans="1:8" s="4" customFormat="1" x14ac:dyDescent="0.2">
      <c r="A138" s="48" t="s">
        <v>70</v>
      </c>
      <c r="B138" s="44" t="s">
        <v>26</v>
      </c>
      <c r="C138" s="45"/>
      <c r="D138" s="57"/>
      <c r="E138" s="63"/>
      <c r="F138" s="46"/>
      <c r="G138" s="86">
        <f>SUM(G111:G122)</f>
        <v>0</v>
      </c>
      <c r="H138" s="22"/>
    </row>
  </sheetData>
  <mergeCells count="4">
    <mergeCell ref="B15:C15"/>
    <mergeCell ref="B47:C47"/>
    <mergeCell ref="B12:C12"/>
    <mergeCell ref="B25:C25"/>
  </mergeCells>
  <pageMargins left="0.75" right="0.75" top="1" bottom="1" header="0.5" footer="0.5"/>
  <pageSetup paperSize="9" scale="73" fitToHeight="0" orientation="portrait" r:id="rId1"/>
  <headerFooter alignWithMargins="0">
    <oddHeader>&amp;CStormwater System in S.Feydhoo&amp;RPage &amp;P</oddHeader>
  </headerFooter>
  <rowBreaks count="2" manualBreakCount="2">
    <brk id="48" max="8" man="1"/>
    <brk id="108"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0"/>
  <sheetViews>
    <sheetView view="pageBreakPreview" zoomScale="80" zoomScaleNormal="100" zoomScaleSheetLayoutView="80" workbookViewId="0">
      <selection activeCell="D9" sqref="D9:D18"/>
    </sheetView>
  </sheetViews>
  <sheetFormatPr defaultRowHeight="12.75" x14ac:dyDescent="0.2"/>
  <cols>
    <col min="1" max="1" width="9.140625" style="4" customWidth="1"/>
    <col min="2" max="2" width="52" style="4" customWidth="1"/>
    <col min="3" max="3" width="1.140625" style="4" customWidth="1"/>
    <col min="4" max="4" width="17" style="4" bestFit="1" customWidth="1"/>
    <col min="5" max="5" width="6.140625" style="4" customWidth="1"/>
    <col min="6" max="6" width="3.85546875" style="4" customWidth="1"/>
    <col min="7" max="16384" width="9.140625" style="4"/>
  </cols>
  <sheetData>
    <row r="2" spans="1:6" ht="15.75" x14ac:dyDescent="0.2">
      <c r="A2" s="134" t="s">
        <v>13</v>
      </c>
      <c r="B2" s="134"/>
      <c r="C2" s="134"/>
      <c r="D2" s="134"/>
      <c r="E2" s="134"/>
    </row>
    <row r="3" spans="1:6" ht="18.75" x14ac:dyDescent="0.2">
      <c r="A3" s="135" t="str">
        <f>'cover page'!A17:I17</f>
        <v xml:space="preserve"> CONSTRUCTION OF STORM WATER DRAINAGE SYSTEM AT S.FEYDHOO'</v>
      </c>
      <c r="B3" s="135"/>
      <c r="C3" s="135"/>
      <c r="D3" s="135"/>
      <c r="E3" s="135"/>
    </row>
    <row r="4" spans="1:6" ht="18.75" x14ac:dyDescent="0.2">
      <c r="A4" s="135" t="str">
        <f>'02  storm water system'!A3</f>
        <v>02  SEWERAGE SYSTEM</v>
      </c>
      <c r="B4" s="135"/>
      <c r="C4" s="135"/>
      <c r="D4" s="135"/>
      <c r="E4" s="135"/>
    </row>
    <row r="6" spans="1:6" ht="15" customHeight="1" x14ac:dyDescent="0.2">
      <c r="B6" s="136" t="s">
        <v>9</v>
      </c>
      <c r="C6" s="138"/>
      <c r="D6" s="140" t="s">
        <v>14</v>
      </c>
    </row>
    <row r="7" spans="1:6" ht="12.75" customHeight="1" x14ac:dyDescent="0.2">
      <c r="B7" s="137"/>
      <c r="C7" s="139"/>
      <c r="D7" s="141"/>
    </row>
    <row r="8" spans="1:6" ht="15" x14ac:dyDescent="0.2">
      <c r="B8" s="5"/>
      <c r="C8" s="6"/>
      <c r="D8" s="7"/>
    </row>
    <row r="9" spans="1:6" ht="30" customHeight="1" x14ac:dyDescent="0.2">
      <c r="B9" s="8" t="str">
        <f>'02  storm water system'!B8</f>
        <v>BILL NO. 01 - CIVIL WORK FOR LIFTING STATIONS (LS-8 nos.)</v>
      </c>
      <c r="C9" s="6"/>
      <c r="D9" s="7"/>
    </row>
    <row r="10" spans="1:6" ht="30" customHeight="1" x14ac:dyDescent="0.2">
      <c r="B10" s="122" t="str">
        <f>'02  storm water system'!B175</f>
        <v>BILL NO. 02 - CIVIL WORK FOR RCC COLLECTINGTANKS (03 Nos) &amp; CATCH PITS (265 Nos)</v>
      </c>
      <c r="C10" s="6"/>
      <c r="D10" s="10"/>
      <c r="E10" s="11"/>
      <c r="F10" s="11"/>
    </row>
    <row r="11" spans="1:6" ht="30" customHeight="1" x14ac:dyDescent="0.2">
      <c r="B11" s="122" t="str">
        <f>'02  storm water system'!B83</f>
        <v>BILL NO. 03 -  INSTALLATION OF PUMPS (08NOS)</v>
      </c>
      <c r="C11" s="6"/>
      <c r="D11" s="10"/>
      <c r="E11" s="11"/>
      <c r="F11" s="11"/>
    </row>
    <row r="12" spans="1:6" ht="30" customHeight="1" x14ac:dyDescent="0.2">
      <c r="B12" s="8" t="str">
        <f>'02  storm water system'!B104</f>
        <v>BILL NO. 04 - MECHANICAL AND ELECTRICAL WORKS</v>
      </c>
      <c r="C12" s="6"/>
      <c r="D12" s="10"/>
      <c r="E12" s="11"/>
      <c r="F12" s="11"/>
    </row>
    <row r="13" spans="1:6" ht="30" customHeight="1" x14ac:dyDescent="0.2">
      <c r="B13" s="8" t="str">
        <f>'02  storm water system'!B129</f>
        <v>BILL NO. 05 - GRAVITY STORM WATER MAINS &amp; BIOSWALE</v>
      </c>
      <c r="C13" s="6"/>
      <c r="D13" s="10"/>
      <c r="E13" s="11"/>
      <c r="F13" s="11"/>
    </row>
    <row r="14" spans="1:6" ht="30" customHeight="1" x14ac:dyDescent="0.2">
      <c r="B14" s="8" t="str">
        <f>'02  storm water system'!B156</f>
        <v>BILL NO. 06- SEA OUTFALL</v>
      </c>
      <c r="C14" s="6"/>
      <c r="D14" s="10"/>
      <c r="E14" s="11"/>
      <c r="F14" s="11"/>
    </row>
    <row r="15" spans="1:6" ht="30" customHeight="1" x14ac:dyDescent="0.2">
      <c r="B15" s="8" t="str">
        <f>'02  storm water system'!B171</f>
        <v>BILL NO. 07- ADDITIONS AND OMMISSIONS</v>
      </c>
      <c r="C15" s="6"/>
      <c r="D15" s="10"/>
      <c r="E15" s="11"/>
      <c r="F15" s="11"/>
    </row>
    <row r="16" spans="1:6" ht="30" customHeight="1" x14ac:dyDescent="0.2">
      <c r="B16" s="8"/>
      <c r="C16" s="6"/>
      <c r="D16" s="10"/>
      <c r="E16" s="11"/>
      <c r="F16" s="11"/>
    </row>
    <row r="17" spans="2:4" ht="30" customHeight="1" x14ac:dyDescent="0.2">
      <c r="B17" s="9"/>
      <c r="C17" s="6"/>
      <c r="D17" s="10"/>
    </row>
    <row r="18" spans="2:4" ht="27.75" customHeight="1" x14ac:dyDescent="0.2">
      <c r="B18" s="12" t="s">
        <v>15</v>
      </c>
      <c r="C18" s="13"/>
      <c r="D18" s="14"/>
    </row>
    <row r="20" spans="2:4" x14ac:dyDescent="0.2">
      <c r="D20" s="11"/>
    </row>
  </sheetData>
  <mergeCells count="6">
    <mergeCell ref="A2:E2"/>
    <mergeCell ref="A3:E3"/>
    <mergeCell ref="A4:E4"/>
    <mergeCell ref="B6:B7"/>
    <mergeCell ref="C6:C7"/>
    <mergeCell ref="D6:D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2"/>
  <sheetViews>
    <sheetView tabSelected="1" view="pageBreakPreview" zoomScale="115" zoomScaleNormal="90" zoomScaleSheetLayoutView="115" workbookViewId="0">
      <selection activeCell="F141" sqref="F141:G172"/>
    </sheetView>
  </sheetViews>
  <sheetFormatPr defaultRowHeight="12.75" x14ac:dyDescent="0.2"/>
  <cols>
    <col min="1" max="1" width="6.7109375" style="83" customWidth="1"/>
    <col min="2" max="2" width="69" style="1" customWidth="1"/>
    <col min="3" max="3" width="1.85546875" style="1" customWidth="1"/>
    <col min="4" max="4" width="8.85546875" style="59" bestFit="1" customWidth="1"/>
    <col min="5" max="5" width="5.7109375" style="65" customWidth="1"/>
    <col min="6" max="6" width="9.85546875" style="3" bestFit="1" customWidth="1"/>
    <col min="7" max="7" width="12.28515625" style="2" bestFit="1" customWidth="1"/>
    <col min="8" max="8" width="2.5703125" style="1" customWidth="1"/>
    <col min="9" max="9" width="9.140625" style="1"/>
    <col min="10" max="10" width="12.85546875" style="1" bestFit="1" customWidth="1"/>
    <col min="11" max="16384" width="9.140625" style="1"/>
  </cols>
  <sheetData>
    <row r="1" spans="1:7" s="4" customFormat="1" x14ac:dyDescent="0.2">
      <c r="A1" s="81"/>
      <c r="D1" s="55"/>
      <c r="E1" s="61"/>
    </row>
    <row r="2" spans="1:7" s="4" customFormat="1" x14ac:dyDescent="0.2">
      <c r="A2" s="91" t="str">
        <f>'cover page'!A17:I17</f>
        <v xml:space="preserve"> CONSTRUCTION OF STORM WATER DRAINAGE SYSTEM AT S.FEYDHOO'</v>
      </c>
      <c r="D2" s="55"/>
      <c r="E2" s="61"/>
    </row>
    <row r="3" spans="1:7" s="4" customFormat="1" x14ac:dyDescent="0.2">
      <c r="A3" s="91" t="s">
        <v>104</v>
      </c>
      <c r="D3" s="55"/>
      <c r="E3" s="61"/>
    </row>
    <row r="4" spans="1:7" s="4" customFormat="1" x14ac:dyDescent="0.2">
      <c r="A4" s="92" t="s">
        <v>16</v>
      </c>
      <c r="D4" s="55"/>
      <c r="E4" s="61"/>
    </row>
    <row r="5" spans="1:7" s="4" customFormat="1" x14ac:dyDescent="0.2">
      <c r="A5" s="81"/>
      <c r="D5" s="55"/>
      <c r="E5" s="61"/>
    </row>
    <row r="6" spans="1:7" s="17" customFormat="1" x14ac:dyDescent="0.2">
      <c r="A6" s="93" t="s">
        <v>17</v>
      </c>
      <c r="B6" s="24"/>
      <c r="C6" s="24"/>
      <c r="D6" s="56"/>
      <c r="E6" s="62"/>
      <c r="F6" s="24"/>
      <c r="G6" s="24"/>
    </row>
    <row r="7" spans="1:7" s="17" customFormat="1" x14ac:dyDescent="0.2">
      <c r="A7" s="115" t="s">
        <v>18</v>
      </c>
      <c r="B7" s="118" t="s">
        <v>9</v>
      </c>
      <c r="C7" s="119"/>
      <c r="D7" s="120" t="s">
        <v>11</v>
      </c>
      <c r="E7" s="115" t="s">
        <v>10</v>
      </c>
      <c r="F7" s="114" t="s">
        <v>105</v>
      </c>
      <c r="G7" s="115" t="s">
        <v>19</v>
      </c>
    </row>
    <row r="8" spans="1:7" s="4" customFormat="1" x14ac:dyDescent="0.2">
      <c r="A8" s="94"/>
      <c r="B8" s="95" t="s">
        <v>144</v>
      </c>
      <c r="C8" s="96"/>
      <c r="D8" s="97"/>
      <c r="E8" s="98"/>
      <c r="F8" s="99"/>
      <c r="G8" s="100"/>
    </row>
    <row r="9" spans="1:7" s="17" customFormat="1" x14ac:dyDescent="0.2">
      <c r="A9" s="80"/>
      <c r="B9" s="49"/>
      <c r="C9" s="38"/>
      <c r="D9" s="58"/>
      <c r="E9" s="64"/>
      <c r="F9" s="40"/>
      <c r="G9" s="41"/>
    </row>
    <row r="10" spans="1:7" s="17" customFormat="1" x14ac:dyDescent="0.2">
      <c r="A10" s="80"/>
      <c r="B10" s="49"/>
      <c r="C10" s="38"/>
      <c r="D10" s="58"/>
      <c r="E10" s="64"/>
      <c r="F10" s="40"/>
      <c r="G10" s="41"/>
    </row>
    <row r="11" spans="1:7" s="17" customFormat="1" x14ac:dyDescent="0.2">
      <c r="A11" s="80" t="s">
        <v>31</v>
      </c>
      <c r="B11" s="49" t="s">
        <v>36</v>
      </c>
      <c r="C11" s="38"/>
      <c r="D11" s="58"/>
      <c r="E11" s="64"/>
      <c r="F11" s="40"/>
      <c r="G11" s="41"/>
    </row>
    <row r="12" spans="1:7" s="17" customFormat="1" ht="25.5" x14ac:dyDescent="0.2">
      <c r="A12" s="80"/>
      <c r="B12" s="54" t="s">
        <v>206</v>
      </c>
      <c r="C12" s="38"/>
      <c r="D12" s="58"/>
      <c r="E12" s="64"/>
      <c r="F12" s="40"/>
      <c r="G12" s="41"/>
    </row>
    <row r="13" spans="1:7" s="17" customFormat="1" ht="38.25" x14ac:dyDescent="0.2">
      <c r="A13" s="80"/>
      <c r="B13" s="54" t="s">
        <v>207</v>
      </c>
      <c r="C13" s="38"/>
      <c r="D13" s="58"/>
      <c r="E13" s="64"/>
      <c r="F13" s="40"/>
      <c r="G13" s="41"/>
    </row>
    <row r="14" spans="1:7" s="17" customFormat="1" ht="25.5" x14ac:dyDescent="0.2">
      <c r="A14" s="80"/>
      <c r="B14" s="54" t="s">
        <v>145</v>
      </c>
      <c r="C14" s="38"/>
      <c r="D14" s="58"/>
      <c r="E14" s="64"/>
      <c r="F14" s="40"/>
      <c r="G14" s="41"/>
    </row>
    <row r="15" spans="1:7" s="17" customFormat="1" ht="25.5" x14ac:dyDescent="0.2">
      <c r="A15" s="80"/>
      <c r="B15" s="54" t="s">
        <v>126</v>
      </c>
      <c r="C15" s="38"/>
      <c r="D15" s="58"/>
      <c r="E15" s="64"/>
      <c r="F15" s="40"/>
      <c r="G15" s="41"/>
    </row>
    <row r="16" spans="1:7" s="17" customFormat="1" ht="26.25" customHeight="1" x14ac:dyDescent="0.2">
      <c r="A16" s="80"/>
      <c r="B16" s="54" t="s">
        <v>127</v>
      </c>
      <c r="C16" s="38"/>
      <c r="D16" s="58"/>
      <c r="E16" s="64"/>
      <c r="F16" s="40"/>
      <c r="G16" s="41"/>
    </row>
    <row r="17" spans="1:7" s="17" customFormat="1" ht="38.25" x14ac:dyDescent="0.2">
      <c r="A17" s="80"/>
      <c r="B17" s="54" t="s">
        <v>133</v>
      </c>
      <c r="C17" s="38"/>
      <c r="D17" s="58"/>
      <c r="E17" s="64"/>
      <c r="F17" s="40"/>
      <c r="G17" s="41"/>
    </row>
    <row r="18" spans="1:7" s="17" customFormat="1" x14ac:dyDescent="0.2">
      <c r="A18" s="80"/>
      <c r="B18" s="54"/>
      <c r="C18" s="38"/>
      <c r="D18" s="58"/>
      <c r="E18" s="64"/>
      <c r="F18" s="40"/>
      <c r="G18" s="41"/>
    </row>
    <row r="19" spans="1:7" s="17" customFormat="1" x14ac:dyDescent="0.2">
      <c r="A19" s="80" t="s">
        <v>32</v>
      </c>
      <c r="B19" s="49" t="s">
        <v>35</v>
      </c>
      <c r="C19" s="38"/>
      <c r="D19" s="58"/>
      <c r="E19" s="64"/>
      <c r="F19" s="40"/>
      <c r="G19" s="41"/>
    </row>
    <row r="20" spans="1:7" s="17" customFormat="1" x14ac:dyDescent="0.2">
      <c r="A20" s="52" t="s">
        <v>44</v>
      </c>
      <c r="B20" s="54" t="s">
        <v>146</v>
      </c>
      <c r="C20" s="38"/>
      <c r="D20" s="40">
        <v>176.5</v>
      </c>
      <c r="E20" s="64" t="s">
        <v>140</v>
      </c>
      <c r="F20" s="40"/>
      <c r="G20" s="41"/>
    </row>
    <row r="21" spans="1:7" s="17" customFormat="1" x14ac:dyDescent="0.2">
      <c r="A21" s="80"/>
      <c r="B21" s="30"/>
      <c r="C21" s="38"/>
      <c r="D21" s="58"/>
      <c r="E21" s="64"/>
      <c r="F21" s="40"/>
      <c r="G21" s="41"/>
    </row>
    <row r="22" spans="1:7" s="17" customFormat="1" x14ac:dyDescent="0.2">
      <c r="A22" s="80" t="s">
        <v>54</v>
      </c>
      <c r="B22" s="49" t="s">
        <v>128</v>
      </c>
      <c r="C22" s="38"/>
      <c r="D22" s="40"/>
      <c r="E22" s="64"/>
      <c r="F22" s="40"/>
      <c r="G22" s="41"/>
    </row>
    <row r="23" spans="1:7" s="17" customFormat="1" x14ac:dyDescent="0.2">
      <c r="A23" s="52" t="s">
        <v>45</v>
      </c>
      <c r="B23" s="54" t="s">
        <v>147</v>
      </c>
      <c r="C23" s="38"/>
      <c r="D23" s="40">
        <v>3.3119999999999998</v>
      </c>
      <c r="E23" s="64" t="s">
        <v>140</v>
      </c>
      <c r="F23" s="40"/>
      <c r="G23" s="41"/>
    </row>
    <row r="24" spans="1:7" s="17" customFormat="1" x14ac:dyDescent="0.2">
      <c r="A24" s="80"/>
      <c r="B24" s="30"/>
      <c r="C24" s="38"/>
      <c r="D24" s="58"/>
      <c r="E24" s="64"/>
      <c r="F24" s="40"/>
      <c r="G24" s="41"/>
    </row>
    <row r="25" spans="1:7" s="17" customFormat="1" x14ac:dyDescent="0.2">
      <c r="A25" s="80" t="s">
        <v>21</v>
      </c>
      <c r="B25" s="49" t="s">
        <v>129</v>
      </c>
      <c r="C25" s="38"/>
      <c r="D25" s="58"/>
      <c r="E25" s="64"/>
      <c r="F25" s="40"/>
      <c r="G25" s="41"/>
    </row>
    <row r="26" spans="1:7" s="17" customFormat="1" x14ac:dyDescent="0.2">
      <c r="A26" s="52" t="s">
        <v>58</v>
      </c>
      <c r="B26" s="54" t="s">
        <v>148</v>
      </c>
      <c r="C26" s="38"/>
      <c r="D26" s="40">
        <v>79.599999999999994</v>
      </c>
      <c r="E26" s="64" t="s">
        <v>140</v>
      </c>
      <c r="F26" s="40"/>
      <c r="G26" s="41"/>
    </row>
    <row r="27" spans="1:7" s="17" customFormat="1" x14ac:dyDescent="0.2">
      <c r="A27" s="80"/>
      <c r="B27" s="54"/>
      <c r="C27" s="38"/>
      <c r="D27" s="58"/>
      <c r="E27" s="64"/>
      <c r="F27" s="40"/>
      <c r="G27" s="41"/>
    </row>
    <row r="28" spans="1:7" s="17" customFormat="1" x14ac:dyDescent="0.2">
      <c r="A28" s="80" t="s">
        <v>59</v>
      </c>
      <c r="B28" s="49" t="s">
        <v>90</v>
      </c>
      <c r="C28" s="38"/>
      <c r="D28" s="58"/>
      <c r="E28" s="64"/>
      <c r="F28" s="40"/>
      <c r="G28" s="41"/>
    </row>
    <row r="29" spans="1:7" s="17" customFormat="1" x14ac:dyDescent="0.2">
      <c r="A29" s="52" t="s">
        <v>60</v>
      </c>
      <c r="B29" s="54" t="s">
        <v>149</v>
      </c>
      <c r="C29" s="38"/>
      <c r="D29" s="40">
        <v>59.76</v>
      </c>
      <c r="E29" s="64" t="s">
        <v>141</v>
      </c>
      <c r="F29" s="40"/>
      <c r="G29" s="41"/>
    </row>
    <row r="30" spans="1:7" s="17" customFormat="1" x14ac:dyDescent="0.2">
      <c r="A30" s="52"/>
      <c r="B30" s="54"/>
      <c r="C30" s="38"/>
      <c r="D30" s="40"/>
      <c r="E30" s="64"/>
      <c r="F30" s="40"/>
      <c r="G30" s="41"/>
    </row>
    <row r="31" spans="1:7" s="17" customFormat="1" x14ac:dyDescent="0.2">
      <c r="A31" s="80" t="s">
        <v>79</v>
      </c>
      <c r="B31" s="49" t="s">
        <v>135</v>
      </c>
      <c r="C31" s="38"/>
      <c r="D31" s="58"/>
      <c r="E31" s="64"/>
      <c r="F31" s="40"/>
      <c r="G31" s="41"/>
    </row>
    <row r="32" spans="1:7" s="17" customFormat="1" x14ac:dyDescent="0.2">
      <c r="A32" s="52" t="s">
        <v>134</v>
      </c>
      <c r="B32" s="54" t="s">
        <v>149</v>
      </c>
      <c r="C32" s="38"/>
      <c r="D32" s="40">
        <v>542.22</v>
      </c>
      <c r="E32" s="64" t="s">
        <v>141</v>
      </c>
      <c r="F32" s="40"/>
      <c r="G32" s="41"/>
    </row>
    <row r="33" spans="1:10" s="17" customFormat="1" x14ac:dyDescent="0.2">
      <c r="A33" s="52"/>
      <c r="B33" s="54"/>
      <c r="C33" s="38"/>
      <c r="D33" s="40"/>
      <c r="E33" s="64"/>
      <c r="F33" s="40"/>
      <c r="G33" s="41"/>
    </row>
    <row r="34" spans="1:10" s="17" customFormat="1" x14ac:dyDescent="0.2">
      <c r="A34" s="80" t="s">
        <v>137</v>
      </c>
      <c r="B34" s="49" t="s">
        <v>136</v>
      </c>
      <c r="C34" s="38"/>
      <c r="D34" s="58"/>
      <c r="E34" s="64"/>
      <c r="F34" s="40"/>
      <c r="G34" s="41"/>
    </row>
    <row r="35" spans="1:10" s="17" customFormat="1" x14ac:dyDescent="0.2">
      <c r="A35" s="52" t="s">
        <v>138</v>
      </c>
      <c r="B35" s="54" t="s">
        <v>149</v>
      </c>
      <c r="C35" s="38"/>
      <c r="D35" s="40">
        <v>604.71600000000001</v>
      </c>
      <c r="E35" s="64" t="s">
        <v>141</v>
      </c>
      <c r="F35" s="40"/>
      <c r="G35" s="41"/>
    </row>
    <row r="36" spans="1:10" s="17" customFormat="1" x14ac:dyDescent="0.2">
      <c r="A36" s="52"/>
      <c r="B36" s="30"/>
      <c r="C36" s="38"/>
      <c r="D36" s="58"/>
      <c r="E36" s="64"/>
      <c r="F36" s="40"/>
      <c r="G36" s="41"/>
    </row>
    <row r="37" spans="1:10" s="17" customFormat="1" x14ac:dyDescent="0.2">
      <c r="A37" s="80" t="s">
        <v>139</v>
      </c>
      <c r="B37" s="49" t="s">
        <v>151</v>
      </c>
      <c r="C37" s="38"/>
      <c r="D37" s="58"/>
      <c r="E37" s="64"/>
      <c r="F37" s="40"/>
      <c r="G37" s="41"/>
    </row>
    <row r="38" spans="1:10" s="17" customFormat="1" ht="38.25" x14ac:dyDescent="0.2">
      <c r="A38" s="80"/>
      <c r="B38" s="30" t="s">
        <v>152</v>
      </c>
      <c r="C38" s="38"/>
      <c r="D38" s="58"/>
      <c r="E38" s="64"/>
      <c r="F38" s="40"/>
      <c r="G38" s="41"/>
    </row>
    <row r="39" spans="1:10" s="17" customFormat="1" ht="25.5" x14ac:dyDescent="0.2">
      <c r="A39" s="121" t="s">
        <v>159</v>
      </c>
      <c r="B39" s="54" t="s">
        <v>163</v>
      </c>
      <c r="C39" s="38"/>
      <c r="D39" s="40">
        <v>1</v>
      </c>
      <c r="E39" s="64" t="s">
        <v>12</v>
      </c>
      <c r="F39" s="40"/>
      <c r="G39" s="41"/>
    </row>
    <row r="40" spans="1:10" s="17" customFormat="1" ht="25.5" x14ac:dyDescent="0.2">
      <c r="A40" s="121" t="s">
        <v>160</v>
      </c>
      <c r="B40" s="54" t="s">
        <v>163</v>
      </c>
      <c r="C40" s="38"/>
      <c r="D40" s="40">
        <v>1</v>
      </c>
      <c r="E40" s="64" t="s">
        <v>12</v>
      </c>
      <c r="F40" s="40"/>
      <c r="G40" s="41"/>
    </row>
    <row r="41" spans="1:10" s="17" customFormat="1" x14ac:dyDescent="0.2">
      <c r="A41" s="52"/>
      <c r="B41" s="30"/>
      <c r="C41" s="38"/>
      <c r="D41" s="58"/>
      <c r="E41" s="64"/>
      <c r="F41" s="40"/>
      <c r="G41" s="41"/>
    </row>
    <row r="42" spans="1:10" s="17" customFormat="1" x14ac:dyDescent="0.2">
      <c r="A42" s="80" t="s">
        <v>150</v>
      </c>
      <c r="B42" s="49" t="s">
        <v>156</v>
      </c>
      <c r="C42" s="38"/>
      <c r="D42" s="58"/>
      <c r="E42" s="64"/>
      <c r="F42" s="40"/>
      <c r="G42" s="41"/>
    </row>
    <row r="43" spans="1:10" s="17" customFormat="1" ht="25.5" x14ac:dyDescent="0.2">
      <c r="A43" s="80"/>
      <c r="B43" s="30" t="s">
        <v>157</v>
      </c>
      <c r="C43" s="38"/>
      <c r="D43" s="58"/>
      <c r="E43" s="64"/>
      <c r="F43" s="40"/>
      <c r="G43" s="41"/>
    </row>
    <row r="44" spans="1:10" s="17" customFormat="1" x14ac:dyDescent="0.2">
      <c r="A44" s="80"/>
      <c r="B44" s="30" t="s">
        <v>158</v>
      </c>
      <c r="C44" s="38"/>
      <c r="D44" s="58"/>
      <c r="E44" s="64"/>
      <c r="F44" s="40"/>
      <c r="G44" s="41"/>
    </row>
    <row r="45" spans="1:10" s="17" customFormat="1" x14ac:dyDescent="0.2">
      <c r="A45" s="121" t="s">
        <v>153</v>
      </c>
      <c r="B45" s="54" t="s">
        <v>161</v>
      </c>
      <c r="C45" s="38"/>
      <c r="D45" s="40">
        <v>8</v>
      </c>
      <c r="E45" s="64" t="s">
        <v>12</v>
      </c>
      <c r="F45" s="40"/>
      <c r="G45" s="41"/>
    </row>
    <row r="46" spans="1:10" s="17" customFormat="1" x14ac:dyDescent="0.2">
      <c r="A46" s="121" t="s">
        <v>154</v>
      </c>
      <c r="B46" s="54" t="s">
        <v>162</v>
      </c>
      <c r="C46" s="38"/>
      <c r="D46" s="40">
        <v>8</v>
      </c>
      <c r="E46" s="64" t="s">
        <v>12</v>
      </c>
      <c r="F46" s="40"/>
      <c r="G46" s="41"/>
    </row>
    <row r="47" spans="1:10" s="17" customFormat="1" x14ac:dyDescent="0.2">
      <c r="A47" s="80"/>
      <c r="B47" s="30"/>
      <c r="C47" s="38"/>
      <c r="D47" s="58"/>
      <c r="E47" s="64"/>
      <c r="F47" s="40"/>
      <c r="G47" s="41"/>
    </row>
    <row r="48" spans="1:10" s="4" customFormat="1" x14ac:dyDescent="0.2">
      <c r="A48" s="94" t="s">
        <v>155</v>
      </c>
      <c r="B48" s="101" t="s">
        <v>20</v>
      </c>
      <c r="C48" s="96"/>
      <c r="D48" s="97"/>
      <c r="E48" s="98"/>
      <c r="F48" s="99"/>
      <c r="G48" s="123"/>
      <c r="J48" s="124"/>
    </row>
    <row r="49" spans="1:7" s="4" customFormat="1" ht="18.75" customHeight="1" x14ac:dyDescent="0.2">
      <c r="A49" s="94"/>
      <c r="B49" s="95" t="s">
        <v>184</v>
      </c>
      <c r="C49" s="96"/>
      <c r="D49" s="97"/>
      <c r="E49" s="98"/>
      <c r="F49" s="99"/>
      <c r="G49" s="100"/>
    </row>
    <row r="50" spans="1:7" s="17" customFormat="1" x14ac:dyDescent="0.2">
      <c r="A50" s="80"/>
      <c r="B50" s="49"/>
      <c r="C50" s="38"/>
      <c r="D50" s="58"/>
      <c r="E50" s="64"/>
      <c r="F50" s="40"/>
      <c r="G50" s="41"/>
    </row>
    <row r="51" spans="1:7" s="17" customFormat="1" x14ac:dyDescent="0.2">
      <c r="A51" s="80"/>
      <c r="B51" s="49"/>
      <c r="C51" s="38"/>
      <c r="D51" s="58"/>
      <c r="E51" s="64"/>
      <c r="F51" s="40"/>
      <c r="G51" s="41"/>
    </row>
    <row r="52" spans="1:7" s="17" customFormat="1" x14ac:dyDescent="0.2">
      <c r="A52" s="80" t="s">
        <v>61</v>
      </c>
      <c r="B52" s="49" t="s">
        <v>36</v>
      </c>
      <c r="C52" s="38"/>
      <c r="D52" s="58"/>
      <c r="E52" s="64"/>
      <c r="F52" s="40"/>
      <c r="G52" s="41"/>
    </row>
    <row r="53" spans="1:7" s="17" customFormat="1" ht="27" customHeight="1" x14ac:dyDescent="0.2">
      <c r="A53" s="80"/>
      <c r="B53" s="54" t="s">
        <v>175</v>
      </c>
      <c r="C53" s="38"/>
      <c r="D53" s="58"/>
      <c r="E53" s="64"/>
      <c r="F53" s="40"/>
      <c r="G53" s="41"/>
    </row>
    <row r="54" spans="1:7" s="17" customFormat="1" ht="63.75" x14ac:dyDescent="0.2">
      <c r="A54" s="80"/>
      <c r="B54" s="54" t="s">
        <v>176</v>
      </c>
      <c r="C54" s="38"/>
      <c r="D54" s="58"/>
      <c r="E54" s="64"/>
      <c r="F54" s="40"/>
      <c r="G54" s="41"/>
    </row>
    <row r="55" spans="1:7" s="17" customFormat="1" ht="38.25" x14ac:dyDescent="0.2">
      <c r="A55" s="80"/>
      <c r="B55" s="54" t="s">
        <v>177</v>
      </c>
      <c r="C55" s="38"/>
      <c r="D55" s="58"/>
      <c r="E55" s="64"/>
      <c r="F55" s="40"/>
      <c r="G55" s="41"/>
    </row>
    <row r="56" spans="1:7" s="17" customFormat="1" ht="16.5" customHeight="1" x14ac:dyDescent="0.2">
      <c r="A56" s="80"/>
      <c r="B56" s="54" t="s">
        <v>178</v>
      </c>
      <c r="C56" s="38"/>
      <c r="D56" s="58"/>
      <c r="E56" s="64"/>
      <c r="F56" s="40"/>
      <c r="G56" s="41"/>
    </row>
    <row r="57" spans="1:7" s="17" customFormat="1" ht="26.25" customHeight="1" x14ac:dyDescent="0.2">
      <c r="A57" s="80"/>
      <c r="B57" s="54" t="s">
        <v>179</v>
      </c>
      <c r="C57" s="38"/>
      <c r="D57" s="58"/>
      <c r="E57" s="64"/>
      <c r="F57" s="40"/>
      <c r="G57" s="41"/>
    </row>
    <row r="58" spans="1:7" s="17" customFormat="1" ht="25.5" x14ac:dyDescent="0.2">
      <c r="A58" s="80"/>
      <c r="B58" s="54" t="s">
        <v>180</v>
      </c>
      <c r="C58" s="38"/>
      <c r="D58" s="58"/>
      <c r="E58" s="64"/>
      <c r="F58" s="40"/>
      <c r="G58" s="41"/>
    </row>
    <row r="59" spans="1:7" s="17" customFormat="1" ht="38.25" x14ac:dyDescent="0.2">
      <c r="A59" s="80"/>
      <c r="B59" s="54" t="s">
        <v>181</v>
      </c>
      <c r="C59" s="38"/>
      <c r="D59" s="58"/>
      <c r="E59" s="64"/>
      <c r="F59" s="40"/>
      <c r="G59" s="41"/>
    </row>
    <row r="60" spans="1:7" s="17" customFormat="1" ht="16.5" customHeight="1" x14ac:dyDescent="0.2">
      <c r="A60" s="80"/>
      <c r="B60" s="54" t="s">
        <v>182</v>
      </c>
      <c r="C60" s="38"/>
      <c r="D60" s="58"/>
      <c r="E60" s="64"/>
      <c r="F60" s="40"/>
      <c r="G60" s="41"/>
    </row>
    <row r="61" spans="1:7" s="17" customFormat="1" ht="16.5" customHeight="1" x14ac:dyDescent="0.2">
      <c r="A61" s="80"/>
      <c r="B61" s="54" t="s">
        <v>183</v>
      </c>
      <c r="C61" s="38"/>
      <c r="D61" s="58"/>
      <c r="E61" s="64"/>
      <c r="F61" s="40"/>
      <c r="G61" s="41"/>
    </row>
    <row r="62" spans="1:7" s="17" customFormat="1" ht="26.25" customHeight="1" x14ac:dyDescent="0.2">
      <c r="A62" s="80"/>
      <c r="B62" s="54"/>
      <c r="C62" s="38"/>
      <c r="D62" s="58"/>
      <c r="E62" s="64"/>
      <c r="F62" s="40"/>
      <c r="G62" s="41"/>
    </row>
    <row r="63" spans="1:7" s="17" customFormat="1" ht="13.5" customHeight="1" x14ac:dyDescent="0.2">
      <c r="A63" s="80" t="s">
        <v>62</v>
      </c>
      <c r="B63" s="49" t="s">
        <v>35</v>
      </c>
      <c r="C63" s="38"/>
      <c r="D63" s="58"/>
      <c r="E63" s="64"/>
      <c r="F63" s="40"/>
      <c r="G63" s="41"/>
    </row>
    <row r="64" spans="1:7" s="17" customFormat="1" ht="13.5" customHeight="1" x14ac:dyDescent="0.2">
      <c r="A64" s="52" t="s">
        <v>220</v>
      </c>
      <c r="B64" s="125" t="s">
        <v>223</v>
      </c>
      <c r="C64" s="38"/>
      <c r="D64" s="58"/>
      <c r="E64" s="64"/>
      <c r="F64" s="40"/>
      <c r="G64" s="41"/>
    </row>
    <row r="65" spans="1:7" s="17" customFormat="1" x14ac:dyDescent="0.2">
      <c r="A65" s="52" t="s">
        <v>221</v>
      </c>
      <c r="B65" s="54" t="s">
        <v>225</v>
      </c>
      <c r="C65" s="38"/>
      <c r="D65" s="40">
        <f>0.85*1.05*191</f>
        <v>170.4675</v>
      </c>
      <c r="E65" s="64" t="s">
        <v>140</v>
      </c>
      <c r="F65" s="40"/>
      <c r="G65" s="41"/>
    </row>
    <row r="66" spans="1:7" s="17" customFormat="1" x14ac:dyDescent="0.2">
      <c r="A66" s="52" t="s">
        <v>222</v>
      </c>
      <c r="B66" s="54" t="s">
        <v>226</v>
      </c>
      <c r="C66" s="38"/>
      <c r="D66" s="40">
        <f>1.6*3.7*3</f>
        <v>17.760000000000002</v>
      </c>
      <c r="E66" s="64" t="s">
        <v>140</v>
      </c>
      <c r="F66" s="40"/>
      <c r="G66" s="41"/>
    </row>
    <row r="67" spans="1:7" s="17" customFormat="1" x14ac:dyDescent="0.2">
      <c r="A67" s="52"/>
      <c r="B67" s="54"/>
      <c r="C67" s="38"/>
      <c r="D67" s="40"/>
      <c r="E67" s="64"/>
      <c r="F67" s="40"/>
      <c r="G67" s="41"/>
    </row>
    <row r="68" spans="1:7" s="17" customFormat="1" ht="13.5" customHeight="1" x14ac:dyDescent="0.2">
      <c r="A68" s="52" t="s">
        <v>220</v>
      </c>
      <c r="B68" s="125" t="s">
        <v>224</v>
      </c>
      <c r="C68" s="38"/>
      <c r="D68" s="58"/>
      <c r="E68" s="64"/>
      <c r="F68" s="40"/>
      <c r="G68" s="41"/>
    </row>
    <row r="69" spans="1:7" s="17" customFormat="1" x14ac:dyDescent="0.2">
      <c r="A69" s="52" t="s">
        <v>221</v>
      </c>
      <c r="B69" s="54" t="s">
        <v>227</v>
      </c>
      <c r="C69" s="38"/>
      <c r="D69" s="40">
        <f>0.85*1.05*95</f>
        <v>84.787499999999994</v>
      </c>
      <c r="E69" s="64" t="s">
        <v>140</v>
      </c>
      <c r="F69" s="40"/>
      <c r="G69" s="41"/>
    </row>
    <row r="70" spans="1:7" s="17" customFormat="1" x14ac:dyDescent="0.2">
      <c r="A70" s="80"/>
      <c r="B70" s="30"/>
      <c r="C70" s="38"/>
      <c r="D70" s="58"/>
      <c r="E70" s="64"/>
      <c r="F70" s="40"/>
      <c r="G70" s="41"/>
    </row>
    <row r="71" spans="1:7" s="17" customFormat="1" x14ac:dyDescent="0.2">
      <c r="A71" s="80" t="s">
        <v>63</v>
      </c>
      <c r="B71" s="49" t="s">
        <v>128</v>
      </c>
      <c r="C71" s="38"/>
      <c r="D71" s="40"/>
      <c r="E71" s="64"/>
      <c r="F71" s="40"/>
      <c r="G71" s="41"/>
    </row>
    <row r="72" spans="1:7" s="17" customFormat="1" x14ac:dyDescent="0.2">
      <c r="A72" s="52" t="s">
        <v>38</v>
      </c>
      <c r="B72" s="54" t="s">
        <v>185</v>
      </c>
      <c r="C72" s="38"/>
      <c r="D72" s="40">
        <f>0.75*1*285</f>
        <v>213.75</v>
      </c>
      <c r="E72" s="64" t="s">
        <v>141</v>
      </c>
      <c r="F72" s="40"/>
      <c r="G72" s="41"/>
    </row>
    <row r="73" spans="1:7" s="17" customFormat="1" x14ac:dyDescent="0.2">
      <c r="A73" s="52" t="s">
        <v>189</v>
      </c>
      <c r="B73" s="54" t="s">
        <v>188</v>
      </c>
      <c r="C73" s="38"/>
      <c r="D73" s="40">
        <f>1.5*3.6*3</f>
        <v>16.200000000000003</v>
      </c>
      <c r="E73" s="64" t="s">
        <v>141</v>
      </c>
      <c r="F73" s="40"/>
      <c r="G73" s="41"/>
    </row>
    <row r="74" spans="1:7" s="17" customFormat="1" x14ac:dyDescent="0.2">
      <c r="A74" s="80"/>
      <c r="B74" s="30"/>
      <c r="C74" s="38"/>
      <c r="D74" s="58"/>
      <c r="E74" s="64"/>
      <c r="F74" s="40"/>
      <c r="G74" s="41"/>
    </row>
    <row r="75" spans="1:7" s="17" customFormat="1" x14ac:dyDescent="0.2">
      <c r="A75" s="80" t="s">
        <v>64</v>
      </c>
      <c r="B75" s="49" t="s">
        <v>129</v>
      </c>
      <c r="C75" s="38"/>
      <c r="D75" s="58"/>
      <c r="E75" s="64"/>
      <c r="F75" s="40"/>
      <c r="G75" s="41"/>
    </row>
    <row r="76" spans="1:7" s="17" customFormat="1" x14ac:dyDescent="0.2">
      <c r="A76" s="52" t="s">
        <v>173</v>
      </c>
      <c r="B76" s="54" t="s">
        <v>186</v>
      </c>
      <c r="C76" s="38"/>
      <c r="D76" s="40">
        <v>246.6</v>
      </c>
      <c r="E76" s="64" t="s">
        <v>140</v>
      </c>
      <c r="F76" s="40"/>
      <c r="G76" s="41"/>
    </row>
    <row r="77" spans="1:7" s="17" customFormat="1" x14ac:dyDescent="0.2">
      <c r="A77" s="52" t="s">
        <v>190</v>
      </c>
      <c r="B77" s="54" t="s">
        <v>187</v>
      </c>
      <c r="C77" s="38"/>
      <c r="D77" s="40">
        <v>6.65</v>
      </c>
      <c r="E77" s="64" t="s">
        <v>140</v>
      </c>
      <c r="F77" s="40"/>
      <c r="G77" s="41"/>
    </row>
    <row r="78" spans="1:7" s="17" customFormat="1" x14ac:dyDescent="0.2">
      <c r="A78" s="80"/>
      <c r="B78" s="54"/>
      <c r="C78" s="38"/>
      <c r="D78" s="58"/>
      <c r="E78" s="64"/>
      <c r="F78" s="40"/>
      <c r="G78" s="41"/>
    </row>
    <row r="79" spans="1:7" s="17" customFormat="1" x14ac:dyDescent="0.2">
      <c r="A79" s="80" t="s">
        <v>216</v>
      </c>
      <c r="B79" s="49" t="s">
        <v>218</v>
      </c>
      <c r="C79" s="38"/>
      <c r="D79" s="58"/>
      <c r="E79" s="64"/>
      <c r="F79" s="40"/>
      <c r="G79" s="41"/>
    </row>
    <row r="80" spans="1:7" s="17" customFormat="1" x14ac:dyDescent="0.2">
      <c r="A80" s="52" t="s">
        <v>217</v>
      </c>
      <c r="B80" s="54" t="s">
        <v>219</v>
      </c>
      <c r="C80" s="38"/>
      <c r="D80" s="40">
        <v>285</v>
      </c>
      <c r="E80" s="64" t="s">
        <v>122</v>
      </c>
      <c r="F80" s="40"/>
      <c r="G80" s="41"/>
    </row>
    <row r="81" spans="1:7" s="17" customFormat="1" x14ac:dyDescent="0.2">
      <c r="A81" s="80"/>
      <c r="B81" s="30"/>
      <c r="C81" s="38"/>
      <c r="D81" s="58"/>
      <c r="E81" s="64"/>
      <c r="F81" s="40"/>
      <c r="G81" s="41"/>
    </row>
    <row r="82" spans="1:7" s="4" customFormat="1" x14ac:dyDescent="0.2">
      <c r="A82" s="94" t="s">
        <v>191</v>
      </c>
      <c r="B82" s="101" t="s">
        <v>23</v>
      </c>
      <c r="C82" s="96"/>
      <c r="D82" s="97"/>
      <c r="E82" s="98"/>
      <c r="F82" s="99"/>
      <c r="G82" s="123"/>
    </row>
    <row r="83" spans="1:7" s="4" customFormat="1" x14ac:dyDescent="0.2">
      <c r="A83" s="94"/>
      <c r="B83" s="95" t="s">
        <v>208</v>
      </c>
      <c r="C83" s="96"/>
      <c r="D83" s="97"/>
      <c r="E83" s="98"/>
      <c r="F83" s="99"/>
      <c r="G83" s="100"/>
    </row>
    <row r="84" spans="1:7" s="17" customFormat="1" x14ac:dyDescent="0.2">
      <c r="A84" s="80"/>
      <c r="B84" s="49"/>
      <c r="C84" s="38"/>
      <c r="D84" s="58"/>
      <c r="E84" s="64"/>
      <c r="F84" s="40"/>
      <c r="G84" s="41"/>
    </row>
    <row r="85" spans="1:7" s="17" customFormat="1" x14ac:dyDescent="0.2">
      <c r="A85" s="80" t="s">
        <v>51</v>
      </c>
      <c r="B85" s="49" t="s">
        <v>36</v>
      </c>
      <c r="C85" s="38"/>
      <c r="D85" s="58"/>
      <c r="E85" s="64"/>
      <c r="F85" s="40"/>
      <c r="G85" s="41"/>
    </row>
    <row r="86" spans="1:7" s="17" customFormat="1" x14ac:dyDescent="0.2">
      <c r="A86" s="80"/>
      <c r="B86" s="54" t="s">
        <v>114</v>
      </c>
      <c r="C86" s="38"/>
      <c r="D86" s="40"/>
      <c r="E86" s="64"/>
      <c r="F86" s="40"/>
      <c r="G86" s="41"/>
    </row>
    <row r="87" spans="1:7" s="17" customFormat="1" ht="38.25" x14ac:dyDescent="0.2">
      <c r="A87" s="80"/>
      <c r="B87" s="54" t="s">
        <v>95</v>
      </c>
      <c r="C87" s="38"/>
      <c r="D87" s="40"/>
      <c r="E87" s="64"/>
      <c r="F87" s="40"/>
      <c r="G87" s="41"/>
    </row>
    <row r="88" spans="1:7" s="17" customFormat="1" x14ac:dyDescent="0.2">
      <c r="A88" s="80"/>
      <c r="B88" s="54" t="s">
        <v>42</v>
      </c>
      <c r="C88" s="38"/>
      <c r="D88" s="58"/>
      <c r="E88" s="64"/>
      <c r="F88" s="40"/>
      <c r="G88" s="41"/>
    </row>
    <row r="89" spans="1:7" s="17" customFormat="1" x14ac:dyDescent="0.2">
      <c r="A89" s="80"/>
      <c r="B89" s="54"/>
      <c r="C89" s="38"/>
      <c r="D89" s="58"/>
      <c r="E89" s="64"/>
      <c r="F89" s="40"/>
      <c r="G89" s="41"/>
    </row>
    <row r="90" spans="1:7" s="17" customFormat="1" x14ac:dyDescent="0.2">
      <c r="A90" s="80" t="s">
        <v>50</v>
      </c>
      <c r="B90" s="49" t="s">
        <v>130</v>
      </c>
      <c r="C90" s="38"/>
      <c r="D90" s="58"/>
      <c r="E90" s="64"/>
      <c r="F90" s="40"/>
      <c r="G90" s="41"/>
    </row>
    <row r="91" spans="1:7" s="17" customFormat="1" ht="27" customHeight="1" x14ac:dyDescent="0.2">
      <c r="A91" s="52" t="s">
        <v>131</v>
      </c>
      <c r="B91" s="60" t="s">
        <v>164</v>
      </c>
      <c r="C91" s="38"/>
      <c r="D91" s="40">
        <v>8</v>
      </c>
      <c r="E91" s="64" t="s">
        <v>122</v>
      </c>
      <c r="F91" s="40"/>
      <c r="G91" s="41"/>
    </row>
    <row r="92" spans="1:7" s="17" customFormat="1" x14ac:dyDescent="0.2">
      <c r="A92" s="52"/>
      <c r="B92" s="30"/>
      <c r="C92" s="38"/>
      <c r="D92" s="40"/>
      <c r="E92" s="64"/>
      <c r="F92" s="40"/>
      <c r="G92" s="41"/>
    </row>
    <row r="93" spans="1:7" s="17" customFormat="1" x14ac:dyDescent="0.2">
      <c r="A93" s="80"/>
      <c r="B93" s="30"/>
      <c r="C93" s="38"/>
      <c r="D93" s="58"/>
      <c r="E93" s="64"/>
      <c r="F93" s="40"/>
      <c r="G93" s="41"/>
    </row>
    <row r="94" spans="1:7" s="17" customFormat="1" x14ac:dyDescent="0.2">
      <c r="A94" s="80" t="s">
        <v>52</v>
      </c>
      <c r="B94" s="49" t="s">
        <v>97</v>
      </c>
      <c r="C94" s="38"/>
      <c r="D94" s="58"/>
      <c r="E94" s="64"/>
      <c r="F94" s="40"/>
      <c r="G94" s="41"/>
    </row>
    <row r="95" spans="1:7" s="17" customFormat="1" x14ac:dyDescent="0.2">
      <c r="A95" s="52" t="s">
        <v>38</v>
      </c>
      <c r="B95" s="60" t="s">
        <v>96</v>
      </c>
      <c r="C95" s="38"/>
      <c r="D95" s="40">
        <v>8</v>
      </c>
      <c r="E95" s="64" t="s">
        <v>40</v>
      </c>
      <c r="F95" s="40"/>
      <c r="G95" s="41"/>
    </row>
    <row r="96" spans="1:7" s="17" customFormat="1" x14ac:dyDescent="0.2">
      <c r="A96" s="80"/>
      <c r="B96" s="30"/>
      <c r="C96" s="38"/>
      <c r="D96" s="58"/>
      <c r="E96" s="64"/>
      <c r="F96" s="40"/>
      <c r="G96" s="41"/>
    </row>
    <row r="97" spans="1:7" s="17" customFormat="1" x14ac:dyDescent="0.2">
      <c r="A97" s="80"/>
      <c r="B97" s="30"/>
      <c r="C97" s="38"/>
      <c r="D97" s="58"/>
      <c r="E97" s="64"/>
      <c r="F97" s="40"/>
      <c r="G97" s="41"/>
    </row>
    <row r="98" spans="1:7" s="17" customFormat="1" x14ac:dyDescent="0.2">
      <c r="A98" s="52"/>
      <c r="B98" s="54"/>
      <c r="C98" s="38"/>
      <c r="D98" s="40"/>
      <c r="E98" s="64"/>
      <c r="F98" s="40"/>
      <c r="G98" s="41"/>
    </row>
    <row r="99" spans="1:7" s="17" customFormat="1" ht="25.5" x14ac:dyDescent="0.2">
      <c r="A99" s="80" t="s">
        <v>66</v>
      </c>
      <c r="B99" s="54" t="s">
        <v>98</v>
      </c>
      <c r="C99" s="38"/>
      <c r="D99" s="40">
        <v>1</v>
      </c>
      <c r="E99" s="64" t="s">
        <v>6</v>
      </c>
      <c r="F99" s="40"/>
      <c r="G99" s="41"/>
    </row>
    <row r="100" spans="1:7" s="17" customFormat="1" x14ac:dyDescent="0.2">
      <c r="A100" s="80"/>
      <c r="B100" s="54"/>
      <c r="C100" s="38"/>
      <c r="D100" s="40"/>
      <c r="E100" s="64"/>
      <c r="F100" s="40"/>
      <c r="G100" s="41"/>
    </row>
    <row r="101" spans="1:7" s="17" customFormat="1" x14ac:dyDescent="0.2">
      <c r="A101" s="80"/>
      <c r="B101" s="54"/>
      <c r="C101" s="38"/>
      <c r="D101" s="40"/>
      <c r="E101" s="64"/>
      <c r="F101" s="40"/>
      <c r="G101" s="41"/>
    </row>
    <row r="102" spans="1:7" s="17" customFormat="1" x14ac:dyDescent="0.2">
      <c r="A102" s="80"/>
      <c r="B102" s="30"/>
      <c r="C102" s="38"/>
      <c r="D102" s="58"/>
      <c r="E102" s="64"/>
      <c r="F102" s="40"/>
      <c r="G102" s="41"/>
    </row>
    <row r="103" spans="1:7" s="4" customFormat="1" x14ac:dyDescent="0.2">
      <c r="A103" s="94" t="s">
        <v>196</v>
      </c>
      <c r="B103" s="101" t="s">
        <v>24</v>
      </c>
      <c r="C103" s="96"/>
      <c r="D103" s="97"/>
      <c r="E103" s="98"/>
      <c r="F103" s="99"/>
      <c r="G103" s="123"/>
    </row>
    <row r="104" spans="1:7" s="4" customFormat="1" x14ac:dyDescent="0.2">
      <c r="A104" s="94"/>
      <c r="B104" s="101" t="s">
        <v>209</v>
      </c>
      <c r="C104" s="96"/>
      <c r="D104" s="97"/>
      <c r="E104" s="98"/>
      <c r="F104" s="99"/>
      <c r="G104" s="100"/>
    </row>
    <row r="105" spans="1:7" s="17" customFormat="1" x14ac:dyDescent="0.2">
      <c r="A105" s="80"/>
      <c r="B105" s="49"/>
      <c r="C105" s="38"/>
      <c r="D105" s="58"/>
      <c r="E105" s="64"/>
      <c r="F105" s="40"/>
      <c r="G105" s="41"/>
    </row>
    <row r="106" spans="1:7" s="17" customFormat="1" x14ac:dyDescent="0.2">
      <c r="A106" s="80" t="s">
        <v>65</v>
      </c>
      <c r="B106" s="49" t="s">
        <v>36</v>
      </c>
      <c r="C106" s="38"/>
      <c r="D106" s="58"/>
      <c r="E106" s="64"/>
      <c r="F106" s="40"/>
      <c r="G106" s="41"/>
    </row>
    <row r="107" spans="1:7" s="17" customFormat="1" ht="51" x14ac:dyDescent="0.2">
      <c r="A107" s="80"/>
      <c r="B107" s="54" t="s">
        <v>88</v>
      </c>
      <c r="C107" s="38"/>
      <c r="D107" s="58"/>
      <c r="E107" s="64"/>
      <c r="F107" s="40"/>
      <c r="G107" s="41"/>
    </row>
    <row r="108" spans="1:7" s="17" customFormat="1" x14ac:dyDescent="0.2">
      <c r="A108" s="80"/>
      <c r="B108" s="54" t="s">
        <v>80</v>
      </c>
      <c r="C108" s="38"/>
      <c r="D108" s="58"/>
      <c r="E108" s="64"/>
      <c r="F108" s="40"/>
      <c r="G108" s="41"/>
    </row>
    <row r="109" spans="1:7" s="17" customFormat="1" x14ac:dyDescent="0.2">
      <c r="A109" s="80"/>
      <c r="B109" s="54"/>
      <c r="C109" s="38"/>
      <c r="D109" s="58"/>
      <c r="E109" s="64"/>
      <c r="F109" s="40"/>
      <c r="G109" s="41"/>
    </row>
    <row r="110" spans="1:7" s="17" customFormat="1" x14ac:dyDescent="0.2">
      <c r="A110" s="80"/>
      <c r="B110" s="49"/>
      <c r="C110" s="38"/>
      <c r="D110" s="58"/>
      <c r="E110" s="64"/>
      <c r="F110" s="40"/>
      <c r="G110" s="41"/>
    </row>
    <row r="111" spans="1:7" s="17" customFormat="1" ht="25.5" x14ac:dyDescent="0.2">
      <c r="A111" s="80" t="s">
        <v>67</v>
      </c>
      <c r="B111" s="54" t="s">
        <v>165</v>
      </c>
      <c r="C111" s="38"/>
      <c r="D111" s="40"/>
      <c r="E111" s="64"/>
      <c r="F111" s="40"/>
      <c r="G111" s="41"/>
    </row>
    <row r="112" spans="1:7" s="17" customFormat="1" x14ac:dyDescent="0.2">
      <c r="A112" s="52" t="s">
        <v>102</v>
      </c>
      <c r="B112" s="54" t="s">
        <v>132</v>
      </c>
      <c r="C112" s="38"/>
      <c r="D112" s="116">
        <v>1</v>
      </c>
      <c r="E112" s="117" t="s">
        <v>12</v>
      </c>
      <c r="F112" s="40"/>
      <c r="G112" s="41"/>
    </row>
    <row r="113" spans="1:7" s="17" customFormat="1" x14ac:dyDescent="0.2">
      <c r="A113" s="52"/>
      <c r="B113" s="54"/>
      <c r="C113" s="38"/>
      <c r="D113" s="116"/>
      <c r="E113" s="117"/>
      <c r="F113" s="40"/>
      <c r="G113" s="41"/>
    </row>
    <row r="114" spans="1:7" s="17" customFormat="1" x14ac:dyDescent="0.2">
      <c r="A114" s="80"/>
      <c r="B114" s="30"/>
      <c r="C114" s="38"/>
      <c r="D114" s="40"/>
      <c r="E114" s="64"/>
      <c r="F114" s="40"/>
      <c r="G114" s="41"/>
    </row>
    <row r="115" spans="1:7" s="17" customFormat="1" ht="25.5" x14ac:dyDescent="0.2">
      <c r="A115" s="80" t="s">
        <v>77</v>
      </c>
      <c r="B115" s="54" t="s">
        <v>166</v>
      </c>
      <c r="C115" s="38"/>
      <c r="D115" s="40">
        <v>1</v>
      </c>
      <c r="E115" s="64" t="s">
        <v>6</v>
      </c>
      <c r="F115" s="40"/>
      <c r="G115" s="41"/>
    </row>
    <row r="116" spans="1:7" s="17" customFormat="1" x14ac:dyDescent="0.2">
      <c r="A116" s="80"/>
      <c r="B116" s="54" t="s">
        <v>103</v>
      </c>
      <c r="C116" s="38"/>
      <c r="D116" s="40"/>
      <c r="E116" s="64"/>
      <c r="F116" s="40"/>
      <c r="G116" s="41"/>
    </row>
    <row r="117" spans="1:7" s="17" customFormat="1" x14ac:dyDescent="0.2">
      <c r="A117" s="80"/>
      <c r="B117" s="30"/>
      <c r="C117" s="38"/>
      <c r="D117" s="40"/>
      <c r="E117" s="64"/>
      <c r="F117" s="40"/>
      <c r="G117" s="41"/>
    </row>
    <row r="118" spans="1:7" s="17" customFormat="1" x14ac:dyDescent="0.2">
      <c r="A118" s="80" t="s">
        <v>81</v>
      </c>
      <c r="B118" s="54" t="s">
        <v>78</v>
      </c>
      <c r="C118" s="38"/>
      <c r="D118" s="40">
        <v>1</v>
      </c>
      <c r="E118" s="64" t="s">
        <v>6</v>
      </c>
      <c r="F118" s="40"/>
      <c r="G118" s="41"/>
    </row>
    <row r="119" spans="1:7" s="17" customFormat="1" x14ac:dyDescent="0.2">
      <c r="A119" s="80"/>
      <c r="B119" s="30"/>
      <c r="C119" s="38"/>
      <c r="D119" s="40"/>
      <c r="E119" s="64"/>
      <c r="F119" s="40"/>
      <c r="G119" s="41"/>
    </row>
    <row r="120" spans="1:7" s="17" customFormat="1" x14ac:dyDescent="0.2">
      <c r="A120" s="80" t="s">
        <v>82</v>
      </c>
      <c r="B120" s="54" t="s">
        <v>5</v>
      </c>
      <c r="C120" s="38"/>
      <c r="D120" s="40">
        <v>1</v>
      </c>
      <c r="E120" s="64" t="s">
        <v>6</v>
      </c>
      <c r="F120" s="40"/>
      <c r="G120" s="41"/>
    </row>
    <row r="121" spans="1:7" s="17" customFormat="1" x14ac:dyDescent="0.2">
      <c r="A121" s="80"/>
      <c r="B121" s="54"/>
      <c r="C121" s="38"/>
      <c r="D121" s="40"/>
      <c r="E121" s="64"/>
      <c r="F121" s="40"/>
      <c r="G121" s="41"/>
    </row>
    <row r="122" spans="1:7" s="17" customFormat="1" x14ac:dyDescent="0.2">
      <c r="A122" s="80"/>
      <c r="B122" s="54"/>
      <c r="C122" s="38"/>
      <c r="D122" s="40"/>
      <c r="E122" s="64"/>
      <c r="F122" s="40"/>
      <c r="G122" s="41"/>
    </row>
    <row r="123" spans="1:7" s="17" customFormat="1" x14ac:dyDescent="0.2">
      <c r="A123" s="80"/>
      <c r="B123" s="54"/>
      <c r="C123" s="38"/>
      <c r="D123" s="40"/>
      <c r="E123" s="64"/>
      <c r="F123" s="40"/>
      <c r="G123" s="41"/>
    </row>
    <row r="124" spans="1:7" s="17" customFormat="1" x14ac:dyDescent="0.2">
      <c r="A124" s="80"/>
      <c r="B124" s="54"/>
      <c r="C124" s="38"/>
      <c r="D124" s="40"/>
      <c r="E124" s="64"/>
      <c r="F124" s="40"/>
      <c r="G124" s="41"/>
    </row>
    <row r="125" spans="1:7" s="17" customFormat="1" x14ac:dyDescent="0.2">
      <c r="A125" s="80"/>
      <c r="B125" s="54"/>
      <c r="C125" s="38"/>
      <c r="D125" s="40"/>
      <c r="E125" s="64"/>
      <c r="F125" s="40"/>
      <c r="G125" s="41"/>
    </row>
    <row r="126" spans="1:7" s="17" customFormat="1" x14ac:dyDescent="0.2">
      <c r="A126" s="80"/>
      <c r="B126" s="54"/>
      <c r="C126" s="38"/>
      <c r="D126" s="40"/>
      <c r="E126" s="64"/>
      <c r="F126" s="40"/>
      <c r="G126" s="41"/>
    </row>
    <row r="127" spans="1:7" s="17" customFormat="1" x14ac:dyDescent="0.2">
      <c r="A127" s="80"/>
      <c r="B127" s="30"/>
      <c r="C127" s="38"/>
      <c r="D127" s="40"/>
      <c r="E127" s="64"/>
      <c r="F127" s="40"/>
      <c r="G127" s="41"/>
    </row>
    <row r="128" spans="1:7" s="4" customFormat="1" x14ac:dyDescent="0.2">
      <c r="A128" s="94" t="s">
        <v>83</v>
      </c>
      <c r="B128" s="101" t="s">
        <v>25</v>
      </c>
      <c r="C128" s="96"/>
      <c r="D128" s="97"/>
      <c r="E128" s="98"/>
      <c r="F128" s="99"/>
      <c r="G128" s="123"/>
    </row>
    <row r="129" spans="1:7" s="4" customFormat="1" x14ac:dyDescent="0.2">
      <c r="A129" s="94"/>
      <c r="B129" s="101" t="s">
        <v>197</v>
      </c>
      <c r="C129" s="96"/>
      <c r="D129" s="97"/>
      <c r="E129" s="98"/>
      <c r="F129" s="99"/>
      <c r="G129" s="100"/>
    </row>
    <row r="130" spans="1:7" s="17" customFormat="1" x14ac:dyDescent="0.2">
      <c r="A130" s="80"/>
      <c r="B130" s="49"/>
      <c r="C130" s="38"/>
      <c r="D130" s="58"/>
      <c r="E130" s="64"/>
      <c r="F130" s="40"/>
      <c r="G130" s="41"/>
    </row>
    <row r="131" spans="1:7" s="17" customFormat="1" x14ac:dyDescent="0.2">
      <c r="A131" s="80" t="s">
        <v>28</v>
      </c>
      <c r="B131" s="49" t="s">
        <v>36</v>
      </c>
      <c r="C131" s="38"/>
      <c r="D131" s="58"/>
      <c r="E131" s="64"/>
      <c r="F131" s="40"/>
      <c r="G131" s="41"/>
    </row>
    <row r="132" spans="1:7" s="17" customFormat="1" ht="51" x14ac:dyDescent="0.2">
      <c r="A132" s="80"/>
      <c r="B132" s="54" t="s">
        <v>87</v>
      </c>
      <c r="C132" s="38"/>
      <c r="D132" s="58"/>
      <c r="E132" s="64"/>
      <c r="F132" s="40"/>
      <c r="G132" s="41"/>
    </row>
    <row r="133" spans="1:7" s="17" customFormat="1" x14ac:dyDescent="0.2">
      <c r="A133" s="80"/>
      <c r="B133" s="79" t="s">
        <v>167</v>
      </c>
      <c r="C133" s="38"/>
      <c r="D133" s="58"/>
      <c r="E133" s="64"/>
      <c r="F133" s="40"/>
      <c r="G133" s="41"/>
    </row>
    <row r="134" spans="1:7" s="17" customFormat="1" x14ac:dyDescent="0.2">
      <c r="A134" s="80"/>
      <c r="B134" s="79" t="s">
        <v>168</v>
      </c>
      <c r="C134" s="38"/>
      <c r="D134" s="58"/>
      <c r="E134" s="64"/>
      <c r="F134" s="40"/>
      <c r="G134" s="41"/>
    </row>
    <row r="135" spans="1:7" s="17" customFormat="1" x14ac:dyDescent="0.2">
      <c r="A135" s="80"/>
      <c r="B135" s="79" t="s">
        <v>169</v>
      </c>
      <c r="C135" s="38"/>
      <c r="D135" s="58"/>
      <c r="E135" s="64"/>
      <c r="F135" s="40"/>
      <c r="G135" s="41"/>
    </row>
    <row r="136" spans="1:7" s="17" customFormat="1" ht="25.5" x14ac:dyDescent="0.2">
      <c r="A136" s="80"/>
      <c r="B136" s="79" t="s">
        <v>170</v>
      </c>
      <c r="C136" s="38"/>
      <c r="D136" s="58"/>
      <c r="E136" s="64"/>
      <c r="F136" s="40"/>
      <c r="G136" s="41"/>
    </row>
    <row r="137" spans="1:7" s="17" customFormat="1" ht="25.5" x14ac:dyDescent="0.2">
      <c r="A137" s="80"/>
      <c r="B137" s="79" t="s">
        <v>171</v>
      </c>
      <c r="C137" s="38"/>
      <c r="D137" s="58"/>
      <c r="E137" s="64"/>
      <c r="F137" s="40"/>
      <c r="G137" s="41"/>
    </row>
    <row r="138" spans="1:7" s="17" customFormat="1" x14ac:dyDescent="0.2">
      <c r="A138" s="80"/>
      <c r="B138" s="30"/>
      <c r="C138" s="38"/>
      <c r="D138" s="58"/>
      <c r="E138" s="64"/>
      <c r="F138" s="40"/>
      <c r="G138" s="41"/>
    </row>
    <row r="139" spans="1:7" s="17" customFormat="1" x14ac:dyDescent="0.2">
      <c r="A139" s="80" t="s">
        <v>68</v>
      </c>
      <c r="B139" s="49" t="s">
        <v>41</v>
      </c>
      <c r="C139" s="38"/>
      <c r="D139" s="58"/>
      <c r="E139" s="64"/>
      <c r="F139" s="40"/>
      <c r="G139" s="41"/>
    </row>
    <row r="140" spans="1:7" s="17" customFormat="1" ht="16.5" customHeight="1" x14ac:dyDescent="0.2">
      <c r="A140" s="80"/>
      <c r="B140" s="54" t="s">
        <v>89</v>
      </c>
      <c r="C140" s="38"/>
      <c r="D140" s="58"/>
      <c r="E140" s="64"/>
      <c r="F140" s="40"/>
      <c r="G140" s="41"/>
    </row>
    <row r="141" spans="1:7" s="17" customFormat="1" ht="12.75" customHeight="1" x14ac:dyDescent="0.2">
      <c r="A141" s="80" t="s">
        <v>228</v>
      </c>
      <c r="B141" s="126" t="s">
        <v>231</v>
      </c>
      <c r="C141" s="38"/>
      <c r="D141" s="58"/>
      <c r="E141" s="64"/>
      <c r="F141" s="40"/>
      <c r="G141" s="41"/>
    </row>
    <row r="142" spans="1:7" s="17" customFormat="1" x14ac:dyDescent="0.2">
      <c r="A142" s="52" t="s">
        <v>229</v>
      </c>
      <c r="B142" s="30" t="s">
        <v>198</v>
      </c>
      <c r="C142" s="38"/>
      <c r="D142" s="40">
        <v>2034.97</v>
      </c>
      <c r="E142" s="64" t="s">
        <v>7</v>
      </c>
      <c r="F142" s="40"/>
      <c r="G142" s="41"/>
    </row>
    <row r="143" spans="1:7" s="17" customFormat="1" x14ac:dyDescent="0.2">
      <c r="A143" s="52" t="s">
        <v>230</v>
      </c>
      <c r="B143" s="30" t="s">
        <v>199</v>
      </c>
      <c r="C143" s="38"/>
      <c r="D143" s="40">
        <v>649.33000000000004</v>
      </c>
      <c r="E143" s="64" t="s">
        <v>7</v>
      </c>
      <c r="F143" s="40"/>
      <c r="G143" s="41"/>
    </row>
    <row r="144" spans="1:7" s="17" customFormat="1" x14ac:dyDescent="0.2">
      <c r="A144" s="52"/>
      <c r="B144" s="30"/>
      <c r="C144" s="38"/>
      <c r="D144" s="40"/>
      <c r="E144" s="64"/>
      <c r="F144" s="40"/>
      <c r="G144" s="41"/>
    </row>
    <row r="145" spans="1:7" s="17" customFormat="1" ht="12.75" customHeight="1" x14ac:dyDescent="0.2">
      <c r="A145" s="80" t="s">
        <v>228</v>
      </c>
      <c r="B145" s="126" t="s">
        <v>232</v>
      </c>
      <c r="C145" s="38"/>
      <c r="D145" s="58"/>
      <c r="E145" s="64"/>
      <c r="F145" s="40"/>
      <c r="G145" s="41"/>
    </row>
    <row r="146" spans="1:7" s="17" customFormat="1" x14ac:dyDescent="0.2">
      <c r="A146" s="52" t="s">
        <v>229</v>
      </c>
      <c r="B146" s="30" t="s">
        <v>198</v>
      </c>
      <c r="C146" s="38"/>
      <c r="D146" s="40">
        <v>1601.91</v>
      </c>
      <c r="E146" s="64" t="s">
        <v>7</v>
      </c>
      <c r="F146" s="40"/>
      <c r="G146" s="41"/>
    </row>
    <row r="147" spans="1:7" s="17" customFormat="1" x14ac:dyDescent="0.2">
      <c r="A147" s="52" t="s">
        <v>230</v>
      </c>
      <c r="B147" s="30" t="s">
        <v>199</v>
      </c>
      <c r="C147" s="38"/>
      <c r="D147" s="40">
        <v>80.77</v>
      </c>
      <c r="E147" s="64" t="s">
        <v>7</v>
      </c>
      <c r="F147" s="40"/>
      <c r="G147" s="41"/>
    </row>
    <row r="148" spans="1:7" s="17" customFormat="1" x14ac:dyDescent="0.2">
      <c r="A148" s="52"/>
      <c r="B148" s="30"/>
      <c r="C148" s="38"/>
      <c r="D148" s="40"/>
      <c r="E148" s="64"/>
      <c r="F148" s="40"/>
      <c r="G148" s="41"/>
    </row>
    <row r="149" spans="1:7" s="17" customFormat="1" x14ac:dyDescent="0.2">
      <c r="A149" s="80" t="s">
        <v>68</v>
      </c>
      <c r="B149" s="49" t="s">
        <v>192</v>
      </c>
      <c r="C149" s="38"/>
      <c r="D149" s="58"/>
      <c r="E149" s="64"/>
      <c r="F149" s="40"/>
      <c r="G149" s="41"/>
    </row>
    <row r="150" spans="1:7" s="17" customFormat="1" ht="28.5" customHeight="1" x14ac:dyDescent="0.2">
      <c r="A150" s="80"/>
      <c r="B150" s="54" t="s">
        <v>193</v>
      </c>
      <c r="C150" s="38"/>
      <c r="D150" s="58"/>
      <c r="E150" s="64"/>
      <c r="F150" s="40"/>
      <c r="G150" s="41"/>
    </row>
    <row r="151" spans="1:7" s="17" customFormat="1" x14ac:dyDescent="0.2">
      <c r="A151" s="52" t="s">
        <v>69</v>
      </c>
      <c r="B151" s="30" t="s">
        <v>194</v>
      </c>
      <c r="C151" s="38"/>
      <c r="D151" s="40">
        <v>642.6</v>
      </c>
      <c r="E151" s="64" t="s">
        <v>7</v>
      </c>
      <c r="F151" s="40"/>
      <c r="G151" s="41"/>
    </row>
    <row r="152" spans="1:7" s="17" customFormat="1" x14ac:dyDescent="0.2">
      <c r="A152" s="52"/>
      <c r="B152" s="30"/>
      <c r="C152" s="38"/>
      <c r="D152" s="40"/>
      <c r="E152" s="64"/>
      <c r="F152" s="40"/>
      <c r="G152" s="41"/>
    </row>
    <row r="153" spans="1:7" s="17" customFormat="1" x14ac:dyDescent="0.2">
      <c r="A153" s="52"/>
      <c r="B153" s="30"/>
      <c r="C153" s="38"/>
      <c r="D153" s="40"/>
      <c r="E153" s="64"/>
      <c r="F153" s="40"/>
      <c r="G153" s="41"/>
    </row>
    <row r="154" spans="1:7" s="17" customFormat="1" x14ac:dyDescent="0.2">
      <c r="A154" s="52"/>
      <c r="B154" s="30"/>
      <c r="C154" s="38"/>
      <c r="D154" s="40"/>
      <c r="E154" s="64"/>
      <c r="F154" s="40"/>
      <c r="G154" s="41"/>
    </row>
    <row r="155" spans="1:7" s="4" customFormat="1" x14ac:dyDescent="0.2">
      <c r="A155" s="94" t="s">
        <v>84</v>
      </c>
      <c r="B155" s="101" t="s">
        <v>26</v>
      </c>
      <c r="C155" s="96"/>
      <c r="D155" s="97"/>
      <c r="E155" s="98"/>
      <c r="F155" s="99"/>
      <c r="G155" s="123"/>
    </row>
    <row r="156" spans="1:7" s="4" customFormat="1" x14ac:dyDescent="0.2">
      <c r="A156" s="94"/>
      <c r="B156" s="101" t="s">
        <v>115</v>
      </c>
      <c r="C156" s="96"/>
      <c r="D156" s="97"/>
      <c r="E156" s="98"/>
      <c r="F156" s="99"/>
      <c r="G156" s="100"/>
    </row>
    <row r="157" spans="1:7" s="4" customFormat="1" x14ac:dyDescent="0.2">
      <c r="A157" s="104"/>
      <c r="B157" s="105"/>
      <c r="C157" s="106"/>
      <c r="D157" s="107"/>
      <c r="E157" s="108"/>
      <c r="F157" s="109"/>
      <c r="G157" s="110"/>
    </row>
    <row r="158" spans="1:7" s="17" customFormat="1" x14ac:dyDescent="0.2">
      <c r="A158" s="80"/>
      <c r="B158" s="30"/>
      <c r="C158" s="38"/>
      <c r="D158" s="58"/>
      <c r="E158" s="64"/>
      <c r="F158" s="40"/>
      <c r="G158" s="41"/>
    </row>
    <row r="159" spans="1:7" s="17" customFormat="1" ht="25.5" x14ac:dyDescent="0.2">
      <c r="A159" s="80" t="s">
        <v>71</v>
      </c>
      <c r="B159" s="30" t="s">
        <v>74</v>
      </c>
      <c r="C159" s="38"/>
      <c r="D159" s="58"/>
      <c r="E159" s="64"/>
      <c r="F159" s="40"/>
      <c r="G159" s="41"/>
    </row>
    <row r="160" spans="1:7" s="17" customFormat="1" x14ac:dyDescent="0.2">
      <c r="A160" s="52" t="s">
        <v>116</v>
      </c>
      <c r="B160" s="30" t="s">
        <v>195</v>
      </c>
      <c r="C160" s="38"/>
      <c r="D160" s="40">
        <v>279.19000000000005</v>
      </c>
      <c r="E160" s="64" t="s">
        <v>7</v>
      </c>
      <c r="F160" s="40"/>
      <c r="G160" s="41"/>
    </row>
    <row r="161" spans="1:7" s="17" customFormat="1" x14ac:dyDescent="0.2">
      <c r="A161" s="52"/>
      <c r="B161" s="30"/>
      <c r="C161" s="38"/>
      <c r="D161" s="40"/>
      <c r="E161" s="64"/>
      <c r="F161" s="40"/>
      <c r="G161" s="41"/>
    </row>
    <row r="162" spans="1:7" s="17" customFormat="1" x14ac:dyDescent="0.2">
      <c r="A162" s="52"/>
      <c r="B162" s="30"/>
      <c r="C162" s="38"/>
      <c r="D162" s="40"/>
      <c r="E162" s="64"/>
      <c r="F162" s="40"/>
      <c r="G162" s="41"/>
    </row>
    <row r="163" spans="1:7" s="17" customFormat="1" x14ac:dyDescent="0.2">
      <c r="A163" s="52"/>
      <c r="B163" s="30"/>
      <c r="C163" s="38"/>
      <c r="D163" s="40"/>
      <c r="E163" s="64"/>
      <c r="F163" s="40"/>
      <c r="G163" s="41"/>
    </row>
    <row r="164" spans="1:7" s="17" customFormat="1" x14ac:dyDescent="0.2">
      <c r="A164" s="52"/>
      <c r="B164" s="30"/>
      <c r="C164" s="38"/>
      <c r="D164" s="40"/>
      <c r="E164" s="64"/>
      <c r="F164" s="40"/>
      <c r="G164" s="41"/>
    </row>
    <row r="165" spans="1:7" s="17" customFormat="1" x14ac:dyDescent="0.2">
      <c r="A165" s="52"/>
      <c r="B165" s="30"/>
      <c r="C165" s="38"/>
      <c r="D165" s="40"/>
      <c r="E165" s="64"/>
      <c r="F165" s="40"/>
      <c r="G165" s="41"/>
    </row>
    <row r="166" spans="1:7" s="17" customFormat="1" x14ac:dyDescent="0.2">
      <c r="A166" s="52"/>
      <c r="B166" s="30"/>
      <c r="C166" s="38"/>
      <c r="D166" s="40"/>
      <c r="E166" s="64"/>
      <c r="F166" s="40"/>
      <c r="G166" s="41"/>
    </row>
    <row r="167" spans="1:7" s="17" customFormat="1" x14ac:dyDescent="0.2">
      <c r="A167" s="52"/>
      <c r="B167" s="30"/>
      <c r="C167" s="38"/>
      <c r="D167" s="40"/>
      <c r="E167" s="64"/>
      <c r="F167" s="40"/>
      <c r="G167" s="41"/>
    </row>
    <row r="168" spans="1:7" s="17" customFormat="1" x14ac:dyDescent="0.2">
      <c r="A168" s="52"/>
      <c r="B168" s="30"/>
      <c r="C168" s="38"/>
      <c r="D168" s="40"/>
      <c r="E168" s="64"/>
      <c r="F168" s="40"/>
      <c r="G168" s="41"/>
    </row>
    <row r="169" spans="1:7" s="17" customFormat="1" x14ac:dyDescent="0.2">
      <c r="A169" s="80"/>
      <c r="B169" s="30"/>
      <c r="C169" s="38"/>
      <c r="D169" s="58"/>
      <c r="E169" s="64"/>
      <c r="F169" s="40"/>
      <c r="G169" s="41"/>
    </row>
    <row r="170" spans="1:7" s="4" customFormat="1" x14ac:dyDescent="0.2">
      <c r="A170" s="94" t="s">
        <v>72</v>
      </c>
      <c r="B170" s="101" t="s">
        <v>117</v>
      </c>
      <c r="C170" s="96"/>
      <c r="D170" s="97"/>
      <c r="E170" s="98"/>
      <c r="F170" s="99"/>
      <c r="G170" s="123"/>
    </row>
    <row r="171" spans="1:7" s="4" customFormat="1" x14ac:dyDescent="0.2">
      <c r="A171" s="94"/>
      <c r="B171" s="101" t="s">
        <v>200</v>
      </c>
      <c r="C171" s="96"/>
      <c r="D171" s="97"/>
      <c r="E171" s="98"/>
      <c r="F171" s="99"/>
      <c r="G171" s="100"/>
    </row>
    <row r="172" spans="1:7" s="17" customFormat="1" x14ac:dyDescent="0.2">
      <c r="A172" s="80"/>
      <c r="B172" s="37"/>
      <c r="C172" s="38"/>
      <c r="D172" s="58"/>
      <c r="E172" s="64"/>
      <c r="F172" s="40"/>
      <c r="G172" s="41"/>
    </row>
    <row r="173" spans="1:7" s="17" customFormat="1" x14ac:dyDescent="0.2">
      <c r="A173" s="80" t="s">
        <v>27</v>
      </c>
      <c r="B173" s="49" t="s">
        <v>48</v>
      </c>
      <c r="C173" s="38"/>
      <c r="D173" s="40"/>
      <c r="E173" s="64"/>
      <c r="F173" s="40"/>
      <c r="G173" s="26"/>
    </row>
    <row r="174" spans="1:7" s="17" customFormat="1" x14ac:dyDescent="0.2">
      <c r="A174" s="52" t="s">
        <v>94</v>
      </c>
      <c r="B174" s="30" t="str">
        <f>B8</f>
        <v>BILL NO. 01 - CIVIL WORK FOR LIFTING STATIONS (LS-8 nos.)</v>
      </c>
      <c r="C174" s="38"/>
      <c r="D174" s="40"/>
      <c r="E174" s="64"/>
      <c r="F174" s="40"/>
      <c r="G174" s="41"/>
    </row>
    <row r="175" spans="1:7" s="17" customFormat="1" ht="25.5" x14ac:dyDescent="0.2">
      <c r="A175" s="52" t="s">
        <v>118</v>
      </c>
      <c r="B175" s="30" t="str">
        <f>B49</f>
        <v>BILL NO. 02 - CIVIL WORK FOR RCC COLLECTINGTANKS (03 Nos) &amp; CATCH PITS (265 Nos)</v>
      </c>
      <c r="C175" s="38"/>
      <c r="D175" s="40"/>
      <c r="E175" s="64"/>
      <c r="F175" s="40"/>
      <c r="G175" s="41"/>
    </row>
    <row r="176" spans="1:7" s="17" customFormat="1" x14ac:dyDescent="0.2">
      <c r="A176" s="52" t="s">
        <v>119</v>
      </c>
      <c r="B176" s="30" t="str">
        <f>B83</f>
        <v>BILL NO. 03 -  INSTALLATION OF PUMPS (08NOS)</v>
      </c>
      <c r="C176" s="38"/>
      <c r="D176" s="40"/>
      <c r="E176" s="64"/>
      <c r="F176" s="40"/>
      <c r="G176" s="41"/>
    </row>
    <row r="177" spans="1:7" s="17" customFormat="1" x14ac:dyDescent="0.2">
      <c r="A177" s="52" t="s">
        <v>120</v>
      </c>
      <c r="B177" s="30" t="str">
        <f>B104</f>
        <v>BILL NO. 04 - MECHANICAL AND ELECTRICAL WORKS</v>
      </c>
      <c r="C177" s="38"/>
      <c r="D177" s="40"/>
      <c r="E177" s="64"/>
      <c r="F177" s="40"/>
      <c r="G177" s="41"/>
    </row>
    <row r="178" spans="1:7" s="17" customFormat="1" x14ac:dyDescent="0.2">
      <c r="A178" s="52" t="s">
        <v>121</v>
      </c>
      <c r="B178" s="30" t="str">
        <f>B129</f>
        <v>BILL NO. 05 - GRAVITY STORM WATER MAINS &amp; BIOSWALE</v>
      </c>
      <c r="C178" s="38"/>
      <c r="D178" s="40"/>
      <c r="E178" s="64"/>
      <c r="F178" s="40"/>
      <c r="G178" s="41"/>
    </row>
    <row r="179" spans="1:7" s="17" customFormat="1" x14ac:dyDescent="0.2">
      <c r="A179" s="52" t="s">
        <v>210</v>
      </c>
      <c r="B179" s="30" t="str">
        <f>B156</f>
        <v>BILL NO. 06- SEA OUTFALL</v>
      </c>
      <c r="C179" s="38"/>
      <c r="D179" s="40"/>
      <c r="E179" s="64"/>
      <c r="F179" s="40"/>
      <c r="G179" s="41"/>
    </row>
    <row r="180" spans="1:7" s="17" customFormat="1" x14ac:dyDescent="0.2">
      <c r="A180" s="82"/>
      <c r="B180" s="54"/>
      <c r="C180" s="38"/>
      <c r="D180" s="40"/>
      <c r="E180" s="64"/>
      <c r="F180" s="40"/>
      <c r="G180" s="26"/>
    </row>
    <row r="181" spans="1:7" s="17" customFormat="1" x14ac:dyDescent="0.2">
      <c r="A181" s="80" t="s">
        <v>85</v>
      </c>
      <c r="B181" s="49" t="s">
        <v>49</v>
      </c>
      <c r="C181" s="38"/>
      <c r="D181" s="40"/>
      <c r="E181" s="64"/>
      <c r="F181" s="40"/>
      <c r="G181" s="26"/>
    </row>
    <row r="182" spans="1:7" s="17" customFormat="1" x14ac:dyDescent="0.2">
      <c r="A182" s="52" t="s">
        <v>201</v>
      </c>
      <c r="B182" s="30" t="str">
        <f t="shared" ref="B182:B187" si="0">B174</f>
        <v>BILL NO. 01 - CIVIL WORK FOR LIFTING STATIONS (LS-8 nos.)</v>
      </c>
      <c r="C182" s="38"/>
      <c r="D182" s="40"/>
      <c r="E182" s="64"/>
      <c r="F182" s="40"/>
      <c r="G182" s="41"/>
    </row>
    <row r="183" spans="1:7" s="17" customFormat="1" ht="25.5" x14ac:dyDescent="0.2">
      <c r="A183" s="52" t="s">
        <v>202</v>
      </c>
      <c r="B183" s="30" t="str">
        <f t="shared" si="0"/>
        <v>BILL NO. 02 - CIVIL WORK FOR RCC COLLECTINGTANKS (03 Nos) &amp; CATCH PITS (265 Nos)</v>
      </c>
      <c r="C183" s="38"/>
      <c r="D183" s="40"/>
      <c r="E183" s="64"/>
      <c r="F183" s="40"/>
      <c r="G183" s="41"/>
    </row>
    <row r="184" spans="1:7" s="17" customFormat="1" x14ac:dyDescent="0.2">
      <c r="A184" s="52" t="s">
        <v>203</v>
      </c>
      <c r="B184" s="30" t="str">
        <f t="shared" si="0"/>
        <v>BILL NO. 03 -  INSTALLATION OF PUMPS (08NOS)</v>
      </c>
      <c r="C184" s="38"/>
      <c r="D184" s="40"/>
      <c r="E184" s="64"/>
      <c r="F184" s="40"/>
      <c r="G184" s="41"/>
    </row>
    <row r="185" spans="1:7" s="17" customFormat="1" x14ac:dyDescent="0.2">
      <c r="A185" s="52" t="s">
        <v>204</v>
      </c>
      <c r="B185" s="30" t="str">
        <f t="shared" si="0"/>
        <v>BILL NO. 04 - MECHANICAL AND ELECTRICAL WORKS</v>
      </c>
      <c r="C185" s="38"/>
      <c r="D185" s="40"/>
      <c r="E185" s="64"/>
      <c r="F185" s="40"/>
      <c r="G185" s="41"/>
    </row>
    <row r="186" spans="1:7" s="17" customFormat="1" x14ac:dyDescent="0.2">
      <c r="A186" s="52" t="s">
        <v>205</v>
      </c>
      <c r="B186" s="30" t="str">
        <f t="shared" si="0"/>
        <v>BILL NO. 05 - GRAVITY STORM WATER MAINS &amp; BIOSWALE</v>
      </c>
      <c r="C186" s="38"/>
      <c r="D186" s="40"/>
      <c r="E186" s="64"/>
      <c r="F186" s="40"/>
      <c r="G186" s="41"/>
    </row>
    <row r="187" spans="1:7" s="17" customFormat="1" x14ac:dyDescent="0.2">
      <c r="A187" s="52" t="s">
        <v>211</v>
      </c>
      <c r="B187" s="30" t="str">
        <f t="shared" si="0"/>
        <v>BILL NO. 06- SEA OUTFALL</v>
      </c>
      <c r="C187" s="38"/>
      <c r="D187" s="40"/>
      <c r="E187" s="64"/>
      <c r="F187" s="40"/>
      <c r="G187" s="41"/>
    </row>
    <row r="188" spans="1:7" s="17" customFormat="1" x14ac:dyDescent="0.2">
      <c r="A188" s="80"/>
      <c r="B188" s="54"/>
      <c r="C188" s="38"/>
      <c r="D188" s="40"/>
      <c r="E188" s="64"/>
      <c r="F188" s="40"/>
      <c r="G188" s="41"/>
    </row>
    <row r="189" spans="1:7" s="17" customFormat="1" x14ac:dyDescent="0.2">
      <c r="A189" s="80"/>
      <c r="B189" s="30"/>
      <c r="C189" s="38"/>
      <c r="D189" s="58"/>
      <c r="E189" s="64"/>
      <c r="F189" s="40"/>
      <c r="G189" s="41"/>
    </row>
    <row r="190" spans="1:7" s="17" customFormat="1" x14ac:dyDescent="0.2">
      <c r="A190" s="80"/>
      <c r="B190" s="30"/>
      <c r="C190" s="38"/>
      <c r="D190" s="58"/>
      <c r="E190" s="64"/>
      <c r="F190" s="40"/>
      <c r="G190" s="41"/>
    </row>
    <row r="191" spans="1:7" s="17" customFormat="1" x14ac:dyDescent="0.2">
      <c r="A191" s="80"/>
      <c r="B191" s="37"/>
      <c r="C191" s="38"/>
      <c r="D191" s="58"/>
      <c r="E191" s="64"/>
      <c r="F191" s="40"/>
      <c r="G191" s="41"/>
    </row>
    <row r="192" spans="1:7" s="4" customFormat="1" x14ac:dyDescent="0.2">
      <c r="A192" s="94" t="s">
        <v>212</v>
      </c>
      <c r="B192" s="101" t="s">
        <v>117</v>
      </c>
      <c r="C192" s="96"/>
      <c r="D192" s="97"/>
      <c r="E192" s="98"/>
      <c r="F192" s="99"/>
      <c r="G192" s="100"/>
    </row>
  </sheetData>
  <phoneticPr fontId="1" type="noConversion"/>
  <printOptions horizontalCentered="1"/>
  <pageMargins left="0.7" right="0.7" top="0.75" bottom="0.75" header="0.3" footer="0.3"/>
  <pageSetup paperSize="9" scale="71" fitToHeight="0" orientation="portrait" r:id="rId1"/>
  <headerFooter alignWithMargins="0">
    <oddHeader>&amp;CStormwater System in S.Feydhoo</oddHeader>
    <oddFooter>Page &amp;P of &amp;N</oddFooter>
  </headerFooter>
  <rowBreaks count="6" manualBreakCount="6">
    <brk id="82" min="1" max="7" man="1"/>
    <brk id="103" min="1" max="7" man="1"/>
    <brk id="128" min="1" max="7" man="1"/>
    <brk id="155" min="1" max="7" man="1"/>
    <brk id="170" min="1" max="7" man="1"/>
    <brk id="192"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cover page</vt:lpstr>
      <vt:lpstr>Preamble</vt:lpstr>
      <vt:lpstr>01 Main summary</vt:lpstr>
      <vt:lpstr>01 General BoQ summary </vt:lpstr>
      <vt:lpstr>01 general BoQ</vt:lpstr>
      <vt:lpstr>02 storm water system summary</vt:lpstr>
      <vt:lpstr>02  storm water system</vt:lpstr>
      <vt:lpstr>'01 general BoQ'!Print_Area</vt:lpstr>
      <vt:lpstr>'01 General BoQ summary '!Print_Area</vt:lpstr>
      <vt:lpstr>'01 Main summary'!Print_Area</vt:lpstr>
      <vt:lpstr>'02  storm water system'!Print_Area</vt:lpstr>
      <vt:lpstr>'01 general BoQ'!Print_Titles</vt:lpstr>
      <vt:lpstr>'02  storm water system'!Print_Titles</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Bari</dc:creator>
  <cp:lastModifiedBy>AISHATH NADHEEMA</cp:lastModifiedBy>
  <cp:lastPrinted>2018-01-02T12:02:12Z</cp:lastPrinted>
  <dcterms:created xsi:type="dcterms:W3CDTF">2007-12-12T22:37:40Z</dcterms:created>
  <dcterms:modified xsi:type="dcterms:W3CDTF">2018-02-18T04:06:19Z</dcterms:modified>
</cp:coreProperties>
</file>