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oftstorage\Data\Tender\Projects\International\2016\1. Works\1. Bundled Projects\PKG-D\Tender Document\Hdh. Kulhudhuffushi Hospital Accomodation Block\"/>
    </mc:Choice>
  </mc:AlternateContent>
  <bookViews>
    <workbookView xWindow="240" yWindow="375" windowWidth="24495" windowHeight="11955" activeTab="1"/>
  </bookViews>
  <sheets>
    <sheet name="Cover Sheet" sheetId="11" r:id="rId1"/>
    <sheet name="Summary" sheetId="12" r:id="rId2"/>
    <sheet name="BOQ" sheetId="6" r:id="rId3"/>
  </sheets>
  <externalReferences>
    <externalReference r:id="rId4"/>
  </externalReferences>
  <calcPr calcId="152511"/>
</workbook>
</file>

<file path=xl/calcChain.xml><?xml version="1.0" encoding="utf-8"?>
<calcChain xmlns="http://schemas.openxmlformats.org/spreadsheetml/2006/main">
  <c r="K7" i="11" l="1"/>
  <c r="K5" i="11"/>
  <c r="A3" i="12"/>
  <c r="C19" i="12"/>
  <c r="C18" i="12"/>
  <c r="C17" i="12"/>
  <c r="C16" i="12"/>
  <c r="C15" i="12"/>
  <c r="C14" i="12"/>
  <c r="C13" i="12"/>
  <c r="C12" i="12"/>
  <c r="E11" i="12"/>
  <c r="C11" i="12"/>
  <c r="E10" i="12"/>
  <c r="C10" i="12"/>
  <c r="E9" i="12"/>
  <c r="C9" i="12"/>
  <c r="E8" i="12"/>
  <c r="C8" i="12"/>
  <c r="E7" i="12"/>
  <c r="E21" i="12" s="1"/>
  <c r="E22" i="12" s="1"/>
  <c r="E23" i="12" s="1"/>
  <c r="C7" i="12"/>
  <c r="G418" i="6" l="1"/>
  <c r="H418" i="6" s="1"/>
  <c r="G419" i="6"/>
  <c r="H419" i="6" s="1"/>
  <c r="G420" i="6"/>
  <c r="H420" i="6" s="1"/>
  <c r="G421" i="6"/>
  <c r="H421" i="6" s="1"/>
  <c r="G422" i="6"/>
  <c r="H422" i="6" s="1"/>
  <c r="G423" i="6"/>
  <c r="H423" i="6" s="1"/>
  <c r="G424" i="6"/>
  <c r="H424" i="6" s="1"/>
  <c r="G425" i="6"/>
  <c r="H425" i="6" s="1"/>
  <c r="G426" i="6"/>
  <c r="H426" i="6" s="1"/>
  <c r="G427" i="6"/>
  <c r="H427" i="6" s="1"/>
  <c r="G428" i="6"/>
  <c r="H428" i="6" s="1"/>
  <c r="G429" i="6"/>
  <c r="H429" i="6" s="1"/>
  <c r="G339" i="6"/>
  <c r="H339" i="6" s="1"/>
  <c r="G96" i="6"/>
  <c r="H96" i="6" s="1"/>
  <c r="G83" i="6"/>
  <c r="H83" i="6" s="1"/>
  <c r="G54" i="6"/>
  <c r="G53" i="6"/>
  <c r="G58" i="6"/>
  <c r="G62" i="6"/>
  <c r="G570" i="6" l="1"/>
  <c r="H570" i="6" s="1"/>
  <c r="G569" i="6"/>
  <c r="H569" i="6" s="1"/>
  <c r="G568" i="6"/>
  <c r="H568" i="6" s="1"/>
  <c r="G567" i="6"/>
  <c r="H567" i="6" s="1"/>
  <c r="G566" i="6"/>
  <c r="H566" i="6" s="1"/>
  <c r="G565" i="6"/>
  <c r="H565" i="6" s="1"/>
  <c r="G564" i="6"/>
  <c r="H564" i="6" s="1"/>
  <c r="G563" i="6"/>
  <c r="H563" i="6" s="1"/>
  <c r="G562" i="6"/>
  <c r="H562" i="6" s="1"/>
  <c r="G561" i="6"/>
  <c r="H561" i="6" s="1"/>
  <c r="G560" i="6"/>
  <c r="H560" i="6" s="1"/>
  <c r="G559" i="6"/>
  <c r="H559" i="6" s="1"/>
  <c r="G553" i="6"/>
  <c r="H553" i="6" s="1"/>
  <c r="G552" i="6"/>
  <c r="H552" i="6" s="1"/>
  <c r="G551" i="6"/>
  <c r="H551" i="6" s="1"/>
  <c r="G550" i="6"/>
  <c r="H550" i="6" s="1"/>
  <c r="G549" i="6"/>
  <c r="H549" i="6" s="1"/>
  <c r="G548" i="6"/>
  <c r="H548" i="6" s="1"/>
  <c r="G547" i="6"/>
  <c r="H547" i="6" s="1"/>
  <c r="G546" i="6"/>
  <c r="H546" i="6" s="1"/>
  <c r="G545" i="6"/>
  <c r="H545" i="6" s="1"/>
  <c r="G544" i="6"/>
  <c r="H544" i="6" s="1"/>
  <c r="G543" i="6"/>
  <c r="H543" i="6" s="1"/>
  <c r="G542" i="6"/>
  <c r="H542" i="6" s="1"/>
  <c r="G27" i="6" l="1"/>
  <c r="H27" i="6" s="1"/>
  <c r="G30" i="6"/>
  <c r="H30" i="6" s="1"/>
  <c r="G48" i="6"/>
  <c r="H48" i="6" s="1"/>
  <c r="H53" i="6"/>
  <c r="H54" i="6"/>
  <c r="H58" i="6"/>
  <c r="H62" i="6"/>
  <c r="G65" i="6"/>
  <c r="H65" i="6" s="1"/>
  <c r="G66" i="6"/>
  <c r="H66" i="6" s="1"/>
  <c r="G67" i="6"/>
  <c r="H67" i="6" s="1"/>
  <c r="G77" i="6"/>
  <c r="H77" i="6" s="1"/>
  <c r="G82" i="6"/>
  <c r="H82" i="6" s="1"/>
  <c r="G87" i="6"/>
  <c r="H87" i="6" s="1"/>
  <c r="G88" i="6"/>
  <c r="H88" i="6" s="1"/>
  <c r="G89" i="6"/>
  <c r="H89" i="6" s="1"/>
  <c r="G92" i="6"/>
  <c r="H92" i="6" s="1"/>
  <c r="G95" i="6"/>
  <c r="H95" i="6" s="1"/>
  <c r="G99" i="6"/>
  <c r="H99" i="6" s="1"/>
  <c r="G102" i="6"/>
  <c r="H102" i="6" s="1"/>
  <c r="G103" i="6"/>
  <c r="H103" i="6" s="1"/>
  <c r="G104" i="6"/>
  <c r="H104" i="6" s="1"/>
  <c r="G107" i="6"/>
  <c r="H107" i="6" s="1"/>
  <c r="G113" i="6"/>
  <c r="H113" i="6" s="1"/>
  <c r="G117" i="6"/>
  <c r="H117" i="6" s="1"/>
  <c r="G120" i="6"/>
  <c r="H120" i="6" s="1"/>
  <c r="G126" i="6"/>
  <c r="H126" i="6" s="1"/>
  <c r="G127" i="6"/>
  <c r="H127" i="6" s="1"/>
  <c r="G130" i="6"/>
  <c r="H130" i="6" s="1"/>
  <c r="G132" i="6"/>
  <c r="H132" i="6" s="1"/>
  <c r="G135" i="6"/>
  <c r="H135" i="6" s="1"/>
  <c r="G138" i="6"/>
  <c r="H138" i="6" s="1"/>
  <c r="G139" i="6"/>
  <c r="H139" i="6" s="1"/>
  <c r="G140" i="6"/>
  <c r="H140" i="6" s="1"/>
  <c r="G143" i="6"/>
  <c r="H143" i="6" s="1"/>
  <c r="G148" i="6"/>
  <c r="H148" i="6" s="1"/>
  <c r="G152" i="6"/>
  <c r="H152" i="6" s="1"/>
  <c r="G159" i="6"/>
  <c r="H159" i="6" s="1"/>
  <c r="G160" i="6"/>
  <c r="H160" i="6" s="1"/>
  <c r="G164" i="6"/>
  <c r="H164" i="6" s="1"/>
  <c r="G165" i="6"/>
  <c r="H165" i="6" s="1"/>
  <c r="G170" i="6"/>
  <c r="H170" i="6" s="1"/>
  <c r="G171" i="6"/>
  <c r="H171" i="6" s="1"/>
  <c r="G175" i="6"/>
  <c r="H175" i="6" s="1"/>
  <c r="G176" i="6"/>
  <c r="H176" i="6" s="1"/>
  <c r="G180" i="6"/>
  <c r="H180" i="6" s="1"/>
  <c r="G181" i="6"/>
  <c r="H181" i="6" s="1"/>
  <c r="G183" i="6"/>
  <c r="H183" i="6" s="1"/>
  <c r="G184" i="6"/>
  <c r="H184" i="6" s="1"/>
  <c r="G187" i="6"/>
  <c r="H187" i="6" s="1"/>
  <c r="G188" i="6"/>
  <c r="H188" i="6" s="1"/>
  <c r="G192" i="6"/>
  <c r="H192" i="6" s="1"/>
  <c r="G195" i="6"/>
  <c r="H195" i="6" s="1"/>
  <c r="G202" i="6"/>
  <c r="H202" i="6" s="1"/>
  <c r="G203" i="6"/>
  <c r="H203" i="6" s="1"/>
  <c r="G208" i="6"/>
  <c r="H208" i="6" s="1"/>
  <c r="G209" i="6"/>
  <c r="H209" i="6" s="1"/>
  <c r="G213" i="6"/>
  <c r="H213" i="6" s="1"/>
  <c r="G216" i="6"/>
  <c r="H216" i="6" s="1"/>
  <c r="G238" i="6"/>
  <c r="H238" i="6" s="1"/>
  <c r="G243" i="6"/>
  <c r="H243" i="6" s="1"/>
  <c r="G244" i="6"/>
  <c r="H244" i="6" s="1"/>
  <c r="G262" i="6"/>
  <c r="H262" i="6" s="1"/>
  <c r="G265" i="6"/>
  <c r="H265" i="6" s="1"/>
  <c r="G269" i="6"/>
  <c r="H269" i="6" s="1"/>
  <c r="G272" i="6"/>
  <c r="H272" i="6" s="1"/>
  <c r="G277" i="6"/>
  <c r="H277" i="6" s="1"/>
  <c r="G278" i="6"/>
  <c r="H278" i="6" s="1"/>
  <c r="G279" i="6"/>
  <c r="H279" i="6" s="1"/>
  <c r="G280" i="6"/>
  <c r="H280" i="6" s="1"/>
  <c r="G296" i="6"/>
  <c r="H296" i="6" s="1"/>
  <c r="G297" i="6"/>
  <c r="H297" i="6" s="1"/>
  <c r="G298" i="6"/>
  <c r="H298" i="6" s="1"/>
  <c r="G300" i="6"/>
  <c r="H300" i="6" s="1"/>
  <c r="G301" i="6"/>
  <c r="H301" i="6" s="1"/>
  <c r="G302" i="6"/>
  <c r="H302" i="6" s="1"/>
  <c r="G336" i="6"/>
  <c r="H336" i="6" s="1"/>
  <c r="G344" i="6"/>
  <c r="H344" i="6" s="1"/>
  <c r="G345" i="6"/>
  <c r="H345" i="6" s="1"/>
  <c r="G346" i="6"/>
  <c r="H346" i="6" s="1"/>
  <c r="G349" i="6"/>
  <c r="H349" i="6" s="1"/>
  <c r="G361" i="6"/>
  <c r="H361" i="6" s="1"/>
  <c r="G367" i="6"/>
  <c r="H367" i="6" s="1"/>
  <c r="G382" i="6"/>
  <c r="H382" i="6" s="1"/>
  <c r="G383" i="6"/>
  <c r="H383" i="6" s="1"/>
  <c r="G388" i="6"/>
  <c r="H388" i="6" s="1"/>
  <c r="G403" i="6"/>
  <c r="H403" i="6" s="1"/>
  <c r="G406" i="6"/>
  <c r="H406" i="6" s="1"/>
  <c r="G410" i="6"/>
  <c r="H410" i="6" s="1"/>
  <c r="G413" i="6"/>
  <c r="H413" i="6" s="1"/>
  <c r="G417" i="6"/>
  <c r="H417" i="6" s="1"/>
  <c r="G437" i="6"/>
  <c r="H437" i="6" s="1"/>
  <c r="G438" i="6"/>
  <c r="H438" i="6" s="1"/>
  <c r="G439" i="6"/>
  <c r="H439" i="6" s="1"/>
  <c r="G440" i="6"/>
  <c r="H440" i="6" s="1"/>
  <c r="G443" i="6"/>
  <c r="H443" i="6" s="1"/>
  <c r="G449" i="6"/>
  <c r="H449" i="6" s="1"/>
  <c r="G465" i="6"/>
  <c r="H465" i="6" s="1"/>
  <c r="G466" i="6"/>
  <c r="H466" i="6" s="1"/>
  <c r="G470" i="6"/>
  <c r="H470" i="6" s="1"/>
  <c r="G471" i="6"/>
  <c r="H471" i="6" s="1"/>
  <c r="G476" i="6"/>
  <c r="H476" i="6" s="1"/>
  <c r="G477" i="6"/>
  <c r="H477" i="6" s="1"/>
  <c r="G478" i="6"/>
  <c r="H478" i="6" s="1"/>
  <c r="G479" i="6"/>
  <c r="H479" i="6" s="1"/>
  <c r="G482" i="6"/>
  <c r="H482" i="6" s="1"/>
  <c r="G483" i="6"/>
  <c r="H483" i="6" s="1"/>
  <c r="G484" i="6"/>
  <c r="H484" i="6" s="1"/>
  <c r="G485" i="6"/>
  <c r="H485" i="6" s="1"/>
  <c r="G486" i="6"/>
  <c r="H486" i="6" s="1"/>
  <c r="G490" i="6"/>
  <c r="H490" i="6" s="1"/>
  <c r="G491" i="6"/>
  <c r="H491" i="6" s="1"/>
  <c r="G492" i="6"/>
  <c r="H492" i="6" s="1"/>
  <c r="G493" i="6"/>
  <c r="H493" i="6" s="1"/>
  <c r="G498" i="6"/>
  <c r="H498" i="6" s="1"/>
  <c r="G499" i="6"/>
  <c r="H499" i="6" s="1"/>
  <c r="G500" i="6"/>
  <c r="H500" i="6" s="1"/>
  <c r="G501" i="6"/>
  <c r="H501" i="6" s="1"/>
  <c r="G505" i="6"/>
  <c r="H505" i="6" s="1"/>
  <c r="G506" i="6"/>
  <c r="H506" i="6" s="1"/>
  <c r="G510" i="6"/>
  <c r="H510" i="6" s="1"/>
  <c r="G526" i="6"/>
  <c r="H526" i="6" s="1"/>
  <c r="H556" i="6"/>
  <c r="H571" i="6"/>
  <c r="H513" i="6" l="1"/>
  <c r="H534" i="6" s="1"/>
  <c r="H225" i="6"/>
  <c r="H252" i="6" s="1"/>
  <c r="H283" i="6" s="1"/>
  <c r="H322" i="6"/>
  <c r="H352" i="6" s="1"/>
  <c r="H370" i="6" s="1"/>
  <c r="H391" i="6" s="1"/>
  <c r="H452" i="6"/>
  <c r="H573" i="6"/>
  <c r="H39" i="6"/>
  <c r="H70" i="6" s="1"/>
</calcChain>
</file>

<file path=xl/sharedStrings.xml><?xml version="1.0" encoding="utf-8"?>
<sst xmlns="http://schemas.openxmlformats.org/spreadsheetml/2006/main" count="635" uniqueCount="430">
  <si>
    <t>BILL No: 01</t>
  </si>
  <si>
    <t>PRELIMINARIES</t>
  </si>
  <si>
    <t>Abbreviations</t>
  </si>
  <si>
    <t>No - numbers</t>
  </si>
  <si>
    <t>incl - including</t>
  </si>
  <si>
    <t>SS - Stainless Steel</t>
  </si>
  <si>
    <t>dia - diameter</t>
  </si>
  <si>
    <t>(1)</t>
  </si>
  <si>
    <t>item</t>
  </si>
  <si>
    <t>TOTAL OF BILL No: 01 - Carried over to summary</t>
  </si>
  <si>
    <t>BILL No: 03</t>
  </si>
  <si>
    <t>CONCRETE</t>
  </si>
  <si>
    <t>3.4.1</t>
  </si>
  <si>
    <t>BILL No: 03 - CONCRETE WORKS</t>
  </si>
  <si>
    <t>TOTAL OF BILL No: 03 - Carried over to summary</t>
  </si>
  <si>
    <t>BILL No: 04</t>
  </si>
  <si>
    <t>MASONRY AND PLASTERING</t>
  </si>
  <si>
    <t>Ground Floor</t>
  </si>
  <si>
    <t>BILL No: 04 - MASONRY AND PLASTERING</t>
  </si>
  <si>
    <t>TOTAL OF BILL No: 04 - Carried over to summary</t>
  </si>
  <si>
    <t>BILL No: 05</t>
  </si>
  <si>
    <t>ROOFING</t>
  </si>
  <si>
    <t>m</t>
  </si>
  <si>
    <t>No</t>
  </si>
  <si>
    <t>TOTAL OF BILL No: 05 - Carried over to summary</t>
  </si>
  <si>
    <t>CEILINGS</t>
  </si>
  <si>
    <t>TOTAL OF BILL No: 06 - Carried over to summary</t>
  </si>
  <si>
    <t>DOORS AND WINDOWS</t>
  </si>
  <si>
    <t>7.2.1</t>
  </si>
  <si>
    <t>7.2.2</t>
  </si>
  <si>
    <t>PAINTING</t>
  </si>
  <si>
    <t>BILL No: 10</t>
  </si>
  <si>
    <t>ELECTRICAL INSTALLATIONS</t>
  </si>
  <si>
    <t>10.1.1</t>
  </si>
  <si>
    <t>10.3.1</t>
  </si>
  <si>
    <t>points</t>
  </si>
  <si>
    <t>TOTAL OF BILL No: 10 - Carried over to summary</t>
  </si>
  <si>
    <t>BILL No: 11</t>
  </si>
  <si>
    <t>HYDRAULICS &amp; DRAINAGE</t>
  </si>
  <si>
    <t>TOTAL OF BILL No: 11 - Carried over to summary</t>
  </si>
  <si>
    <t>BILL No: 12</t>
  </si>
  <si>
    <t>TOTAL OF BILL No: 12 - Carried over to summary</t>
  </si>
  <si>
    <t>TOTAL OF BILL No: 13 - Carried over to summary</t>
  </si>
  <si>
    <t>BILL No: 02</t>
  </si>
  <si>
    <t>BILL No: 02 - GROUND WORKS</t>
  </si>
  <si>
    <t>TOTAL OF BILL No: 02 - Carried over to summary</t>
  </si>
  <si>
    <t>Item</t>
  </si>
  <si>
    <t>Amount</t>
  </si>
  <si>
    <t>BILL OF QUANTITIES</t>
  </si>
  <si>
    <t>Description</t>
  </si>
  <si>
    <t>Unit</t>
  </si>
  <si>
    <t>Qty</t>
  </si>
  <si>
    <t>Material Rate</t>
  </si>
  <si>
    <t>Labour Rate</t>
  </si>
  <si>
    <t>Rate</t>
  </si>
  <si>
    <t>General Notes</t>
  </si>
  <si>
    <t>m - meter</t>
  </si>
  <si>
    <t>m³ - cubic meter</t>
  </si>
  <si>
    <t>m² - square meter</t>
  </si>
  <si>
    <t>Lm - Linear meter</t>
  </si>
  <si>
    <t>KG - Kilograms</t>
  </si>
  <si>
    <t>mm - millimeter</t>
  </si>
  <si>
    <t>GI - Galvanized Iron</t>
  </si>
  <si>
    <t>Site Management Costs</t>
  </si>
  <si>
    <t xml:space="preserve"> Day to day management of site activities includes carrying out construction works with in stipulated period as per working drawings and technical specification and terms of contract, labour control, material management, stores management and overseeing the safety of work and  stores equipment and personnel at site. 
Allow for all on and off site management cost including costs of foreman and assistants, temporary services, telephone, fax, hoardings and similar. </t>
  </si>
  <si>
    <t>Sign Board</t>
  </si>
  <si>
    <t>no</t>
  </si>
  <si>
    <t>BILL No: 01 PRELIMINARIES</t>
  </si>
  <si>
    <t>GROUND  WORKS</t>
  </si>
  <si>
    <t>General</t>
  </si>
  <si>
    <t>(a) Rates shall include for: leveling, grading, trimming, compacting to faces of excavation, keep sides plumb, backfilling, consolidating and disposing surplus soil.</t>
  </si>
  <si>
    <t>Site Clearing</t>
  </si>
  <si>
    <t>m²</t>
  </si>
  <si>
    <t>Excavation</t>
  </si>
  <si>
    <t>Excavation shall be carried out in all type of materials and by whatever means are necessary accurately to the lines and levels shown in the approved drawing. No blasting of any kind will be permitted. Excavation for foundations and will include timbering of soil faces and dewatering.   Excavation quantities are measured to the faces of concrete members. Rates shall include for dewatering, leveling, grading, trimming compacting to faces of excavation, keeping sides plumb, backfilling, consolidating and disposing surplus soil and include for all additional excavation required to place the formwork / shuttering and dewatering the trench for the required days.</t>
  </si>
  <si>
    <t>Excavation for Footings</t>
  </si>
  <si>
    <t>m³</t>
  </si>
  <si>
    <t>Excavation for Foundation  Beams</t>
  </si>
  <si>
    <t>Back Filling up to ground level.</t>
  </si>
  <si>
    <t>(a) Rates shall include for: leveling, grading, trimming and compacting as specified.</t>
  </si>
  <si>
    <t>Basement filling Above ground level.</t>
  </si>
  <si>
    <t xml:space="preserve"> Back filling above ground level in 100mm thick compacted layers of approved back fill soil and disposal of any excess soil and including ramp: rates shall include for leveling, grading, trimming and compaction in 100mm layers of filled areas of excavation , back filling to be 300mm above groun level.</t>
  </si>
  <si>
    <t>Damp Proof Membrane</t>
  </si>
  <si>
    <t>Cutting and laying in position heavy duty polythene sheets of gauge 500 (not less than 1.5mm thick). Rates shall include for: dressing around and sealing to all penetrations. Apply slurry type waterproofing to all surfaces of concrete below ground level in accordance with manufacturer's instructions.</t>
  </si>
  <si>
    <t>Damp proof membrane below floor slab</t>
  </si>
  <si>
    <t>Bituminous application to sides of Footings, foundation beams &amp; columns below ground level.</t>
  </si>
  <si>
    <t xml:space="preserve">Rates shall include for cleaning, fabrication, placing, the provision for all necessary temporary fixings and supports including tie wire and other supports, laps and wastage, all reinforcement bars except 6 mm dia bars shall be of deformed high strength bars. 6 mm bar shall be round mild steel bars. Binding wire shall be of 1.6 mm or 1.4 mm soft iron wire.
Reinforcement bars shall be cleaned before use i.e. should be free from rust, oil, din, or other coatings that reduces bonds, all reinforced bars and binding wires shall be stored under cover of at least 450 mm above the ground, cutting and bending according to approved manner &amp; the approved working drawing, placing and fixing in position and binding should be as per the approved working drawing, laps in the bars shall be staggered, concrete cover for reinforcement shall not less than 50 mm for substructure, 40 mm for columns &amp; side beams  and not more than 30 mm for slab and beam bottoms.  </t>
  </si>
  <si>
    <t>Allow for concrete testing.</t>
  </si>
  <si>
    <t>Lean Concrete</t>
  </si>
  <si>
    <t>Lean concrete shall be 50mm thick &amp; mix ratio shall be 1:3:6 by dry volume. Lean concrete placed at bottom of footing and foundation beam and below plinth for protection according to line and length mentioned in the approved drawing.  Quantity measured to the edges of concrete foundation members. Rate shall include of placing any formwork where necessary, batching, mixing, casting in all required items pouring &amp; compacting and curing for 3 days and removal of any formwork include for provision casting of  required items &amp; finishing after removal of formwork and additional concrete required to confirm to structural and excavated tolerances and rates shall include supply of all required works</t>
  </si>
  <si>
    <t>Foundation Beam 50mm thick,</t>
  </si>
  <si>
    <t>Reinforced Concrete</t>
  </si>
  <si>
    <t>3.3.1</t>
  </si>
  <si>
    <t>Foundations &amp; Footing</t>
  </si>
  <si>
    <t>Footing F1, 1950x1950x300mm</t>
  </si>
  <si>
    <t>Footing F2, 1450x1450x300mm</t>
  </si>
  <si>
    <t>3.3.2</t>
  </si>
  <si>
    <t>Concrete columns C1, 200 x 300</t>
  </si>
  <si>
    <t>3.3.3</t>
  </si>
  <si>
    <t>First Floor</t>
  </si>
  <si>
    <t>Concrete columns C1, 200 x 300 ( 1 meter above slab )</t>
  </si>
  <si>
    <t>3.3.4</t>
  </si>
  <si>
    <t>Staircase</t>
  </si>
  <si>
    <t>Ground floor staircase</t>
  </si>
  <si>
    <t>3.3.5</t>
  </si>
  <si>
    <t>Beams</t>
  </si>
  <si>
    <t>Sides of Attached beams, B1</t>
  </si>
  <si>
    <t>Sides of Attached beams, B2</t>
  </si>
  <si>
    <t>Sides of Attached beams, B3</t>
  </si>
  <si>
    <t>3.3.6</t>
  </si>
  <si>
    <t>RC Slab</t>
  </si>
  <si>
    <t>3.3.7</t>
  </si>
  <si>
    <t>3.5.9</t>
  </si>
  <si>
    <t>Lintel and Sill beams</t>
  </si>
  <si>
    <t>Lintel beams</t>
  </si>
  <si>
    <t>Lintel beams to be laid above all doors &amp; windows, lintel beams to be overlap 300mm each side</t>
  </si>
  <si>
    <t>3.5.10</t>
  </si>
  <si>
    <t>Sill beams</t>
  </si>
  <si>
    <t>Sill beams to be laid above all windows , Sill beams to be overlap 300mm each side</t>
  </si>
  <si>
    <t>3.3.11</t>
  </si>
  <si>
    <t>Floor Slab, Ground floor</t>
  </si>
  <si>
    <t>Formwork</t>
  </si>
  <si>
    <t>(a) Rates shall include for all necessary boarding, supports, erecting, framing, temporary cambering, cutting, perforations for reinforcing bars, bolts, straps, ties, hangers, pipes and removal of formwork.
All materials such as plywood, shutter oils and other items and transportation to work place and secure the formwork in highly precise manner guaranteeing straight and smooth concrete edges. 
Cutting, fixing, bracing and oiling according to line and length as per approved working drawings removal of it after concrete has set without damaging the concrete faces.</t>
  </si>
  <si>
    <t>Footings</t>
  </si>
  <si>
    <t>3.4.2</t>
  </si>
  <si>
    <t>Foundations</t>
  </si>
  <si>
    <t>3.4.3</t>
  </si>
  <si>
    <t>3.4.4</t>
  </si>
  <si>
    <t>3.4.5</t>
  </si>
  <si>
    <t>Beams, B1</t>
  </si>
  <si>
    <t>Beams, B2</t>
  </si>
  <si>
    <t>Beams, B3</t>
  </si>
  <si>
    <t>3.4.6</t>
  </si>
  <si>
    <t>Staircase formwork</t>
  </si>
  <si>
    <t>3.4.8</t>
  </si>
  <si>
    <t>3.4.9</t>
  </si>
  <si>
    <t>Sill beams, 150 x 150 ( 50% of form work)</t>
  </si>
  <si>
    <t>Reinforcement</t>
  </si>
  <si>
    <t xml:space="preserve">GENERAL : Rates shall include for cleaning, fabrication, placing, the provision for all necessary temporary fixings and supports including tie wire and other supports, laps and wastage, all reinforcement bars except 6 mm dia bars shall be of deformed high strength bars. 6 mm bar shall be round mild steel bars. Binding wire shall be of 1.6 mm or 1.4 mm soft iron wire.
Reinforcement bars shall be cleaned before use i.e. should be free from rust, oil, din, or other coatings that reduces bonds, all reinforced bars and binding wires shall be stored under cover of at least 450 mm above the ground, cutting and bending according to approved manner &amp; the approved working drawing, placing and fixing in position and binding should be as per the approved working drawing, laps in the bars shall be staggered, concrete cover for reinforcement shall not less than 50 mm for substructure, 40 mm for columns &amp; side beams  and not more than 30 mm for slab and beam bottoms. </t>
  </si>
  <si>
    <t>(b) All reinforcing bars shall be high strength bars.</t>
  </si>
  <si>
    <t>3.5.1</t>
  </si>
  <si>
    <t>3.5.2</t>
  </si>
  <si>
    <t xml:space="preserve">Steel deformed bars, 12mm dia </t>
  </si>
  <si>
    <t xml:space="preserve">Steel ring bars, 6mm dia </t>
  </si>
  <si>
    <t>3.5.3</t>
  </si>
  <si>
    <t>Column</t>
  </si>
  <si>
    <t>Column, C1 300x200</t>
  </si>
  <si>
    <t xml:space="preserve">Steel deformed bars, 16mm dia </t>
  </si>
  <si>
    <t xml:space="preserve">Steel deformed bars, 10mm dia </t>
  </si>
  <si>
    <t>3.5.4</t>
  </si>
  <si>
    <t>3.5.5</t>
  </si>
  <si>
    <t>B1</t>
  </si>
  <si>
    <t xml:space="preserve">Steel deformed bars, 20mm dia </t>
  </si>
  <si>
    <t>B2</t>
  </si>
  <si>
    <t>B3</t>
  </si>
  <si>
    <t>3.5.6</t>
  </si>
  <si>
    <t>Slab</t>
  </si>
  <si>
    <t>3.5.7</t>
  </si>
  <si>
    <t>Stair case</t>
  </si>
  <si>
    <t>3.5.11</t>
  </si>
  <si>
    <t>Floor Slab</t>
  </si>
  <si>
    <t>Ground floor floor slab</t>
  </si>
  <si>
    <t>3.5.13</t>
  </si>
  <si>
    <t>Water Proofing</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</si>
  <si>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sand)) shall be of OPC &amp; fine aggregate shall be imported river sand shall be approved in grading &amp; clean from any harmful substance.
Masonry work shall be done with approved cement blocks (300X150X150 , 300X150X200mm) with no defects. Lay in line and length as per approved working drawing</t>
  </si>
  <si>
    <t xml:space="preserve">floor slabs, cutting or leaving holes and openings as recesses for and building in pipes, conduits, sleeves and similar as required for all trades; leaving surfaces rough or raking out joints for plastering and flashings, bedding </t>
  </si>
  <si>
    <t>Imported River sand to be used Block making, Masonary and Plastering works, Balocks to be Machine copact.</t>
  </si>
  <si>
    <t>Rates shall include for: 25mm groove lines on external surfaces as shown on the drawing.</t>
  </si>
  <si>
    <t>Cement block work</t>
  </si>
  <si>
    <t xml:space="preserve">150mm Thick Hollow block Masonry wall for ground floor and stair area, </t>
  </si>
  <si>
    <t>Plastering</t>
  </si>
  <si>
    <t>GENERAL: Interior Plaster All masonry wall have smooth finishing exterior plaster of 25 mm thick cement plastering with mix ratio 1:4 (i.e. cement: sand), plastering material shall be of OPC &amp; fine aggregate shall be imported river sand shall be approved in grading &amp; clean from any harmful substance. Plastic net should be provided wherever concrete surface and masonry meets, and cracks are unacceptable. Regular curing up to 7 days must be done, Use chemical for plastering</t>
  </si>
  <si>
    <t>Roof Coverings</t>
  </si>
  <si>
    <t>Roofing sheets Blue scope steel international limited MSP- Aqua Marine or equivalent,</t>
  </si>
  <si>
    <t>Stair case Void Area</t>
  </si>
  <si>
    <t>Capping and Flashings</t>
  </si>
  <si>
    <t xml:space="preserve">Flashing:  Blue scope steel international limited MSP- Aqua Marine or equivalent </t>
  </si>
  <si>
    <t>Gutter</t>
  </si>
  <si>
    <t>(a) MSP Color bond flat sheet gutter including framing, and supports, straps, brackets, clips, stop ends, overflow, downpipe outlets, mesh flashings and all fixings and fastenings.</t>
  </si>
  <si>
    <t>GUTTER: Blue scope steel international MSP- Aqua Marine or equivalent for connection area</t>
  </si>
  <si>
    <t>Down Pipes</t>
  </si>
  <si>
    <t>75 mm dia uPVC down pipes including bends, junctions, straps, brackets, clips, roof drain strainer and all fixings.</t>
  </si>
  <si>
    <t>Roof Structure</t>
  </si>
  <si>
    <t>(a) Rates shall include for: all labour in framing, notching and fitting around projections, pipes, light fittings, hatches, grilles and similar and complete with cleats, packers, wedges and similar and all nails and screws.</t>
  </si>
  <si>
    <t xml:space="preserve">50 X 150mm timber rafters </t>
  </si>
  <si>
    <t xml:space="preserve">50 X 5mm timber purling </t>
  </si>
  <si>
    <t>Timber fascia board 25 X 250mm ( connection area between 2 building )</t>
  </si>
  <si>
    <t>12mm dia. GI Bolt for fixing rafters on roof beam, 350mm length</t>
  </si>
  <si>
    <t>Nos</t>
  </si>
  <si>
    <t>BILL No: 05 - ROOFING</t>
  </si>
  <si>
    <t>BILL N0: 06</t>
  </si>
  <si>
    <t>Door / Windows units</t>
  </si>
  <si>
    <t>BILL N0: 06 -  DOORS AND WINDOWS</t>
  </si>
  <si>
    <t>BILL N0: 07</t>
  </si>
  <si>
    <t>TILING</t>
  </si>
  <si>
    <t>Prepare surface for approved bedding tiles with reach bedding materials as per the technical specifications &amp; approved working drawings, fix tiles with ct grout in a precise manner to maintain correct alignment, applying tile grout and wiping any excess grout to ensure the required standards of finished works.
Rates shall include for: fixing, bedding, grouting, and pointing materials; making good around pipes, sanitary fixtures, and similar; cleaning down and polishing any other similar works to ensure the required finish.
All tiles shall be homogeneous or equivalent.</t>
  </si>
  <si>
    <t>Floor finish</t>
  </si>
  <si>
    <t>Wall finish</t>
  </si>
  <si>
    <t>Tiles to be use White horse or equivalent bran tiles</t>
  </si>
  <si>
    <t>7.3.1</t>
  </si>
  <si>
    <t>Skirting</t>
  </si>
  <si>
    <t>Skirting 100mm high, White horse or equivalent</t>
  </si>
  <si>
    <t>BILL No: 7 - TILING</t>
  </si>
  <si>
    <t>TOTAL OF BILL No: 7 - Carried over to summary</t>
  </si>
  <si>
    <t>BILL No: 8</t>
  </si>
  <si>
    <t>Interior Ceilings</t>
  </si>
  <si>
    <t xml:space="preserve">Interior ceiling consist of 9 mm thick Gypsum board suspended ceiling, including framing beading nails and screws. Grid of the frame to be 600 x 600 with timber supports to roof structure at every 1200 mm, timber framing and supports shall  50 x 50mm size shall be seasoned red meranti timber as per given drawing. All Support/hangers &amp; framing for ceiling shall be seasoned Red meranti. </t>
  </si>
  <si>
    <t>Exterior Ceilings</t>
  </si>
  <si>
    <t>Exterior Ceiling</t>
  </si>
  <si>
    <t>Existing building and new building connection area</t>
  </si>
  <si>
    <t>BILL N0: 8 CEILINGS</t>
  </si>
  <si>
    <t>TOTAL OF BILL No:8 - Carried over to summary</t>
  </si>
  <si>
    <t>BILL No: 9</t>
  </si>
  <si>
    <t xml:space="preserve"> </t>
  </si>
  <si>
    <t>All painting work shall be carried in accordance with the Specifications</t>
  </si>
  <si>
    <t>Wall painting</t>
  </si>
  <si>
    <t>Note: Inside of Dark room to be use black colour paint,</t>
  </si>
  <si>
    <t>Interior Walls ( Washable paint )</t>
  </si>
  <si>
    <t>Exterior Walls ( whether bond paint )</t>
  </si>
  <si>
    <t>Ceiling painting</t>
  </si>
  <si>
    <t>Interior Painting of below 1st floor slab and edge of the slab</t>
  </si>
  <si>
    <t>BILL No: 9 - PAINTING</t>
  </si>
  <si>
    <t>TOTAL OF BILL No: 9 - Carried over to summary</t>
  </si>
  <si>
    <t>Hydraulics</t>
  </si>
  <si>
    <r>
      <t xml:space="preserve">(a)  Rates shall include for excavation, laying pipes and backfilling trenches, maintaining faces of drainpipe trenches and pits, backfilling, disposal of surplus soil, bends, junctions, reducers, expansion joints brackets, joints, straps, hangers, screws, nails and fixing complete, and all joints and other incidental material, All Pipes and fittings area high pressure </t>
    </r>
    <r>
      <rPr>
        <b/>
        <sz val="10"/>
        <rFont val="Cambria"/>
        <family val="1"/>
      </rPr>
      <t>uPVC</t>
    </r>
    <r>
      <rPr>
        <sz val="10"/>
        <rFont val="Cambria"/>
        <family val="1"/>
      </rPr>
      <t xml:space="preserve">  pipes</t>
    </r>
  </si>
  <si>
    <t>fixing complete, including cutting and forming holes; excavating, laying pipes and backfilling trenches.</t>
  </si>
  <si>
    <t>(b) All pipe work shall be uPVC.</t>
  </si>
  <si>
    <t>10.1.2</t>
  </si>
  <si>
    <t>Ground water supply pipe work</t>
  </si>
  <si>
    <t>10.1.3</t>
  </si>
  <si>
    <t>10.1.4</t>
  </si>
  <si>
    <t>Black water pipe work</t>
  </si>
  <si>
    <t>Allow for Black water supply pipe work in accordance with the drawings and specifications, includes of Main connection to the public sewer system as per service providers requirements.</t>
  </si>
  <si>
    <t>10.1.5</t>
  </si>
  <si>
    <t>Allow for Grey water supply pipe work in accordance with the drawings and specifications</t>
  </si>
  <si>
    <t>10.1.6</t>
  </si>
  <si>
    <t>Sanitary fixtures &amp; accessories</t>
  </si>
  <si>
    <t>Mirror 450x600mm with timber frame</t>
  </si>
  <si>
    <t>Towel bar</t>
  </si>
  <si>
    <t>Drainage</t>
  </si>
  <si>
    <t>10.2.1</t>
  </si>
  <si>
    <t>(a) Rates shall include for: excavation, maintaining faces of drain pipe trenches and pits, backfilling, disposal of surplus spoil; bends, junctions, reducers, expansion joints and all joints and other incidental materials.</t>
  </si>
  <si>
    <t>(b) All pipe work shall be UPVC</t>
  </si>
  <si>
    <t>10.2.2</t>
  </si>
  <si>
    <t>Pipe work</t>
  </si>
  <si>
    <t>10.2.3</t>
  </si>
  <si>
    <t>Inspection chambers</t>
  </si>
  <si>
    <t>Inspection chambers complete as shown on the drawing incl. All pipe connections and similar</t>
  </si>
  <si>
    <t>Pump</t>
  </si>
  <si>
    <t>Supply &amp; installation of the water pump complete including connection of pipe work and electricity as specified</t>
  </si>
  <si>
    <t>BILL No: 10 - HYDRAULICS &amp; DRAINAGE</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</si>
  <si>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</si>
  <si>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</si>
  <si>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t>
  </si>
  <si>
    <t>(d) Each Light/ light fixture and its switch is measured as one one point; similarly each fan or each socket outlet is measured as one point;</t>
  </si>
  <si>
    <t xml:space="preserve">(e) Rates shall include for supply and complete installation </t>
  </si>
  <si>
    <t>Mains connection</t>
  </si>
  <si>
    <t>Allow for main connection: Rates shall include for screws, nails, bolts ,nuts, standard cable, fixing or supporting clips, brackets, straps, rivets, plugs and all incidental accessories. Rates shall including for electrical conduits, fittings, equipment and similar items.</t>
  </si>
  <si>
    <r>
      <t>3-PHASE CABLE  TO D-BOARD:  Rates shall include all necessary work in trench shall include for excavation, maintaining faces of excavations, backfilling, compaction, appropriate cable covers warning tape and disposal of surplus soil supply and laying of the cable in according to Maldives electricity bureau. ( 16mm</t>
    </r>
    <r>
      <rPr>
        <vertAlign val="superscript"/>
        <sz val="10"/>
        <rFont val="Cambria"/>
        <family val="1"/>
      </rPr>
      <t>2</t>
    </r>
    <r>
      <rPr>
        <sz val="10"/>
        <rFont val="Cambria"/>
        <family val="1"/>
      </rPr>
      <t xml:space="preserve"> 3-Core Cable, Approved by respective Authorities, GI pipe, warning tape to be included) Contractor should measure length of cable on site.</t>
    </r>
  </si>
  <si>
    <t>Electrical Boards</t>
  </si>
  <si>
    <t>Three phase electrical distribution board ( wall embedded ) with one Meter:  Supply and installation of   D-Board &amp; Meter.  Rates Shall include all required Brackets and other electrical appliance as per drawings and Maldivian Regulations ( wall embedded ) Meter to be cover with whether proof box.</t>
  </si>
  <si>
    <t>Distribution Board  for Lighting ( Wall embedded)</t>
  </si>
  <si>
    <t>Electrical wiring</t>
  </si>
  <si>
    <t>Electrical wiring with copper conductor cable in conduits in walls and in casing on soffits of slab as specified to: wire to be use "Uni cable" or equivalent brand, all the wiring are three phase.</t>
  </si>
  <si>
    <t>Wiring with 2.5 mm² cable to   1x13 Amp Power points</t>
  </si>
  <si>
    <t>Wiring with 2.5 mm² cable to   2x13 Amp Power points</t>
  </si>
  <si>
    <t>Wiring with 2.5 mm² cable to   1x15Amp Power points ( Ac sockets)</t>
  </si>
  <si>
    <t>Wiring with 2.5 mm² cable to lights and fan</t>
  </si>
  <si>
    <t>Lighting / Fan</t>
  </si>
  <si>
    <t>Ceiling mount dimm light with covered</t>
  </si>
  <si>
    <t>Socket outlets</t>
  </si>
  <si>
    <t>(a) All socket outlets shall be "Legrand" or equivalent.</t>
  </si>
  <si>
    <t>1x13Amp wall socket outlet</t>
  </si>
  <si>
    <t>2x13Amp wall socket outlet</t>
  </si>
  <si>
    <t xml:space="preserve">Light switches </t>
  </si>
  <si>
    <t>(a) All light switches shall be "Legrand" or equivalent.</t>
  </si>
  <si>
    <t xml:space="preserve">One gang switch </t>
  </si>
  <si>
    <t xml:space="preserve">Two gang switch </t>
  </si>
  <si>
    <t xml:space="preserve">Fan Controller </t>
  </si>
  <si>
    <t>Dimmer switch</t>
  </si>
  <si>
    <t>Fire fighting</t>
  </si>
  <si>
    <t>Supply and installation on following items:</t>
  </si>
  <si>
    <t>TV Cable and Sockets</t>
  </si>
  <si>
    <t>BILL No: 11 - ELECTRICAL INSTALLATIONS</t>
  </si>
  <si>
    <t>AIR CONDITIONING SYSTEM</t>
  </si>
  <si>
    <t xml:space="preserve">(a) Rates shall include for supply and complete installation of Split type Air condition units, pipe work, insulation, fixing, electrical wiring, stands for outdoor units, drain pipe etc. </t>
  </si>
  <si>
    <t>(b) All the Air conditions are Inverter type, DAIKIN of equivalent brand</t>
  </si>
  <si>
    <t>Air Condition</t>
  </si>
  <si>
    <t>Split type Air conditions , Inverter Type</t>
  </si>
  <si>
    <t>BILL No: 12 -AIR CONDITIONING SYSTEM</t>
  </si>
  <si>
    <t>Window Curtains</t>
  </si>
  <si>
    <t>TENDERER'S ADJUSTMENTS</t>
  </si>
  <si>
    <t>(a) Provide detail description of work items under each bill and insert extra pages if required.</t>
  </si>
  <si>
    <t>Additions</t>
  </si>
  <si>
    <t>PRELIMINARIES, Bill no. 01</t>
  </si>
  <si>
    <t>GROUND  WORKS, Bill no. 02</t>
  </si>
  <si>
    <t>CONCRETE, Bill no. 03</t>
  </si>
  <si>
    <t>MASONRY AND PLASTERING, Bill no. 04</t>
  </si>
  <si>
    <t>ROOFING, Bill no. 05</t>
  </si>
  <si>
    <t>DOORS AND WINDOWS, Bill no. 06</t>
  </si>
  <si>
    <t>TILING, Bill no. 07</t>
  </si>
  <si>
    <t>CEILINGS, Bill no. 08</t>
  </si>
  <si>
    <t>PAINTING, Bill no. 09</t>
  </si>
  <si>
    <t>HYDRAULICS &amp; DRAINAGE, Bill no. 10</t>
  </si>
  <si>
    <t>ELECTRICAL INSTALLATIONS, Bill no. 11</t>
  </si>
  <si>
    <t>AIR CONDITIONING SYSTEM, Bill no. 12</t>
  </si>
  <si>
    <t>ADDITIONS TOTAL</t>
  </si>
  <si>
    <t>Omissions</t>
  </si>
  <si>
    <t>OMISSIONS TOTAL</t>
  </si>
  <si>
    <t>Footings,  50mm thick,</t>
  </si>
  <si>
    <t>Tie Beam</t>
  </si>
  <si>
    <t>Foundation Beam, FB 450x250</t>
  </si>
  <si>
    <t>Concrete columns C1, 200 x 300 ( 1 meter above slab for starcase roof area )</t>
  </si>
  <si>
    <t>Lintel beams, 100 x 150</t>
  </si>
  <si>
    <t>Sill beams, 100 x 150</t>
  </si>
  <si>
    <t>Tie Beam, TB 450x250</t>
  </si>
  <si>
    <t xml:space="preserve">Concrete columns C1 </t>
  </si>
  <si>
    <t>Ground Floor &amp; First Floor</t>
  </si>
  <si>
    <t>Suspended slab 150mm thick</t>
  </si>
  <si>
    <t xml:space="preserve">Lintel beams, 100 x 150  </t>
  </si>
  <si>
    <t>Watre prrofing of first floor slab a per Consultants instruction. Use apropriate chemical</t>
  </si>
  <si>
    <t>Ground and First Floor</t>
  </si>
  <si>
    <t>Exterior plaster 25mm thick, 2 coat including concrete surfaces.</t>
  </si>
  <si>
    <t>Interior plaster 18mm thick, including concrete surfaces.</t>
  </si>
  <si>
    <t>Floor Screed</t>
  </si>
  <si>
    <t>50mm thick screed on ground floor slab</t>
  </si>
  <si>
    <t>50mm thick screed on First floor slab with water proofing</t>
  </si>
  <si>
    <t>D1 - Solid timber door 2150x1000mm with solid panels as per drawings, (Door Frame size is 150X100mm balau timber)</t>
  </si>
  <si>
    <t>D2 - Solid timber door 2150x900mm with solid panels as per drawings, (Door Frame size is 150X100mm balau timber)</t>
  </si>
  <si>
    <t>D3 - Solid timber door 2150x800mm with panels as per drawings, (Door Frame size is 150X100mm Balau timber, Frame and panel to be covered with 0.35mm thick lead sheet inside )</t>
  </si>
  <si>
    <t xml:space="preserve">W1, Aluminum 60-80 Micron, white powder coated window 1700x1300mm with panels as per drawings </t>
  </si>
  <si>
    <t xml:space="preserve">W2, Aluminum 60-80 Micron, white powder coated window 1700x675mm with panels as per drawings </t>
  </si>
  <si>
    <t xml:space="preserve">V1, Aluminum 60-80 Micron, white powder coated window 675x500mm with panels as per drawings </t>
  </si>
  <si>
    <t xml:space="preserve">Grills: Fabrication and fixing of Grills as per drawings, all the pipe should be hollow section frame painted one coat of red oxide, Nippon metal paint undercoat and two coats of Nippon metal or equivalent. </t>
  </si>
  <si>
    <r>
      <rPr>
        <b/>
        <sz val="10"/>
        <rFont val="Cambria"/>
        <family val="1"/>
      </rPr>
      <t xml:space="preserve">Timber doors &amp; Ventilators, </t>
    </r>
    <r>
      <rPr>
        <sz val="10"/>
        <rFont val="Cambria"/>
        <family val="1"/>
      </rPr>
      <t>Fabricate the door frames and door panel to specified size using recommended timber fix same and other fittings such as locks etc. wood Paint specified and shown in approved working drawings and installation should be as per technical specifications. Rates shall include for locks (i.e. security lock &amp; dead lock), latches, closures, push plates, pull handles, bolts, kick plates hinges, screws, washer and all door and window hardware and these materials should be of ss steel according to drawing and of superior quality</t>
    </r>
  </si>
  <si>
    <r>
      <rPr>
        <b/>
        <sz val="10"/>
        <rFont val="Cambria"/>
        <family val="1"/>
      </rPr>
      <t>Aluminum Doors and windows</t>
    </r>
    <r>
      <rPr>
        <sz val="10"/>
        <rFont val="Cambria"/>
        <family val="1"/>
      </rPr>
      <t>, Fabricate and fix in position the aluminum doors and window frame  - aluminum doors and window (white powder coated, 60-80 micron, 1.5mm profile thickness) using recommended material with specified fixtures as shown in approved working drawings and installation should be as per technical specifications. Rates shall include for locks, latches, closures, push plates, pull handles, bolts, kick plates hinges, screws, washer and all door and window hardware and these materials should be of ss steel according to drawing and of superior quality.</t>
    </r>
  </si>
  <si>
    <t>(a) All door and window frames and panels shall be as specified in the drawing</t>
  </si>
  <si>
    <t>(b)All glass should be a frosted.</t>
  </si>
  <si>
    <t>(a) Rates shall include for: all labour in framing, notching and fitting around projections, pipes, light fittings, hatches, grilles and similar and complete with cleats, packers, wedges and similar and all nails and screws.
(b) Rates includes to applying solignam wood preservative oil to all the surface of roof structure.
(c) Rates include to fixing galvanized bolt with washers and nuts as show on the drawings.</t>
  </si>
  <si>
    <t>GRILLS</t>
  </si>
  <si>
    <t>Fabrications and complet fixing of grills at W1 windows</t>
  </si>
  <si>
    <t>Fabrications and complet fixing of grills at W2 windows</t>
  </si>
  <si>
    <t xml:space="preserve">Fabrications and complet fixing of grills at G1 </t>
  </si>
  <si>
    <t>Fabrications and complet fixing of grills at V1 windows</t>
  </si>
  <si>
    <t>Supply and installation of window curtains for following doors, quality of window curtain should be sun protected medium quality, Size of finished curtain should be 2.4X2.2meter for W1 windows and  2.4X1.575meter for W2 Windows, Rates should be complete installation of curtain with railing.</t>
  </si>
  <si>
    <t xml:space="preserve">W1 windows </t>
  </si>
  <si>
    <t xml:space="preserve">W2 windows </t>
  </si>
  <si>
    <t xml:space="preserve">300x300 skid resistant White Ceramic floor tiles, </t>
  </si>
  <si>
    <t>Ground Floor,</t>
  </si>
  <si>
    <t>300x300 non-slip floor tiles</t>
  </si>
  <si>
    <t xml:space="preserve">Ground floor Toilets </t>
  </si>
  <si>
    <t>7.2.3</t>
  </si>
  <si>
    <t>300x300 non-slip floor out door  tiles</t>
  </si>
  <si>
    <t>Ground laundary and enterence area</t>
  </si>
  <si>
    <t>300x600 mm wall tiles finish</t>
  </si>
  <si>
    <t>Toilets, 2.4 meter height</t>
  </si>
  <si>
    <t>Laundary, 1.8 meter height</t>
  </si>
  <si>
    <t>Kitchen area, 1.8 meter height</t>
  </si>
  <si>
    <r>
      <t>Exterior wall</t>
    </r>
    <r>
      <rPr>
        <sz val="10"/>
        <rFont val="Cambria"/>
        <family val="1"/>
      </rPr>
      <t xml:space="preserve"> shall be of 1 coat of oil based textured paint and 2 coats of Sigma weather bond paint ( white,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</si>
  <si>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Cambria"/>
        <family val="1"/>
      </rPr>
      <t xml:space="preserve"> shall be of 2-3 coats over 1 coat of water based sealer. Rates includes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</si>
  <si>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Fresh water  supply pipe work</t>
  </si>
  <si>
    <t>Allow for ground water supply pipe work ( Flush tanks only)  in accordance with the drawings and specifications</t>
  </si>
  <si>
    <t>Allow for fresh water and Rain water supply pipe work (except flush tanks)  in accordance with the drawings and specifications</t>
  </si>
  <si>
    <t>Gray water pipe work</t>
  </si>
  <si>
    <t>Sanitary fixtures &amp; Accessories: Sanitary fixtures complete including brackets, flush pipes, valves, overflows, plugs and washers, as specified. All WC should be anti bacterial glazing.</t>
  </si>
  <si>
    <t>WC Suites including dual Flush tank ( Height of WC is 395mm),  (Cotto) or equivalent</t>
  </si>
  <si>
    <t>Head shower with Heah shower Valve,  (Cotto) or equivalent</t>
  </si>
  <si>
    <t>Hand Shower with Hand shower valve,  (Cotto) or equivalent</t>
  </si>
  <si>
    <t>Muslim shower with flexible pipe &amp; Valve,  (Cotto) or equivalent</t>
  </si>
  <si>
    <t>Wash basin with pedestal with tap. (  wash basin height 780mm),  (Cotto) or equivalent</t>
  </si>
  <si>
    <t>Tap  (Cotto) or equivalent for toilts</t>
  </si>
  <si>
    <t>75mm dia Floor drain with gully &amp; water trap.  (Cotto) or equivalent ( toilets and laundaries).</t>
  </si>
  <si>
    <t>Taps for laundary area, to connect washing machine</t>
  </si>
  <si>
    <t>Stop Valves, ( Cotto) or equivalent,</t>
  </si>
  <si>
    <t>SS sink 1200mm, Deep Single bowl</t>
  </si>
  <si>
    <t>Sink tap, (Cotto) or equivalent</t>
  </si>
  <si>
    <t>Connecting to Sewage disposal pipe 100mm dia UPVC to existing system</t>
  </si>
  <si>
    <t>Connect to Waste disposal pipe 40mm dia UPVC to existing system</t>
  </si>
  <si>
    <t>Connect to Fresh/Rain water pipe 25mm dia UPVC, includes water meter</t>
  </si>
  <si>
    <t>Connect to Ground water pipe 25mm dia UPVC to existing system</t>
  </si>
  <si>
    <t>Laying TV Cable and install of TV sockets, Rates should be includes for all the necessary works, ( Sitting room)</t>
  </si>
  <si>
    <t>CO2 Cylindrical extinguisher ( 2KG) with Plastic cover</t>
  </si>
  <si>
    <t>H2O Cylindrical extinguisher ( 9 Liters) with Plastic cover</t>
  </si>
  <si>
    <t>Distribution Board  for Power points and Air conditions( Wall embedded)</t>
  </si>
  <si>
    <t>Wall mount light with with 13W LED  bulb,  (Philips) E27, Cool day light, Total lumen 1400.  Philips or equivalent</t>
  </si>
  <si>
    <t xml:space="preserve">Whether proof Ceiling mount light with with with 13W LED  bulb,  (Philips) E27, Warm white, Total lumen 1400, </t>
  </si>
  <si>
    <t>Non maintained wall mounted LED Emergency light with 2 hour battery pack</t>
  </si>
  <si>
    <t>Ceiling Fan 1400dia, USHA or equivalent</t>
  </si>
  <si>
    <t>1x13Amp wall socket outlet ( whether proof)</t>
  </si>
  <si>
    <t>1x15Amp wall socket outlet, for AC</t>
  </si>
  <si>
    <r>
      <t>Design, supply and complete installation of indoor and out door unit, with 40</t>
    </r>
    <r>
      <rPr>
        <sz val="12"/>
        <rFont val="Calibri"/>
        <family val="2"/>
      </rPr>
      <t>ø</t>
    </r>
    <r>
      <rPr>
        <sz val="10"/>
        <rFont val="Cambria"/>
        <family val="1"/>
      </rPr>
      <t xml:space="preserve"> drop in water (type) 25ø extended as Cd drop in 32 flex conduit 18ø Cd drain (typ0 run above FC insulated, CU1/3 48,000 BTU/HR, all AC unit is DAIKIN</t>
    </r>
    <r>
      <rPr>
        <i/>
        <sz val="10"/>
        <rFont val="Cambria"/>
        <family val="1"/>
      </rPr>
      <t xml:space="preserve"> VRV IV</t>
    </r>
    <r>
      <rPr>
        <sz val="10"/>
        <rFont val="Cambria"/>
        <family val="1"/>
      </rPr>
      <t xml:space="preserve"> digital wired thermostat or equivalent (INVERTER TYPE). wall mount Wired remote to be fixed on each room.</t>
    </r>
  </si>
  <si>
    <t>Bed rooms, 12000 Btu</t>
  </si>
  <si>
    <t>INSPECTION TRIPS</t>
  </si>
  <si>
    <t>Arrange inspection trip to consultant, each inspection trip takes 2 days, contractor has to arrange 2 air ticket from Male'/Hanimaadhoo/Male by air (normal fair) and Hanimaadhoo/Kulhudhuffushi/Hanimaadhoo by Speed boat and  Accommodation  ( Air condition room with 2 twin beds) and land transport from jetty to room and room to jetty to be include.</t>
  </si>
  <si>
    <t>Includes clearing of all trees and bushes complete with stems, roots Flooring and the reimbursement fees if applicable. The contractor is advised to survey the construction site and ensure that all necessary works for site clearing are included and on completion of works.</t>
  </si>
  <si>
    <t>Footing F1, 12mm bars</t>
  </si>
  <si>
    <t>Footing F2, 12mm bars</t>
  </si>
  <si>
    <t>Concrete Lintel beams, 100 x 150</t>
  </si>
  <si>
    <t>Concrete Sill beams, 100 x 150</t>
  </si>
  <si>
    <t>Steel ring bars, 6mm dia  @300c/c</t>
  </si>
  <si>
    <t>800mm wide aluminium door for lift woid to acess 1st floor slab</t>
  </si>
  <si>
    <t>100mm thick ground floor RC floor slab as per drawing</t>
  </si>
  <si>
    <t>Allow for sign board. 4'x3' plastic board with layout according Ministry of Health &amp; Libyan Fund for Assistance and Development.</t>
  </si>
  <si>
    <t>Davey Dynajet XJ ultra pressure pump &amp; Fittings or equivalent</t>
  </si>
  <si>
    <t>Allow for fresh water connection to fixtures from MWSC main meters (either diretly or through the booster pumps)</t>
  </si>
  <si>
    <t>Stair void</t>
  </si>
  <si>
    <t>Exterior ceiling consist of 6 mm thick M board suspended ceiling, including framing beading nails and screws. Grid of the frame to be 600 X 600 with timber supports to roof structure at every 1200 mm on the main entrance ceiling &amp; 600X900 mm at eaves of roof ceiling, timber framing and supports shall  50 x 50mm size shall be seasoned red meranti timber as per given drawing.</t>
  </si>
  <si>
    <t>OTHER CONCRETE WORKS</t>
  </si>
  <si>
    <t xml:space="preserve">Fabrication of Concrete sink cupboard at Kitchen area 2.5 Meter length and 900mm width(1st Floor) as per drawings, Rates shall include, concrete works  tiling of  all surfaces, installation of ceramic laboratory sink (Cotto or equivalent) with an wall mount elbow operated faucet. And Rates shall also include all hydarulic works related to this item. Also rates shall include fixing of timber door panel and shelves. </t>
  </si>
  <si>
    <t>BILL No:13</t>
  </si>
  <si>
    <t>BILL No: 13 - TENDERER'S ADJUSTMENTS</t>
  </si>
  <si>
    <t xml:space="preserve"> BILL OF QUANTITIES </t>
  </si>
  <si>
    <t>SUMMARY OF BILLS OF QUANTITIES</t>
  </si>
  <si>
    <t>Bill No</t>
  </si>
  <si>
    <t>Bill no. 01</t>
  </si>
  <si>
    <t>Bill no. 02</t>
  </si>
  <si>
    <t>Bill no. 03</t>
  </si>
  <si>
    <t>Bill no. 04</t>
  </si>
  <si>
    <t>Bill no. 05</t>
  </si>
  <si>
    <t>Bill no. 06</t>
  </si>
  <si>
    <t>Bill no. 07</t>
  </si>
  <si>
    <t>Bill no. 08</t>
  </si>
  <si>
    <t>Bill no. 09</t>
  </si>
  <si>
    <t>Bill no. 10</t>
  </si>
  <si>
    <t>Bill no. 11</t>
  </si>
  <si>
    <t>Bill no. 12</t>
  </si>
  <si>
    <t>Bill no. 13</t>
  </si>
  <si>
    <t>GRAND TOTAL carried to form of bid</t>
  </si>
  <si>
    <t>CONSTRUCTION OF ACCOMODATION BLOCK</t>
  </si>
  <si>
    <t>HDH. KULHUDHUFFUSHI</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</si>
</sst>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0.0"/>
    <numFmt numFmtId="165" formatCode="\(0\)"/>
    <numFmt numFmtId="166" formatCode="_(* #,##0.0_);_(* \(#,##0.0\);_(* &quot;-&quot;??_);_(@_)"/>
    <numFmt numFmtId="167" formatCode="_(* #,##0.0_);_(* \(#,##0.0\);_(* &quot;&quot;??_)"/>
  </numFmts>
  <fonts count="22" x14ac:knownFonts="1">
    <font>
      <sz val="11"/>
      <color theme="1"/>
      <name val="Calibri"/>
      <family val="2"/>
      <scheme val="minor"/>
    </font>
    <font>
      <sz val="11"/>
      <color theme="1"/>
      <name val="Calibri"/>
      <family val="2"/>
      <scheme val="minor"/>
    </font>
    <font>
      <sz val="10"/>
      <name val="Cambria"/>
      <family val="1"/>
      <scheme val="major"/>
    </font>
    <font>
      <sz val="10"/>
      <color theme="0"/>
      <name val="Cambria"/>
      <family val="1"/>
      <scheme val="major"/>
    </font>
    <font>
      <b/>
      <sz val="10"/>
      <name val="Cambria"/>
      <family val="1"/>
      <scheme val="major"/>
    </font>
    <font>
      <b/>
      <u/>
      <sz val="10"/>
      <name val="Cambria"/>
      <family val="1"/>
      <scheme val="major"/>
    </font>
    <font>
      <u/>
      <sz val="10"/>
      <name val="Cambria"/>
      <family val="1"/>
      <scheme val="major"/>
    </font>
    <font>
      <b/>
      <sz val="10"/>
      <name val="Cambria"/>
      <family val="1"/>
    </font>
    <font>
      <sz val="10"/>
      <name val="Cambria"/>
      <family val="1"/>
    </font>
    <font>
      <sz val="10"/>
      <color theme="1"/>
      <name val="Cambria"/>
      <family val="1"/>
      <scheme val="major"/>
    </font>
    <font>
      <vertAlign val="superscript"/>
      <sz val="10"/>
      <name val="Cambria"/>
      <family val="1"/>
    </font>
    <font>
      <sz val="12"/>
      <name val="Calibri"/>
      <family val="2"/>
    </font>
    <font>
      <i/>
      <sz val="10"/>
      <name val="Cambria"/>
      <family val="1"/>
    </font>
    <font>
      <b/>
      <sz val="20"/>
      <name val="Cambria"/>
      <family val="1"/>
      <scheme val="major"/>
    </font>
    <font>
      <b/>
      <sz val="16"/>
      <name val="Cambria"/>
      <family val="1"/>
      <scheme val="major"/>
    </font>
    <font>
      <b/>
      <sz val="14"/>
      <name val="Cambria"/>
      <family val="1"/>
      <scheme val="major"/>
    </font>
    <font>
      <sz val="14"/>
      <name val="Cambria"/>
      <family val="1"/>
      <scheme val="major"/>
    </font>
    <font>
      <b/>
      <sz val="30"/>
      <name val="Cambria"/>
      <family val="1"/>
      <scheme val="major"/>
    </font>
    <font>
      <b/>
      <u/>
      <sz val="14"/>
      <name val="Cambria"/>
      <family val="1"/>
      <scheme val="major"/>
    </font>
    <font>
      <b/>
      <sz val="12"/>
      <name val="Cambria"/>
      <family val="1"/>
      <scheme val="major"/>
    </font>
    <font>
      <sz val="12"/>
      <name val="Cambria"/>
      <family val="1"/>
      <scheme val="major"/>
    </font>
    <font>
      <b/>
      <u/>
      <sz val="12"/>
      <name val="Cambria"/>
      <family val="1"/>
      <scheme val="major"/>
    </font>
  </fonts>
  <fills count="5">
    <fill>
      <patternFill patternType="none"/>
    </fill>
    <fill>
      <patternFill patternType="gray125"/>
    </fill>
    <fill>
      <patternFill patternType="solid">
        <fgColor indexed="9"/>
        <bgColor indexed="64"/>
      </patternFill>
    </fill>
    <fill>
      <patternFill patternType="gray0625">
        <fgColor indexed="22"/>
        <bgColor indexed="22"/>
      </patternFill>
    </fill>
    <fill>
      <patternFill patternType="solid">
        <fgColor indexed="65"/>
        <bgColor indexed="64"/>
      </patternFill>
    </fill>
  </fills>
  <borders count="42">
    <border>
      <left/>
      <right/>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thin">
        <color indexed="64"/>
      </left>
      <right/>
      <top/>
      <bottom/>
      <diagonal/>
    </border>
    <border>
      <left style="thin">
        <color indexed="64"/>
      </left>
      <right/>
      <top style="hair">
        <color indexed="64"/>
      </top>
      <bottom/>
      <diagonal/>
    </border>
    <border>
      <left style="thin">
        <color indexed="64"/>
      </left>
      <right/>
      <top/>
      <bottom style="thin">
        <color indexed="64"/>
      </bottom>
      <diagonal/>
    </border>
    <border>
      <left/>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hair">
        <color indexed="64"/>
      </top>
      <bottom/>
      <diagonal/>
    </border>
    <border>
      <left/>
      <right style="hair">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hair">
        <color indexed="64"/>
      </right>
      <top/>
      <bottom/>
      <diagonal/>
    </border>
    <border>
      <left style="hair">
        <color indexed="64"/>
      </left>
      <right/>
      <top/>
      <bottom/>
      <diagonal/>
    </border>
    <border>
      <left style="thin">
        <color indexed="64"/>
      </left>
      <right style="medium">
        <color indexed="64"/>
      </right>
      <top/>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77">
    <xf numFmtId="0" fontId="0" fillId="0" borderId="0" xfId="0"/>
    <xf numFmtId="164" fontId="2" fillId="0" borderId="0" xfId="1" applyNumberFormat="1" applyFont="1" applyFill="1" applyAlignment="1">
      <alignment horizontal="right" vertical="center"/>
    </xf>
    <xf numFmtId="43" fontId="2" fillId="0" borderId="0" xfId="1" applyFont="1" applyFill="1" applyAlignment="1">
      <alignment vertical="center"/>
    </xf>
    <xf numFmtId="43" fontId="2" fillId="0" borderId="0" xfId="1" applyFont="1" applyFill="1" applyAlignment="1">
      <alignment horizontal="center" vertical="center"/>
    </xf>
    <xf numFmtId="43" fontId="2" fillId="0" borderId="0" xfId="1" applyNumberFormat="1" applyFont="1" applyFill="1" applyAlignment="1">
      <alignment vertical="center"/>
    </xf>
    <xf numFmtId="43" fontId="4" fillId="0" borderId="0" xfId="1" applyFont="1" applyFill="1" applyBorder="1" applyAlignment="1">
      <alignment horizontal="left" vertical="center"/>
    </xf>
    <xf numFmtId="43" fontId="2" fillId="0" borderId="0" xfId="1" applyFont="1" applyFill="1" applyBorder="1" applyAlignment="1">
      <alignment vertical="center"/>
    </xf>
    <xf numFmtId="43" fontId="2" fillId="0" borderId="0" xfId="1" applyFont="1" applyFill="1" applyBorder="1" applyAlignment="1">
      <alignment horizontal="center" vertical="center"/>
    </xf>
    <xf numFmtId="43" fontId="2" fillId="0" borderId="0" xfId="1" applyNumberFormat="1" applyFont="1" applyFill="1" applyBorder="1" applyAlignment="1">
      <alignment vertical="center"/>
    </xf>
    <xf numFmtId="164" fontId="4" fillId="0" borderId="0" xfId="1" applyNumberFormat="1" applyFont="1" applyFill="1" applyBorder="1" applyAlignment="1">
      <alignment horizontal="right" vertical="center"/>
    </xf>
    <xf numFmtId="43" fontId="4" fillId="0" borderId="9" xfId="1" applyFont="1" applyFill="1" applyBorder="1" applyAlignment="1">
      <alignment horizontal="left" vertical="center"/>
    </xf>
    <xf numFmtId="164" fontId="4" fillId="0" borderId="9" xfId="1" applyNumberFormat="1" applyFont="1" applyFill="1" applyBorder="1" applyAlignment="1">
      <alignment horizontal="right" vertical="center"/>
    </xf>
    <xf numFmtId="43" fontId="2" fillId="0" borderId="9" xfId="1" applyFont="1" applyFill="1" applyBorder="1" applyAlignment="1">
      <alignment horizontal="center" vertical="center"/>
    </xf>
    <xf numFmtId="43" fontId="2" fillId="0" borderId="9" xfId="1" applyNumberFormat="1" applyFont="1" applyFill="1" applyBorder="1" applyAlignment="1">
      <alignment vertical="center"/>
    </xf>
    <xf numFmtId="43" fontId="2" fillId="0" borderId="9" xfId="1" applyFont="1" applyFill="1" applyBorder="1" applyAlignment="1">
      <alignment vertical="center"/>
    </xf>
    <xf numFmtId="164" fontId="4" fillId="0" borderId="12" xfId="1" applyNumberFormat="1" applyFont="1" applyFill="1" applyBorder="1" applyAlignment="1">
      <alignment horizontal="center" vertical="center" wrapText="1"/>
    </xf>
    <xf numFmtId="43" fontId="4" fillId="0" borderId="13" xfId="1" applyFont="1" applyFill="1" applyBorder="1" applyAlignment="1">
      <alignment horizontal="center" vertical="center" wrapText="1"/>
    </xf>
    <xf numFmtId="43" fontId="4" fillId="0" borderId="13" xfId="1" applyNumberFormat="1" applyFont="1" applyFill="1" applyBorder="1" applyAlignment="1">
      <alignment horizontal="center" vertical="center" wrapText="1"/>
    </xf>
    <xf numFmtId="164" fontId="4" fillId="0" borderId="6" xfId="1" applyNumberFormat="1" applyFont="1" applyFill="1" applyBorder="1" applyAlignment="1">
      <alignment horizontal="right" vertical="center"/>
    </xf>
    <xf numFmtId="43" fontId="5" fillId="0" borderId="4" xfId="1" quotePrefix="1" applyFont="1" applyFill="1" applyBorder="1" applyAlignment="1">
      <alignment horizontal="center" vertical="center"/>
    </xf>
    <xf numFmtId="43" fontId="4" fillId="0" borderId="4" xfId="1" applyFont="1" applyFill="1" applyBorder="1" applyAlignment="1">
      <alignment horizontal="center" vertical="center"/>
    </xf>
    <xf numFmtId="43" fontId="4" fillId="0" borderId="4" xfId="1" applyNumberFormat="1" applyFont="1" applyFill="1" applyBorder="1" applyAlignment="1">
      <alignment horizontal="center" vertical="center"/>
    </xf>
    <xf numFmtId="43" fontId="5" fillId="0" borderId="4" xfId="1" applyFont="1" applyFill="1" applyBorder="1" applyAlignment="1">
      <alignment horizontal="center" vertical="center"/>
    </xf>
    <xf numFmtId="43" fontId="4" fillId="0" borderId="4" xfId="1" applyFont="1" applyFill="1" applyBorder="1" applyAlignment="1">
      <alignment horizontal="left" vertical="center"/>
    </xf>
    <xf numFmtId="43" fontId="2" fillId="0" borderId="4" xfId="1" applyFont="1" applyFill="1" applyBorder="1" applyAlignment="1">
      <alignment horizontal="center" vertical="center"/>
    </xf>
    <xf numFmtId="0" fontId="5" fillId="0" borderId="4" xfId="1" applyNumberFormat="1" applyFont="1" applyFill="1" applyBorder="1" applyAlignment="1">
      <alignment horizontal="left" vertical="center"/>
    </xf>
    <xf numFmtId="164" fontId="2" fillId="0" borderId="6" xfId="1" quotePrefix="1" applyNumberFormat="1" applyFont="1" applyFill="1" applyBorder="1" applyAlignment="1">
      <alignment horizontal="right" vertical="center"/>
    </xf>
    <xf numFmtId="0" fontId="6" fillId="0" borderId="4" xfId="1" applyNumberFormat="1" applyFont="1" applyFill="1" applyBorder="1" applyAlignment="1">
      <alignment horizontal="left" vertical="center"/>
    </xf>
    <xf numFmtId="164" fontId="2" fillId="0" borderId="6" xfId="1" applyNumberFormat="1" applyFont="1" applyFill="1" applyBorder="1" applyAlignment="1">
      <alignment horizontal="right" vertical="center"/>
    </xf>
    <xf numFmtId="0" fontId="2" fillId="0" borderId="4" xfId="1" applyNumberFormat="1" applyFont="1" applyFill="1" applyBorder="1" applyAlignment="1">
      <alignment horizontal="left" vertical="center"/>
    </xf>
    <xf numFmtId="43" fontId="2" fillId="0" borderId="4" xfId="1" applyFont="1" applyFill="1" applyBorder="1" applyAlignment="1">
      <alignment vertical="center"/>
    </xf>
    <xf numFmtId="43" fontId="2" fillId="0" borderId="4" xfId="1" applyFont="1" applyFill="1" applyBorder="1" applyAlignment="1">
      <alignment horizontal="left" vertical="center"/>
    </xf>
    <xf numFmtId="164" fontId="4" fillId="0" borderId="6" xfId="1" quotePrefix="1" applyNumberFormat="1" applyFont="1" applyFill="1" applyBorder="1" applyAlignment="1">
      <alignment horizontal="right" vertical="center"/>
    </xf>
    <xf numFmtId="0" fontId="5" fillId="0" borderId="4" xfId="1" applyNumberFormat="1" applyFont="1" applyFill="1" applyBorder="1" applyAlignment="1">
      <alignment vertical="center"/>
    </xf>
    <xf numFmtId="43" fontId="2" fillId="0" borderId="4" xfId="1" applyNumberFormat="1" applyFont="1" applyFill="1" applyBorder="1" applyAlignment="1">
      <alignment vertical="center"/>
    </xf>
    <xf numFmtId="165" fontId="2" fillId="0" borderId="6" xfId="1" quotePrefix="1" applyNumberFormat="1" applyFont="1" applyFill="1" applyBorder="1" applyAlignment="1">
      <alignment horizontal="right" vertical="center"/>
    </xf>
    <xf numFmtId="0" fontId="2" fillId="0" borderId="4" xfId="1" applyNumberFormat="1" applyFont="1" applyFill="1" applyBorder="1" applyAlignment="1">
      <alignment horizontal="justify" vertical="center" wrapText="1"/>
    </xf>
    <xf numFmtId="43" fontId="2" fillId="0" borderId="4" xfId="1" applyNumberFormat="1" applyFont="1" applyFill="1" applyBorder="1" applyAlignment="1">
      <alignment horizontal="center" vertical="center"/>
    </xf>
    <xf numFmtId="44" fontId="2" fillId="0" borderId="4" xfId="2" applyFont="1" applyFill="1" applyBorder="1" applyAlignment="1">
      <alignment vertical="center"/>
    </xf>
    <xf numFmtId="44" fontId="2" fillId="0" borderId="4" xfId="2" applyFont="1" applyFill="1" applyBorder="1" applyAlignment="1">
      <alignment horizontal="center" vertical="center"/>
    </xf>
    <xf numFmtId="43" fontId="2" fillId="0" borderId="4" xfId="1" applyFont="1" applyFill="1" applyBorder="1" applyAlignment="1">
      <alignment horizontal="justify" vertical="center"/>
    </xf>
    <xf numFmtId="44" fontId="4" fillId="0" borderId="4" xfId="2" applyFont="1" applyFill="1" applyBorder="1" applyAlignment="1">
      <alignment horizontal="center" vertical="center"/>
    </xf>
    <xf numFmtId="0" fontId="2" fillId="0" borderId="4" xfId="1" applyNumberFormat="1" applyFont="1" applyFill="1" applyBorder="1" applyAlignment="1">
      <alignment vertical="center" wrapText="1"/>
    </xf>
    <xf numFmtId="165" fontId="2" fillId="0" borderId="3" xfId="1" applyNumberFormat="1" applyFont="1" applyFill="1" applyBorder="1" applyAlignment="1">
      <alignment horizontal="right" vertical="center"/>
    </xf>
    <xf numFmtId="0" fontId="2" fillId="0" borderId="4" xfId="1" applyNumberFormat="1" applyFont="1" applyFill="1" applyBorder="1" applyAlignment="1">
      <alignment horizontal="justify" vertical="center"/>
    </xf>
    <xf numFmtId="164" fontId="2" fillId="0" borderId="11" xfId="1" applyNumberFormat="1" applyFont="1" applyFill="1" applyBorder="1" applyAlignment="1">
      <alignment horizontal="right" vertical="center"/>
    </xf>
    <xf numFmtId="43" fontId="4" fillId="0" borderId="1" xfId="1" quotePrefix="1" applyFont="1" applyFill="1" applyBorder="1" applyAlignment="1">
      <alignment horizontal="left" vertical="center"/>
    </xf>
    <xf numFmtId="43" fontId="2" fillId="0" borderId="1" xfId="1" applyFont="1" applyFill="1" applyBorder="1" applyAlignment="1">
      <alignment horizontal="center" vertical="center"/>
    </xf>
    <xf numFmtId="43" fontId="2" fillId="0" borderId="1" xfId="1" applyNumberFormat="1" applyFont="1" applyFill="1" applyBorder="1" applyAlignment="1">
      <alignment vertical="center"/>
    </xf>
    <xf numFmtId="43" fontId="2" fillId="0" borderId="15" xfId="1" applyFont="1" applyFill="1" applyBorder="1" applyAlignment="1">
      <alignment vertical="center"/>
    </xf>
    <xf numFmtId="164" fontId="4" fillId="0" borderId="8" xfId="1" applyNumberFormat="1" applyFont="1" applyFill="1" applyBorder="1" applyAlignment="1">
      <alignment horizontal="right" vertical="center"/>
    </xf>
    <xf numFmtId="43" fontId="4" fillId="0" borderId="17" xfId="1" quotePrefix="1" applyFont="1" applyFill="1" applyBorder="1" applyAlignment="1">
      <alignment horizontal="left" vertical="center"/>
    </xf>
    <xf numFmtId="43" fontId="4" fillId="0" borderId="17" xfId="1" applyFont="1" applyFill="1" applyBorder="1" applyAlignment="1">
      <alignment horizontal="center" vertical="center"/>
    </xf>
    <xf numFmtId="43" fontId="4" fillId="0" borderId="17" xfId="1" applyNumberFormat="1" applyFont="1" applyFill="1" applyBorder="1" applyAlignment="1">
      <alignment vertical="center"/>
    </xf>
    <xf numFmtId="43" fontId="4" fillId="0" borderId="18" xfId="1" applyFont="1" applyFill="1" applyBorder="1" applyAlignment="1">
      <alignment vertical="center"/>
    </xf>
    <xf numFmtId="164" fontId="4" fillId="0" borderId="11" xfId="1" applyNumberFormat="1" applyFont="1" applyFill="1" applyBorder="1" applyAlignment="1">
      <alignment horizontal="right" vertical="center"/>
    </xf>
    <xf numFmtId="43" fontId="5" fillId="0" borderId="1" xfId="1" quotePrefix="1" applyFont="1" applyFill="1" applyBorder="1" applyAlignment="1">
      <alignment horizontal="center" vertical="center"/>
    </xf>
    <xf numFmtId="43" fontId="4" fillId="0" borderId="1" xfId="1" applyFont="1" applyFill="1" applyBorder="1" applyAlignment="1">
      <alignment horizontal="center" vertical="center"/>
    </xf>
    <xf numFmtId="43" fontId="4" fillId="0" borderId="1" xfId="1" applyNumberFormat="1" applyFont="1" applyFill="1" applyBorder="1" applyAlignment="1">
      <alignment horizontal="center" vertical="center"/>
    </xf>
    <xf numFmtId="43" fontId="4" fillId="0" borderId="4" xfId="1" applyFont="1" applyFill="1" applyBorder="1" applyAlignment="1">
      <alignment vertical="center"/>
    </xf>
    <xf numFmtId="43" fontId="4" fillId="0" borderId="4" xfId="1" applyNumberFormat="1" applyFont="1" applyFill="1" applyBorder="1" applyAlignment="1">
      <alignment vertical="center"/>
    </xf>
    <xf numFmtId="43" fontId="5" fillId="0" borderId="4" xfId="1" applyFont="1" applyFill="1" applyBorder="1" applyAlignment="1">
      <alignment horizontal="left" vertical="center"/>
    </xf>
    <xf numFmtId="0" fontId="2" fillId="0" borderId="4" xfId="1" quotePrefix="1" applyNumberFormat="1" applyFont="1" applyFill="1" applyBorder="1" applyAlignment="1">
      <alignment horizontal="justify" vertical="center"/>
    </xf>
    <xf numFmtId="43" fontId="5" fillId="0" borderId="4" xfId="1" applyFont="1" applyFill="1" applyBorder="1" applyAlignment="1">
      <alignment vertical="center"/>
    </xf>
    <xf numFmtId="43" fontId="5" fillId="0" borderId="4" xfId="1" applyFont="1" applyFill="1" applyBorder="1" applyAlignment="1">
      <alignment horizontal="justify" vertical="center"/>
    </xf>
    <xf numFmtId="165" fontId="2" fillId="0" borderId="6" xfId="1" applyNumberFormat="1" applyFont="1" applyFill="1" applyBorder="1" applyAlignment="1">
      <alignment horizontal="right" vertical="center"/>
    </xf>
    <xf numFmtId="0" fontId="5" fillId="0" borderId="4" xfId="1" applyNumberFormat="1" applyFont="1" applyFill="1" applyBorder="1" applyAlignment="1">
      <alignment horizontal="justify" vertical="center"/>
    </xf>
    <xf numFmtId="166" fontId="2" fillId="0" borderId="4" xfId="1" applyNumberFormat="1" applyFont="1" applyFill="1" applyBorder="1" applyAlignment="1">
      <alignment horizontal="center" vertical="center"/>
    </xf>
    <xf numFmtId="1" fontId="2" fillId="0" borderId="6" xfId="1" applyNumberFormat="1" applyFont="1" applyFill="1" applyBorder="1" applyAlignment="1">
      <alignment horizontal="right" vertical="center"/>
    </xf>
    <xf numFmtId="1" fontId="5" fillId="0" borderId="4" xfId="1" applyNumberFormat="1" applyFont="1" applyFill="1" applyBorder="1" applyAlignment="1">
      <alignment horizontal="left" vertical="center"/>
    </xf>
    <xf numFmtId="0" fontId="4" fillId="0" borderId="4" xfId="1" applyNumberFormat="1" applyFont="1" applyFill="1" applyBorder="1" applyAlignment="1">
      <alignment horizontal="justify" vertical="center"/>
    </xf>
    <xf numFmtId="164" fontId="2" fillId="0" borderId="3" xfId="1" applyNumberFormat="1" applyFont="1" applyFill="1" applyBorder="1" applyAlignment="1">
      <alignment horizontal="right" vertical="center"/>
    </xf>
    <xf numFmtId="0" fontId="4" fillId="0" borderId="4" xfId="1" applyNumberFormat="1" applyFont="1" applyFill="1" applyBorder="1" applyAlignment="1">
      <alignment horizontal="left" vertical="center"/>
    </xf>
    <xf numFmtId="0" fontId="6" fillId="0" borderId="4" xfId="1" applyNumberFormat="1" applyFont="1" applyFill="1" applyBorder="1" applyAlignment="1">
      <alignment horizontal="justify" vertical="center"/>
    </xf>
    <xf numFmtId="43" fontId="2" fillId="0" borderId="4" xfId="1" applyFont="1" applyFill="1" applyBorder="1" applyAlignment="1">
      <alignment horizontal="justify" vertical="center" wrapText="1"/>
    </xf>
    <xf numFmtId="0" fontId="2" fillId="0" borderId="4" xfId="1" applyNumberFormat="1" applyFont="1" applyFill="1" applyBorder="1" applyAlignment="1">
      <alignment horizontal="left" vertical="center" wrapText="1"/>
    </xf>
    <xf numFmtId="43" fontId="5" fillId="0" borderId="1" xfId="1" applyFont="1" applyFill="1" applyBorder="1" applyAlignment="1">
      <alignment horizontal="center" vertical="center"/>
    </xf>
    <xf numFmtId="43" fontId="2" fillId="0" borderId="4" xfId="1" quotePrefix="1" applyFont="1" applyFill="1" applyBorder="1" applyAlignment="1">
      <alignment horizontal="center" vertical="center"/>
    </xf>
    <xf numFmtId="49" fontId="2" fillId="0" borderId="4" xfId="1" applyNumberFormat="1" applyFont="1" applyFill="1" applyBorder="1" applyAlignment="1">
      <alignment horizontal="justify" vertical="center"/>
    </xf>
    <xf numFmtId="0" fontId="8" fillId="0" borderId="4" xfId="1" applyNumberFormat="1" applyFont="1" applyFill="1" applyBorder="1" applyAlignment="1">
      <alignment horizontal="justify" vertical="center"/>
    </xf>
    <xf numFmtId="0" fontId="4" fillId="0" borderId="4" xfId="1" applyNumberFormat="1" applyFont="1" applyFill="1" applyBorder="1" applyAlignment="1">
      <alignment horizontal="center" vertical="center"/>
    </xf>
    <xf numFmtId="0" fontId="2" fillId="0" borderId="0" xfId="0" applyFont="1"/>
    <xf numFmtId="0" fontId="9" fillId="0" borderId="4" xfId="1" applyNumberFormat="1" applyFont="1" applyFill="1" applyBorder="1" applyAlignment="1">
      <alignment horizontal="justify" vertical="center"/>
    </xf>
    <xf numFmtId="164" fontId="2" fillId="0" borderId="7" xfId="1" applyNumberFormat="1" applyFont="1" applyFill="1" applyBorder="1" applyAlignment="1">
      <alignment horizontal="right" vertical="center"/>
    </xf>
    <xf numFmtId="43" fontId="4" fillId="0" borderId="19" xfId="1" quotePrefix="1" applyFont="1" applyFill="1" applyBorder="1" applyAlignment="1">
      <alignment horizontal="left" vertical="center"/>
    </xf>
    <xf numFmtId="43" fontId="5" fillId="0" borderId="4" xfId="1" applyFont="1" applyFill="1" applyBorder="1" applyAlignment="1">
      <alignment horizontal="centerContinuous" vertical="center"/>
    </xf>
    <xf numFmtId="165" fontId="9" fillId="0" borderId="6" xfId="1" applyNumberFormat="1" applyFont="1" applyFill="1" applyBorder="1" applyAlignment="1">
      <alignment horizontal="right" vertical="center"/>
    </xf>
    <xf numFmtId="43" fontId="9" fillId="0" borderId="4" xfId="1" applyFont="1" applyFill="1" applyBorder="1" applyAlignment="1">
      <alignment horizontal="center" vertical="center"/>
    </xf>
    <xf numFmtId="2" fontId="4" fillId="0" borderId="6" xfId="1" applyNumberFormat="1" applyFont="1" applyFill="1" applyBorder="1" applyAlignment="1">
      <alignment horizontal="right" vertical="center"/>
    </xf>
    <xf numFmtId="43" fontId="2" fillId="0" borderId="4" xfId="1" quotePrefix="1" applyFont="1" applyFill="1" applyBorder="1" applyAlignment="1">
      <alignment horizontal="left" vertical="center"/>
    </xf>
    <xf numFmtId="43" fontId="2" fillId="0" borderId="4" xfId="1" applyFont="1" applyFill="1" applyBorder="1" applyAlignment="1">
      <alignment horizontal="left" vertical="center" wrapText="1"/>
    </xf>
    <xf numFmtId="165" fontId="4" fillId="0" borderId="6" xfId="1" applyNumberFormat="1" applyFont="1" applyFill="1" applyBorder="1" applyAlignment="1">
      <alignment horizontal="right" vertical="center"/>
    </xf>
    <xf numFmtId="44" fontId="2" fillId="0" borderId="0" xfId="2" applyFont="1" applyFill="1" applyBorder="1" applyAlignment="1">
      <alignment vertical="center"/>
    </xf>
    <xf numFmtId="44" fontId="2" fillId="0" borderId="0" xfId="2" applyFont="1" applyFill="1" applyAlignment="1">
      <alignment vertical="center"/>
    </xf>
    <xf numFmtId="44" fontId="2" fillId="0" borderId="9" xfId="2" applyFont="1" applyFill="1" applyBorder="1" applyAlignment="1">
      <alignment vertical="center"/>
    </xf>
    <xf numFmtId="44" fontId="4" fillId="0" borderId="13" xfId="2" applyFont="1" applyFill="1" applyBorder="1" applyAlignment="1">
      <alignment horizontal="center" vertical="center" wrapText="1"/>
    </xf>
    <xf numFmtId="44" fontId="2" fillId="0" borderId="15" xfId="2" applyFont="1" applyFill="1" applyBorder="1" applyAlignment="1">
      <alignment vertical="center"/>
    </xf>
    <xf numFmtId="44" fontId="4" fillId="0" borderId="18" xfId="2" applyFont="1" applyFill="1" applyBorder="1" applyAlignment="1">
      <alignment vertical="center"/>
    </xf>
    <xf numFmtId="44" fontId="4" fillId="0" borderId="1" xfId="2" applyFont="1" applyFill="1" applyBorder="1" applyAlignment="1">
      <alignment horizontal="center" vertical="center"/>
    </xf>
    <xf numFmtId="43" fontId="2" fillId="0" borderId="4" xfId="2" applyNumberFormat="1" applyFont="1" applyFill="1" applyBorder="1" applyAlignment="1">
      <alignment vertical="center"/>
    </xf>
    <xf numFmtId="0" fontId="2" fillId="0" borderId="0" xfId="0" applyFont="1" applyFill="1"/>
    <xf numFmtId="0" fontId="2" fillId="0" borderId="0" xfId="0" applyFont="1" applyFill="1" applyAlignment="1">
      <alignment wrapText="1"/>
    </xf>
    <xf numFmtId="164" fontId="4" fillId="0" borderId="6" xfId="1" applyNumberFormat="1" applyFont="1" applyFill="1" applyBorder="1" applyAlignment="1">
      <alignment vertical="center"/>
    </xf>
    <xf numFmtId="0" fontId="4" fillId="0" borderId="6" xfId="1" applyNumberFormat="1" applyFont="1" applyFill="1" applyBorder="1" applyAlignment="1">
      <alignment horizontal="right" vertical="center"/>
    </xf>
    <xf numFmtId="43" fontId="2" fillId="0" borderId="20" xfId="1" applyFont="1" applyFill="1" applyBorder="1" applyAlignment="1">
      <alignment horizontal="center" vertical="center"/>
    </xf>
    <xf numFmtId="0" fontId="5" fillId="0" borderId="4" xfId="0" applyFont="1" applyFill="1" applyBorder="1" applyAlignment="1">
      <alignment vertical="center" wrapText="1"/>
    </xf>
    <xf numFmtId="0" fontId="2" fillId="2" borderId="21" xfId="0" applyFont="1" applyFill="1" applyBorder="1"/>
    <xf numFmtId="0" fontId="2" fillId="2" borderId="22" xfId="0" applyFont="1" applyFill="1" applyBorder="1"/>
    <xf numFmtId="0" fontId="2" fillId="2" borderId="23" xfId="0" applyFont="1" applyFill="1" applyBorder="1"/>
    <xf numFmtId="0" fontId="2" fillId="2" borderId="0" xfId="0" applyFont="1" applyFill="1" applyBorder="1"/>
    <xf numFmtId="0" fontId="2" fillId="2" borderId="0" xfId="0" applyFont="1" applyFill="1"/>
    <xf numFmtId="0" fontId="2" fillId="2" borderId="24" xfId="0" applyFont="1" applyFill="1" applyBorder="1"/>
    <xf numFmtId="0" fontId="13" fillId="2" borderId="0" xfId="0" applyFont="1" applyFill="1" applyBorder="1" applyAlignment="1">
      <alignment horizontal="right" vertical="center"/>
    </xf>
    <xf numFmtId="0" fontId="2" fillId="2" borderId="25" xfId="0" applyFont="1" applyFill="1" applyBorder="1"/>
    <xf numFmtId="0" fontId="14" fillId="2" borderId="0" xfId="0" applyFont="1" applyFill="1" applyBorder="1" applyAlignment="1">
      <alignment horizontal="right" vertical="center"/>
    </xf>
    <xf numFmtId="43" fontId="15" fillId="2" borderId="0" xfId="0" applyNumberFormat="1" applyFont="1" applyFill="1" applyBorder="1" applyAlignment="1">
      <alignment horizontal="right" vertical="center"/>
    </xf>
    <xf numFmtId="0" fontId="16" fillId="2" borderId="0" xfId="0" applyFont="1" applyFill="1" applyBorder="1" applyAlignment="1">
      <alignment horizontal="right" vertical="center"/>
    </xf>
    <xf numFmtId="43" fontId="16" fillId="2" borderId="0" xfId="0" applyNumberFormat="1" applyFont="1" applyFill="1" applyBorder="1" applyAlignment="1">
      <alignment horizontal="right" vertical="center"/>
    </xf>
    <xf numFmtId="0" fontId="17" fillId="2" borderId="24" xfId="0" applyFont="1" applyFill="1" applyBorder="1" applyAlignment="1"/>
    <xf numFmtId="0" fontId="17" fillId="2" borderId="0" xfId="0" applyFont="1" applyFill="1" applyBorder="1" applyAlignment="1"/>
    <xf numFmtId="0" fontId="17" fillId="2" borderId="25" xfId="0" applyFont="1" applyFill="1" applyBorder="1" applyAlignment="1"/>
    <xf numFmtId="0" fontId="13" fillId="2" borderId="24" xfId="0" applyFont="1" applyFill="1" applyBorder="1" applyAlignment="1"/>
    <xf numFmtId="0" fontId="13" fillId="2" borderId="0" xfId="0" applyFont="1" applyFill="1" applyBorder="1" applyAlignment="1"/>
    <xf numFmtId="0" fontId="13" fillId="2" borderId="25" xfId="0" applyFont="1" applyFill="1" applyBorder="1" applyAlignment="1"/>
    <xf numFmtId="0" fontId="2" fillId="2" borderId="26" xfId="0" applyFont="1" applyFill="1" applyBorder="1"/>
    <xf numFmtId="0" fontId="2" fillId="2" borderId="27" xfId="0" applyFont="1" applyFill="1" applyBorder="1"/>
    <xf numFmtId="0" fontId="2" fillId="2" borderId="28" xfId="0" applyFont="1" applyFill="1" applyBorder="1"/>
    <xf numFmtId="0" fontId="2" fillId="0" borderId="0" xfId="0" applyFont="1" applyBorder="1"/>
    <xf numFmtId="0" fontId="18" fillId="0" borderId="0" xfId="0" applyFont="1" applyBorder="1" applyAlignment="1"/>
    <xf numFmtId="0" fontId="14" fillId="2" borderId="0" xfId="0" applyFont="1" applyFill="1" applyBorder="1" applyAlignment="1">
      <alignment vertical="center"/>
    </xf>
    <xf numFmtId="167" fontId="2" fillId="0" borderId="0" xfId="0" applyNumberFormat="1" applyFont="1"/>
    <xf numFmtId="0" fontId="19" fillId="3" borderId="29" xfId="0" applyFont="1" applyFill="1" applyBorder="1" applyAlignment="1">
      <alignment horizontal="center" vertical="center"/>
    </xf>
    <xf numFmtId="0" fontId="20"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32" xfId="0" applyFont="1" applyFill="1" applyBorder="1" applyAlignment="1">
      <alignment horizontal="center" vertical="center"/>
    </xf>
    <xf numFmtId="167" fontId="19" fillId="3" borderId="33" xfId="0" applyNumberFormat="1" applyFont="1" applyFill="1" applyBorder="1" applyAlignment="1">
      <alignment horizontal="center" vertical="center"/>
    </xf>
    <xf numFmtId="0" fontId="20" fillId="0" borderId="34" xfId="0" applyFont="1" applyBorder="1" applyAlignment="1">
      <alignment horizontal="center"/>
    </xf>
    <xf numFmtId="0" fontId="20" fillId="0" borderId="6" xfId="0" applyFont="1" applyBorder="1" applyAlignment="1">
      <alignment horizontal="center"/>
    </xf>
    <xf numFmtId="43" fontId="20" fillId="4" borderId="35" xfId="1" applyFont="1" applyFill="1" applyBorder="1" applyAlignment="1">
      <alignment horizontal="left"/>
    </xf>
    <xf numFmtId="43" fontId="20" fillId="4" borderId="5" xfId="1" applyFont="1" applyFill="1" applyBorder="1" applyAlignment="1">
      <alignment horizontal="left"/>
    </xf>
    <xf numFmtId="167" fontId="20" fillId="0" borderId="36" xfId="0" applyNumberFormat="1" applyFont="1" applyBorder="1"/>
    <xf numFmtId="43" fontId="20" fillId="4" borderId="5" xfId="1" applyFont="1" applyFill="1" applyBorder="1" applyAlignment="1"/>
    <xf numFmtId="43" fontId="20" fillId="4" borderId="35" xfId="1" applyFont="1" applyFill="1" applyBorder="1" applyAlignment="1">
      <alignment horizontal="left" wrapText="1"/>
    </xf>
    <xf numFmtId="0" fontId="20" fillId="0" borderId="37" xfId="0" applyFont="1" applyBorder="1" applyAlignment="1">
      <alignment horizontal="center"/>
    </xf>
    <xf numFmtId="43" fontId="21" fillId="4" borderId="0" xfId="1" applyFont="1" applyFill="1" applyBorder="1" applyAlignment="1">
      <alignment horizontal="center"/>
    </xf>
    <xf numFmtId="43" fontId="21" fillId="4" borderId="38" xfId="1" applyFont="1" applyFill="1" applyBorder="1" applyAlignment="1">
      <alignment horizontal="center"/>
    </xf>
    <xf numFmtId="167" fontId="19" fillId="0" borderId="36" xfId="0" applyNumberFormat="1" applyFont="1" applyBorder="1"/>
    <xf numFmtId="0" fontId="20" fillId="0" borderId="39" xfId="0" applyFont="1" applyBorder="1"/>
    <xf numFmtId="0" fontId="20" fillId="0" borderId="40" xfId="0" applyFont="1" applyBorder="1"/>
    <xf numFmtId="0" fontId="19" fillId="4" borderId="40" xfId="0" applyFont="1" applyFill="1" applyBorder="1" applyAlignment="1">
      <alignment horizontal="left"/>
    </xf>
    <xf numFmtId="0" fontId="20" fillId="4" borderId="40" xfId="0" applyFont="1" applyFill="1" applyBorder="1" applyAlignment="1">
      <alignment horizontal="left"/>
    </xf>
    <xf numFmtId="167" fontId="19" fillId="0" borderId="41" xfId="0" applyNumberFormat="1" applyFont="1" applyBorder="1"/>
    <xf numFmtId="0" fontId="20" fillId="0" borderId="0" xfId="0" applyFont="1"/>
    <xf numFmtId="43" fontId="20" fillId="4" borderId="0" xfId="0" applyNumberFormat="1" applyFont="1" applyFill="1" applyBorder="1"/>
    <xf numFmtId="167" fontId="20" fillId="0" borderId="0" xfId="0" applyNumberFormat="1" applyFont="1"/>
    <xf numFmtId="43" fontId="2" fillId="0" borderId="0" xfId="0" applyNumberFormat="1" applyFont="1"/>
    <xf numFmtId="43" fontId="2" fillId="0" borderId="4" xfId="1" quotePrefix="1" applyFont="1" applyFill="1" applyBorder="1" applyAlignment="1">
      <alignment horizontal="justify" vertical="center"/>
    </xf>
    <xf numFmtId="0" fontId="2" fillId="0" borderId="4" xfId="1" quotePrefix="1" applyNumberFormat="1" applyFont="1" applyFill="1" applyBorder="1" applyAlignment="1">
      <alignment horizontal="left" vertical="center"/>
    </xf>
    <xf numFmtId="0" fontId="2" fillId="0" borderId="4" xfId="0" applyFont="1" applyFill="1" applyBorder="1"/>
    <xf numFmtId="0" fontId="9" fillId="0" borderId="4" xfId="1" applyNumberFormat="1" applyFont="1" applyFill="1" applyBorder="1" applyAlignment="1">
      <alignment horizontal="left" vertical="center" wrapText="1"/>
    </xf>
    <xf numFmtId="0" fontId="2" fillId="0" borderId="0" xfId="1" applyNumberFormat="1" applyFont="1" applyFill="1" applyBorder="1" applyAlignment="1">
      <alignment horizontal="left" vertical="center"/>
    </xf>
    <xf numFmtId="0" fontId="2" fillId="0" borderId="4" xfId="0" applyFont="1" applyFill="1" applyBorder="1" applyAlignment="1">
      <alignment wrapText="1"/>
    </xf>
    <xf numFmtId="0" fontId="2" fillId="0" borderId="0" xfId="1" applyNumberFormat="1" applyFont="1" applyFill="1" applyBorder="1" applyAlignment="1">
      <alignment horizontal="justify" vertical="center"/>
    </xf>
    <xf numFmtId="43" fontId="3" fillId="0" borderId="0" xfId="1" applyFont="1" applyFill="1" applyAlignment="1">
      <alignment vertical="center"/>
    </xf>
    <xf numFmtId="43" fontId="4" fillId="0" borderId="14" xfId="1" applyFont="1" applyFill="1" applyBorder="1" applyAlignment="1">
      <alignment horizontal="center" vertical="center" wrapText="1"/>
    </xf>
    <xf numFmtId="43" fontId="4" fillId="0" borderId="5" xfId="1" applyFont="1" applyFill="1" applyBorder="1" applyAlignment="1">
      <alignment horizontal="center" vertical="center"/>
    </xf>
    <xf numFmtId="43" fontId="2" fillId="0" borderId="5" xfId="1" applyFont="1" applyFill="1" applyBorder="1" applyAlignment="1">
      <alignment horizontal="center" vertical="center"/>
    </xf>
    <xf numFmtId="43" fontId="4" fillId="0" borderId="16" xfId="1" applyFont="1" applyFill="1" applyBorder="1" applyAlignment="1">
      <alignment vertical="center"/>
    </xf>
    <xf numFmtId="43" fontId="4" fillId="0" borderId="10" xfId="1" applyFont="1" applyFill="1" applyBorder="1" applyAlignment="1">
      <alignment vertical="center"/>
    </xf>
    <xf numFmtId="43" fontId="4" fillId="0" borderId="2" xfId="1" applyFont="1" applyFill="1" applyBorder="1" applyAlignment="1">
      <alignment horizontal="center" vertical="center"/>
    </xf>
    <xf numFmtId="43" fontId="2" fillId="0" borderId="16" xfId="1" applyFont="1" applyFill="1" applyBorder="1" applyAlignment="1">
      <alignment vertical="center"/>
    </xf>
    <xf numFmtId="0" fontId="13" fillId="2" borderId="24" xfId="0" applyFont="1" applyFill="1" applyBorder="1" applyAlignment="1">
      <alignment horizontal="center"/>
    </xf>
    <xf numFmtId="0" fontId="13" fillId="2" borderId="0" xfId="0" applyFont="1" applyFill="1" applyBorder="1" applyAlignment="1">
      <alignment horizontal="center"/>
    </xf>
    <xf numFmtId="0" fontId="13" fillId="2" borderId="25" xfId="0" applyFont="1" applyFill="1" applyBorder="1" applyAlignment="1">
      <alignment horizontal="center"/>
    </xf>
    <xf numFmtId="0" fontId="18" fillId="0" borderId="0" xfId="0" applyFont="1" applyBorder="1" applyAlignment="1">
      <alignment horizontal="center"/>
    </xf>
    <xf numFmtId="43" fontId="15" fillId="0" borderId="0" xfId="0" applyNumberFormat="1" applyFont="1" applyBorder="1" applyAlignment="1">
      <alignment horizontal="center"/>
    </xf>
    <xf numFmtId="0" fontId="15" fillId="0" borderId="0" xfId="0" applyFont="1" applyBorder="1" applyAlignment="1">
      <alignment horizontal="center"/>
    </xf>
  </cellXfs>
  <cellStyles count="3">
    <cellStyle name="Comma" xfId="1" builtinId="3"/>
    <cellStyle name="Currency" xfId="2" builtinId="4"/>
    <cellStyle name="Normal" xfId="0" builtinId="0"/>
  </cellStyles>
  <dxfs count="0"/>
  <tableStyles count="0" defaultTableStyle="TableStyleMedium9"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OQ\Veymandoo%20OPD%20Extensi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SUMMARY"/>
      <sheetName val="BoQ"/>
      <sheetName val="Sheet2"/>
      <sheetName val="Sheet1"/>
    </sheetNames>
    <sheetDataSet>
      <sheetData sheetId="0"/>
      <sheetData sheetId="1"/>
      <sheetData sheetId="2">
        <row r="8">
          <cell r="B8" t="str">
            <v>PRELIMINARIES</v>
          </cell>
        </row>
        <row r="35">
          <cell r="H35">
            <v>0</v>
          </cell>
        </row>
        <row r="38">
          <cell r="B38" t="str">
            <v>GROUND  WORKS</v>
          </cell>
        </row>
        <row r="74">
          <cell r="H74">
            <v>0</v>
          </cell>
        </row>
        <row r="77">
          <cell r="B77" t="str">
            <v>CONCRETE</v>
          </cell>
        </row>
        <row r="165">
          <cell r="H165">
            <v>0</v>
          </cell>
        </row>
        <row r="168">
          <cell r="B168" t="str">
            <v>MASONRY AND PLASTERING</v>
          </cell>
        </row>
        <row r="194">
          <cell r="H194">
            <v>0</v>
          </cell>
        </row>
        <row r="197">
          <cell r="B197" t="str">
            <v>ROOFING</v>
          </cell>
        </row>
        <row r="238">
          <cell r="H238">
            <v>0</v>
          </cell>
        </row>
        <row r="241">
          <cell r="B241" t="str">
            <v>DOORS AND WINDOWS</v>
          </cell>
        </row>
        <row r="274">
          <cell r="B274" t="str">
            <v>TILING</v>
          </cell>
        </row>
        <row r="304">
          <cell r="B304" t="str">
            <v>CEILINGS</v>
          </cell>
        </row>
        <row r="322">
          <cell r="B322" t="str">
            <v>PAINTING</v>
          </cell>
        </row>
        <row r="349">
          <cell r="B349" t="str">
            <v>ELECTRICAL INSTALLATIONS</v>
          </cell>
        </row>
        <row r="404">
          <cell r="B404" t="str">
            <v>HYDRAULICS &amp; DRAINAGE</v>
          </cell>
        </row>
        <row r="447">
          <cell r="B447" t="str">
            <v>AIR CONDITIONING SYSTEM</v>
          </cell>
        </row>
        <row r="548">
          <cell r="B548" t="str">
            <v>TENDERER'S ADJUSTMENTS</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workbookViewId="0">
      <selection activeCell="K8" sqref="K8"/>
    </sheetView>
  </sheetViews>
  <sheetFormatPr defaultRowHeight="12.75" x14ac:dyDescent="0.2"/>
  <cols>
    <col min="1" max="5" width="9.140625" style="110"/>
    <col min="6" max="6" width="9" style="110" customWidth="1"/>
    <col min="7" max="7" width="9.140625" style="110"/>
    <col min="8" max="8" width="14.85546875" style="110" customWidth="1"/>
    <col min="9" max="9" width="9.140625" style="110"/>
    <col min="10" max="10" width="12.140625" style="110" customWidth="1"/>
    <col min="11" max="11" width="9.140625" style="110"/>
    <col min="12" max="12" width="14.140625" style="110" customWidth="1"/>
    <col min="13" max="261" width="9.140625" style="110"/>
    <col min="262" max="262" width="9" style="110" customWidth="1"/>
    <col min="263" max="263" width="9.140625" style="110"/>
    <col min="264" max="264" width="14.85546875" style="110" customWidth="1"/>
    <col min="265" max="265" width="9.140625" style="110"/>
    <col min="266" max="266" width="12.140625" style="110" customWidth="1"/>
    <col min="267" max="267" width="9.140625" style="110"/>
    <col min="268" max="268" width="14.140625" style="110" customWidth="1"/>
    <col min="269" max="517" width="9.140625" style="110"/>
    <col min="518" max="518" width="9" style="110" customWidth="1"/>
    <col min="519" max="519" width="9.140625" style="110"/>
    <col min="520" max="520" width="14.85546875" style="110" customWidth="1"/>
    <col min="521" max="521" width="9.140625" style="110"/>
    <col min="522" max="522" width="12.140625" style="110" customWidth="1"/>
    <col min="523" max="523" width="9.140625" style="110"/>
    <col min="524" max="524" width="14.140625" style="110" customWidth="1"/>
    <col min="525" max="773" width="9.140625" style="110"/>
    <col min="774" max="774" width="9" style="110" customWidth="1"/>
    <col min="775" max="775" width="9.140625" style="110"/>
    <col min="776" max="776" width="14.85546875" style="110" customWidth="1"/>
    <col min="777" max="777" width="9.140625" style="110"/>
    <col min="778" max="778" width="12.140625" style="110" customWidth="1"/>
    <col min="779" max="779" width="9.140625" style="110"/>
    <col min="780" max="780" width="14.140625" style="110" customWidth="1"/>
    <col min="781" max="1029" width="9.140625" style="110"/>
    <col min="1030" max="1030" width="9" style="110" customWidth="1"/>
    <col min="1031" max="1031" width="9.140625" style="110"/>
    <col min="1032" max="1032" width="14.85546875" style="110" customWidth="1"/>
    <col min="1033" max="1033" width="9.140625" style="110"/>
    <col min="1034" max="1034" width="12.140625" style="110" customWidth="1"/>
    <col min="1035" max="1035" width="9.140625" style="110"/>
    <col min="1036" max="1036" width="14.140625" style="110" customWidth="1"/>
    <col min="1037" max="1285" width="9.140625" style="110"/>
    <col min="1286" max="1286" width="9" style="110" customWidth="1"/>
    <col min="1287" max="1287" width="9.140625" style="110"/>
    <col min="1288" max="1288" width="14.85546875" style="110" customWidth="1"/>
    <col min="1289" max="1289" width="9.140625" style="110"/>
    <col min="1290" max="1290" width="12.140625" style="110" customWidth="1"/>
    <col min="1291" max="1291" width="9.140625" style="110"/>
    <col min="1292" max="1292" width="14.140625" style="110" customWidth="1"/>
    <col min="1293" max="1541" width="9.140625" style="110"/>
    <col min="1542" max="1542" width="9" style="110" customWidth="1"/>
    <col min="1543" max="1543" width="9.140625" style="110"/>
    <col min="1544" max="1544" width="14.85546875" style="110" customWidth="1"/>
    <col min="1545" max="1545" width="9.140625" style="110"/>
    <col min="1546" max="1546" width="12.140625" style="110" customWidth="1"/>
    <col min="1547" max="1547" width="9.140625" style="110"/>
    <col min="1548" max="1548" width="14.140625" style="110" customWidth="1"/>
    <col min="1549" max="1797" width="9.140625" style="110"/>
    <col min="1798" max="1798" width="9" style="110" customWidth="1"/>
    <col min="1799" max="1799" width="9.140625" style="110"/>
    <col min="1800" max="1800" width="14.85546875" style="110" customWidth="1"/>
    <col min="1801" max="1801" width="9.140625" style="110"/>
    <col min="1802" max="1802" width="12.140625" style="110" customWidth="1"/>
    <col min="1803" max="1803" width="9.140625" style="110"/>
    <col min="1804" max="1804" width="14.140625" style="110" customWidth="1"/>
    <col min="1805" max="2053" width="9.140625" style="110"/>
    <col min="2054" max="2054" width="9" style="110" customWidth="1"/>
    <col min="2055" max="2055" width="9.140625" style="110"/>
    <col min="2056" max="2056" width="14.85546875" style="110" customWidth="1"/>
    <col min="2057" max="2057" width="9.140625" style="110"/>
    <col min="2058" max="2058" width="12.140625" style="110" customWidth="1"/>
    <col min="2059" max="2059" width="9.140625" style="110"/>
    <col min="2060" max="2060" width="14.140625" style="110" customWidth="1"/>
    <col min="2061" max="2309" width="9.140625" style="110"/>
    <col min="2310" max="2310" width="9" style="110" customWidth="1"/>
    <col min="2311" max="2311" width="9.140625" style="110"/>
    <col min="2312" max="2312" width="14.85546875" style="110" customWidth="1"/>
    <col min="2313" max="2313" width="9.140625" style="110"/>
    <col min="2314" max="2314" width="12.140625" style="110" customWidth="1"/>
    <col min="2315" max="2315" width="9.140625" style="110"/>
    <col min="2316" max="2316" width="14.140625" style="110" customWidth="1"/>
    <col min="2317" max="2565" width="9.140625" style="110"/>
    <col min="2566" max="2566" width="9" style="110" customWidth="1"/>
    <col min="2567" max="2567" width="9.140625" style="110"/>
    <col min="2568" max="2568" width="14.85546875" style="110" customWidth="1"/>
    <col min="2569" max="2569" width="9.140625" style="110"/>
    <col min="2570" max="2570" width="12.140625" style="110" customWidth="1"/>
    <col min="2571" max="2571" width="9.140625" style="110"/>
    <col min="2572" max="2572" width="14.140625" style="110" customWidth="1"/>
    <col min="2573" max="2821" width="9.140625" style="110"/>
    <col min="2822" max="2822" width="9" style="110" customWidth="1"/>
    <col min="2823" max="2823" width="9.140625" style="110"/>
    <col min="2824" max="2824" width="14.85546875" style="110" customWidth="1"/>
    <col min="2825" max="2825" width="9.140625" style="110"/>
    <col min="2826" max="2826" width="12.140625" style="110" customWidth="1"/>
    <col min="2827" max="2827" width="9.140625" style="110"/>
    <col min="2828" max="2828" width="14.140625" style="110" customWidth="1"/>
    <col min="2829" max="3077" width="9.140625" style="110"/>
    <col min="3078" max="3078" width="9" style="110" customWidth="1"/>
    <col min="3079" max="3079" width="9.140625" style="110"/>
    <col min="3080" max="3080" width="14.85546875" style="110" customWidth="1"/>
    <col min="3081" max="3081" width="9.140625" style="110"/>
    <col min="3082" max="3082" width="12.140625" style="110" customWidth="1"/>
    <col min="3083" max="3083" width="9.140625" style="110"/>
    <col min="3084" max="3084" width="14.140625" style="110" customWidth="1"/>
    <col min="3085" max="3333" width="9.140625" style="110"/>
    <col min="3334" max="3334" width="9" style="110" customWidth="1"/>
    <col min="3335" max="3335" width="9.140625" style="110"/>
    <col min="3336" max="3336" width="14.85546875" style="110" customWidth="1"/>
    <col min="3337" max="3337" width="9.140625" style="110"/>
    <col min="3338" max="3338" width="12.140625" style="110" customWidth="1"/>
    <col min="3339" max="3339" width="9.140625" style="110"/>
    <col min="3340" max="3340" width="14.140625" style="110" customWidth="1"/>
    <col min="3341" max="3589" width="9.140625" style="110"/>
    <col min="3590" max="3590" width="9" style="110" customWidth="1"/>
    <col min="3591" max="3591" width="9.140625" style="110"/>
    <col min="3592" max="3592" width="14.85546875" style="110" customWidth="1"/>
    <col min="3593" max="3593" width="9.140625" style="110"/>
    <col min="3594" max="3594" width="12.140625" style="110" customWidth="1"/>
    <col min="3595" max="3595" width="9.140625" style="110"/>
    <col min="3596" max="3596" width="14.140625" style="110" customWidth="1"/>
    <col min="3597" max="3845" width="9.140625" style="110"/>
    <col min="3846" max="3846" width="9" style="110" customWidth="1"/>
    <col min="3847" max="3847" width="9.140625" style="110"/>
    <col min="3848" max="3848" width="14.85546875" style="110" customWidth="1"/>
    <col min="3849" max="3849" width="9.140625" style="110"/>
    <col min="3850" max="3850" width="12.140625" style="110" customWidth="1"/>
    <col min="3851" max="3851" width="9.140625" style="110"/>
    <col min="3852" max="3852" width="14.140625" style="110" customWidth="1"/>
    <col min="3853" max="4101" width="9.140625" style="110"/>
    <col min="4102" max="4102" width="9" style="110" customWidth="1"/>
    <col min="4103" max="4103" width="9.140625" style="110"/>
    <col min="4104" max="4104" width="14.85546875" style="110" customWidth="1"/>
    <col min="4105" max="4105" width="9.140625" style="110"/>
    <col min="4106" max="4106" width="12.140625" style="110" customWidth="1"/>
    <col min="4107" max="4107" width="9.140625" style="110"/>
    <col min="4108" max="4108" width="14.140625" style="110" customWidth="1"/>
    <col min="4109" max="4357" width="9.140625" style="110"/>
    <col min="4358" max="4358" width="9" style="110" customWidth="1"/>
    <col min="4359" max="4359" width="9.140625" style="110"/>
    <col min="4360" max="4360" width="14.85546875" style="110" customWidth="1"/>
    <col min="4361" max="4361" width="9.140625" style="110"/>
    <col min="4362" max="4362" width="12.140625" style="110" customWidth="1"/>
    <col min="4363" max="4363" width="9.140625" style="110"/>
    <col min="4364" max="4364" width="14.140625" style="110" customWidth="1"/>
    <col min="4365" max="4613" width="9.140625" style="110"/>
    <col min="4614" max="4614" width="9" style="110" customWidth="1"/>
    <col min="4615" max="4615" width="9.140625" style="110"/>
    <col min="4616" max="4616" width="14.85546875" style="110" customWidth="1"/>
    <col min="4617" max="4617" width="9.140625" style="110"/>
    <col min="4618" max="4618" width="12.140625" style="110" customWidth="1"/>
    <col min="4619" max="4619" width="9.140625" style="110"/>
    <col min="4620" max="4620" width="14.140625" style="110" customWidth="1"/>
    <col min="4621" max="4869" width="9.140625" style="110"/>
    <col min="4870" max="4870" width="9" style="110" customWidth="1"/>
    <col min="4871" max="4871" width="9.140625" style="110"/>
    <col min="4872" max="4872" width="14.85546875" style="110" customWidth="1"/>
    <col min="4873" max="4873" width="9.140625" style="110"/>
    <col min="4874" max="4874" width="12.140625" style="110" customWidth="1"/>
    <col min="4875" max="4875" width="9.140625" style="110"/>
    <col min="4876" max="4876" width="14.140625" style="110" customWidth="1"/>
    <col min="4877" max="5125" width="9.140625" style="110"/>
    <col min="5126" max="5126" width="9" style="110" customWidth="1"/>
    <col min="5127" max="5127" width="9.140625" style="110"/>
    <col min="5128" max="5128" width="14.85546875" style="110" customWidth="1"/>
    <col min="5129" max="5129" width="9.140625" style="110"/>
    <col min="5130" max="5130" width="12.140625" style="110" customWidth="1"/>
    <col min="5131" max="5131" width="9.140625" style="110"/>
    <col min="5132" max="5132" width="14.140625" style="110" customWidth="1"/>
    <col min="5133" max="5381" width="9.140625" style="110"/>
    <col min="5382" max="5382" width="9" style="110" customWidth="1"/>
    <col min="5383" max="5383" width="9.140625" style="110"/>
    <col min="5384" max="5384" width="14.85546875" style="110" customWidth="1"/>
    <col min="5385" max="5385" width="9.140625" style="110"/>
    <col min="5386" max="5386" width="12.140625" style="110" customWidth="1"/>
    <col min="5387" max="5387" width="9.140625" style="110"/>
    <col min="5388" max="5388" width="14.140625" style="110" customWidth="1"/>
    <col min="5389" max="5637" width="9.140625" style="110"/>
    <col min="5638" max="5638" width="9" style="110" customWidth="1"/>
    <col min="5639" max="5639" width="9.140625" style="110"/>
    <col min="5640" max="5640" width="14.85546875" style="110" customWidth="1"/>
    <col min="5641" max="5641" width="9.140625" style="110"/>
    <col min="5642" max="5642" width="12.140625" style="110" customWidth="1"/>
    <col min="5643" max="5643" width="9.140625" style="110"/>
    <col min="5644" max="5644" width="14.140625" style="110" customWidth="1"/>
    <col min="5645" max="5893" width="9.140625" style="110"/>
    <col min="5894" max="5894" width="9" style="110" customWidth="1"/>
    <col min="5895" max="5895" width="9.140625" style="110"/>
    <col min="5896" max="5896" width="14.85546875" style="110" customWidth="1"/>
    <col min="5897" max="5897" width="9.140625" style="110"/>
    <col min="5898" max="5898" width="12.140625" style="110" customWidth="1"/>
    <col min="5899" max="5899" width="9.140625" style="110"/>
    <col min="5900" max="5900" width="14.140625" style="110" customWidth="1"/>
    <col min="5901" max="6149" width="9.140625" style="110"/>
    <col min="6150" max="6150" width="9" style="110" customWidth="1"/>
    <col min="6151" max="6151" width="9.140625" style="110"/>
    <col min="6152" max="6152" width="14.85546875" style="110" customWidth="1"/>
    <col min="6153" max="6153" width="9.140625" style="110"/>
    <col min="6154" max="6154" width="12.140625" style="110" customWidth="1"/>
    <col min="6155" max="6155" width="9.140625" style="110"/>
    <col min="6156" max="6156" width="14.140625" style="110" customWidth="1"/>
    <col min="6157" max="6405" width="9.140625" style="110"/>
    <col min="6406" max="6406" width="9" style="110" customWidth="1"/>
    <col min="6407" max="6407" width="9.140625" style="110"/>
    <col min="6408" max="6408" width="14.85546875" style="110" customWidth="1"/>
    <col min="6409" max="6409" width="9.140625" style="110"/>
    <col min="6410" max="6410" width="12.140625" style="110" customWidth="1"/>
    <col min="6411" max="6411" width="9.140625" style="110"/>
    <col min="6412" max="6412" width="14.140625" style="110" customWidth="1"/>
    <col min="6413" max="6661" width="9.140625" style="110"/>
    <col min="6662" max="6662" width="9" style="110" customWidth="1"/>
    <col min="6663" max="6663" width="9.140625" style="110"/>
    <col min="6664" max="6664" width="14.85546875" style="110" customWidth="1"/>
    <col min="6665" max="6665" width="9.140625" style="110"/>
    <col min="6666" max="6666" width="12.140625" style="110" customWidth="1"/>
    <col min="6667" max="6667" width="9.140625" style="110"/>
    <col min="6668" max="6668" width="14.140625" style="110" customWidth="1"/>
    <col min="6669" max="6917" width="9.140625" style="110"/>
    <col min="6918" max="6918" width="9" style="110" customWidth="1"/>
    <col min="6919" max="6919" width="9.140625" style="110"/>
    <col min="6920" max="6920" width="14.85546875" style="110" customWidth="1"/>
    <col min="6921" max="6921" width="9.140625" style="110"/>
    <col min="6922" max="6922" width="12.140625" style="110" customWidth="1"/>
    <col min="6923" max="6923" width="9.140625" style="110"/>
    <col min="6924" max="6924" width="14.140625" style="110" customWidth="1"/>
    <col min="6925" max="7173" width="9.140625" style="110"/>
    <col min="7174" max="7174" width="9" style="110" customWidth="1"/>
    <col min="7175" max="7175" width="9.140625" style="110"/>
    <col min="7176" max="7176" width="14.85546875" style="110" customWidth="1"/>
    <col min="7177" max="7177" width="9.140625" style="110"/>
    <col min="7178" max="7178" width="12.140625" style="110" customWidth="1"/>
    <col min="7179" max="7179" width="9.140625" style="110"/>
    <col min="7180" max="7180" width="14.140625" style="110" customWidth="1"/>
    <col min="7181" max="7429" width="9.140625" style="110"/>
    <col min="7430" max="7430" width="9" style="110" customWidth="1"/>
    <col min="7431" max="7431" width="9.140625" style="110"/>
    <col min="7432" max="7432" width="14.85546875" style="110" customWidth="1"/>
    <col min="7433" max="7433" width="9.140625" style="110"/>
    <col min="7434" max="7434" width="12.140625" style="110" customWidth="1"/>
    <col min="7435" max="7435" width="9.140625" style="110"/>
    <col min="7436" max="7436" width="14.140625" style="110" customWidth="1"/>
    <col min="7437" max="7685" width="9.140625" style="110"/>
    <col min="7686" max="7686" width="9" style="110" customWidth="1"/>
    <col min="7687" max="7687" width="9.140625" style="110"/>
    <col min="7688" max="7688" width="14.85546875" style="110" customWidth="1"/>
    <col min="7689" max="7689" width="9.140625" style="110"/>
    <col min="7690" max="7690" width="12.140625" style="110" customWidth="1"/>
    <col min="7691" max="7691" width="9.140625" style="110"/>
    <col min="7692" max="7692" width="14.140625" style="110" customWidth="1"/>
    <col min="7693" max="7941" width="9.140625" style="110"/>
    <col min="7942" max="7942" width="9" style="110" customWidth="1"/>
    <col min="7943" max="7943" width="9.140625" style="110"/>
    <col min="7944" max="7944" width="14.85546875" style="110" customWidth="1"/>
    <col min="7945" max="7945" width="9.140625" style="110"/>
    <col min="7946" max="7946" width="12.140625" style="110" customWidth="1"/>
    <col min="7947" max="7947" width="9.140625" style="110"/>
    <col min="7948" max="7948" width="14.140625" style="110" customWidth="1"/>
    <col min="7949" max="8197" width="9.140625" style="110"/>
    <col min="8198" max="8198" width="9" style="110" customWidth="1"/>
    <col min="8199" max="8199" width="9.140625" style="110"/>
    <col min="8200" max="8200" width="14.85546875" style="110" customWidth="1"/>
    <col min="8201" max="8201" width="9.140625" style="110"/>
    <col min="8202" max="8202" width="12.140625" style="110" customWidth="1"/>
    <col min="8203" max="8203" width="9.140625" style="110"/>
    <col min="8204" max="8204" width="14.140625" style="110" customWidth="1"/>
    <col min="8205" max="8453" width="9.140625" style="110"/>
    <col min="8454" max="8454" width="9" style="110" customWidth="1"/>
    <col min="8455" max="8455" width="9.140625" style="110"/>
    <col min="8456" max="8456" width="14.85546875" style="110" customWidth="1"/>
    <col min="8457" max="8457" width="9.140625" style="110"/>
    <col min="8458" max="8458" width="12.140625" style="110" customWidth="1"/>
    <col min="8459" max="8459" width="9.140625" style="110"/>
    <col min="8460" max="8460" width="14.140625" style="110" customWidth="1"/>
    <col min="8461" max="8709" width="9.140625" style="110"/>
    <col min="8710" max="8710" width="9" style="110" customWidth="1"/>
    <col min="8711" max="8711" width="9.140625" style="110"/>
    <col min="8712" max="8712" width="14.85546875" style="110" customWidth="1"/>
    <col min="8713" max="8713" width="9.140625" style="110"/>
    <col min="8714" max="8714" width="12.140625" style="110" customWidth="1"/>
    <col min="8715" max="8715" width="9.140625" style="110"/>
    <col min="8716" max="8716" width="14.140625" style="110" customWidth="1"/>
    <col min="8717" max="8965" width="9.140625" style="110"/>
    <col min="8966" max="8966" width="9" style="110" customWidth="1"/>
    <col min="8967" max="8967" width="9.140625" style="110"/>
    <col min="8968" max="8968" width="14.85546875" style="110" customWidth="1"/>
    <col min="8969" max="8969" width="9.140625" style="110"/>
    <col min="8970" max="8970" width="12.140625" style="110" customWidth="1"/>
    <col min="8971" max="8971" width="9.140625" style="110"/>
    <col min="8972" max="8972" width="14.140625" style="110" customWidth="1"/>
    <col min="8973" max="9221" width="9.140625" style="110"/>
    <col min="9222" max="9222" width="9" style="110" customWidth="1"/>
    <col min="9223" max="9223" width="9.140625" style="110"/>
    <col min="9224" max="9224" width="14.85546875" style="110" customWidth="1"/>
    <col min="9225" max="9225" width="9.140625" style="110"/>
    <col min="9226" max="9226" width="12.140625" style="110" customWidth="1"/>
    <col min="9227" max="9227" width="9.140625" style="110"/>
    <col min="9228" max="9228" width="14.140625" style="110" customWidth="1"/>
    <col min="9229" max="9477" width="9.140625" style="110"/>
    <col min="9478" max="9478" width="9" style="110" customWidth="1"/>
    <col min="9479" max="9479" width="9.140625" style="110"/>
    <col min="9480" max="9480" width="14.85546875" style="110" customWidth="1"/>
    <col min="9481" max="9481" width="9.140625" style="110"/>
    <col min="9482" max="9482" width="12.140625" style="110" customWidth="1"/>
    <col min="9483" max="9483" width="9.140625" style="110"/>
    <col min="9484" max="9484" width="14.140625" style="110" customWidth="1"/>
    <col min="9485" max="9733" width="9.140625" style="110"/>
    <col min="9734" max="9734" width="9" style="110" customWidth="1"/>
    <col min="9735" max="9735" width="9.140625" style="110"/>
    <col min="9736" max="9736" width="14.85546875" style="110" customWidth="1"/>
    <col min="9737" max="9737" width="9.140625" style="110"/>
    <col min="9738" max="9738" width="12.140625" style="110" customWidth="1"/>
    <col min="9739" max="9739" width="9.140625" style="110"/>
    <col min="9740" max="9740" width="14.140625" style="110" customWidth="1"/>
    <col min="9741" max="9989" width="9.140625" style="110"/>
    <col min="9990" max="9990" width="9" style="110" customWidth="1"/>
    <col min="9991" max="9991" width="9.140625" style="110"/>
    <col min="9992" max="9992" width="14.85546875" style="110" customWidth="1"/>
    <col min="9993" max="9993" width="9.140625" style="110"/>
    <col min="9994" max="9994" width="12.140625" style="110" customWidth="1"/>
    <col min="9995" max="9995" width="9.140625" style="110"/>
    <col min="9996" max="9996" width="14.140625" style="110" customWidth="1"/>
    <col min="9997" max="10245" width="9.140625" style="110"/>
    <col min="10246" max="10246" width="9" style="110" customWidth="1"/>
    <col min="10247" max="10247" width="9.140625" style="110"/>
    <col min="10248" max="10248" width="14.85546875" style="110" customWidth="1"/>
    <col min="10249" max="10249" width="9.140625" style="110"/>
    <col min="10250" max="10250" width="12.140625" style="110" customWidth="1"/>
    <col min="10251" max="10251" width="9.140625" style="110"/>
    <col min="10252" max="10252" width="14.140625" style="110" customWidth="1"/>
    <col min="10253" max="10501" width="9.140625" style="110"/>
    <col min="10502" max="10502" width="9" style="110" customWidth="1"/>
    <col min="10503" max="10503" width="9.140625" style="110"/>
    <col min="10504" max="10504" width="14.85546875" style="110" customWidth="1"/>
    <col min="10505" max="10505" width="9.140625" style="110"/>
    <col min="10506" max="10506" width="12.140625" style="110" customWidth="1"/>
    <col min="10507" max="10507" width="9.140625" style="110"/>
    <col min="10508" max="10508" width="14.140625" style="110" customWidth="1"/>
    <col min="10509" max="10757" width="9.140625" style="110"/>
    <col min="10758" max="10758" width="9" style="110" customWidth="1"/>
    <col min="10759" max="10759" width="9.140625" style="110"/>
    <col min="10760" max="10760" width="14.85546875" style="110" customWidth="1"/>
    <col min="10761" max="10761" width="9.140625" style="110"/>
    <col min="10762" max="10762" width="12.140625" style="110" customWidth="1"/>
    <col min="10763" max="10763" width="9.140625" style="110"/>
    <col min="10764" max="10764" width="14.140625" style="110" customWidth="1"/>
    <col min="10765" max="11013" width="9.140625" style="110"/>
    <col min="11014" max="11014" width="9" style="110" customWidth="1"/>
    <col min="11015" max="11015" width="9.140625" style="110"/>
    <col min="11016" max="11016" width="14.85546875" style="110" customWidth="1"/>
    <col min="11017" max="11017" width="9.140625" style="110"/>
    <col min="11018" max="11018" width="12.140625" style="110" customWidth="1"/>
    <col min="11019" max="11019" width="9.140625" style="110"/>
    <col min="11020" max="11020" width="14.140625" style="110" customWidth="1"/>
    <col min="11021" max="11269" width="9.140625" style="110"/>
    <col min="11270" max="11270" width="9" style="110" customWidth="1"/>
    <col min="11271" max="11271" width="9.140625" style="110"/>
    <col min="11272" max="11272" width="14.85546875" style="110" customWidth="1"/>
    <col min="11273" max="11273" width="9.140625" style="110"/>
    <col min="11274" max="11274" width="12.140625" style="110" customWidth="1"/>
    <col min="11275" max="11275" width="9.140625" style="110"/>
    <col min="11276" max="11276" width="14.140625" style="110" customWidth="1"/>
    <col min="11277" max="11525" width="9.140625" style="110"/>
    <col min="11526" max="11526" width="9" style="110" customWidth="1"/>
    <col min="11527" max="11527" width="9.140625" style="110"/>
    <col min="11528" max="11528" width="14.85546875" style="110" customWidth="1"/>
    <col min="11529" max="11529" width="9.140625" style="110"/>
    <col min="11530" max="11530" width="12.140625" style="110" customWidth="1"/>
    <col min="11531" max="11531" width="9.140625" style="110"/>
    <col min="11532" max="11532" width="14.140625" style="110" customWidth="1"/>
    <col min="11533" max="11781" width="9.140625" style="110"/>
    <col min="11782" max="11782" width="9" style="110" customWidth="1"/>
    <col min="11783" max="11783" width="9.140625" style="110"/>
    <col min="11784" max="11784" width="14.85546875" style="110" customWidth="1"/>
    <col min="11785" max="11785" width="9.140625" style="110"/>
    <col min="11786" max="11786" width="12.140625" style="110" customWidth="1"/>
    <col min="11787" max="11787" width="9.140625" style="110"/>
    <col min="11788" max="11788" width="14.140625" style="110" customWidth="1"/>
    <col min="11789" max="12037" width="9.140625" style="110"/>
    <col min="12038" max="12038" width="9" style="110" customWidth="1"/>
    <col min="12039" max="12039" width="9.140625" style="110"/>
    <col min="12040" max="12040" width="14.85546875" style="110" customWidth="1"/>
    <col min="12041" max="12041" width="9.140625" style="110"/>
    <col min="12042" max="12042" width="12.140625" style="110" customWidth="1"/>
    <col min="12043" max="12043" width="9.140625" style="110"/>
    <col min="12044" max="12044" width="14.140625" style="110" customWidth="1"/>
    <col min="12045" max="12293" width="9.140625" style="110"/>
    <col min="12294" max="12294" width="9" style="110" customWidth="1"/>
    <col min="12295" max="12295" width="9.140625" style="110"/>
    <col min="12296" max="12296" width="14.85546875" style="110" customWidth="1"/>
    <col min="12297" max="12297" width="9.140625" style="110"/>
    <col min="12298" max="12298" width="12.140625" style="110" customWidth="1"/>
    <col min="12299" max="12299" width="9.140625" style="110"/>
    <col min="12300" max="12300" width="14.140625" style="110" customWidth="1"/>
    <col min="12301" max="12549" width="9.140625" style="110"/>
    <col min="12550" max="12550" width="9" style="110" customWidth="1"/>
    <col min="12551" max="12551" width="9.140625" style="110"/>
    <col min="12552" max="12552" width="14.85546875" style="110" customWidth="1"/>
    <col min="12553" max="12553" width="9.140625" style="110"/>
    <col min="12554" max="12554" width="12.140625" style="110" customWidth="1"/>
    <col min="12555" max="12555" width="9.140625" style="110"/>
    <col min="12556" max="12556" width="14.140625" style="110" customWidth="1"/>
    <col min="12557" max="12805" width="9.140625" style="110"/>
    <col min="12806" max="12806" width="9" style="110" customWidth="1"/>
    <col min="12807" max="12807" width="9.140625" style="110"/>
    <col min="12808" max="12808" width="14.85546875" style="110" customWidth="1"/>
    <col min="12809" max="12809" width="9.140625" style="110"/>
    <col min="12810" max="12810" width="12.140625" style="110" customWidth="1"/>
    <col min="12811" max="12811" width="9.140625" style="110"/>
    <col min="12812" max="12812" width="14.140625" style="110" customWidth="1"/>
    <col min="12813" max="13061" width="9.140625" style="110"/>
    <col min="13062" max="13062" width="9" style="110" customWidth="1"/>
    <col min="13063" max="13063" width="9.140625" style="110"/>
    <col min="13064" max="13064" width="14.85546875" style="110" customWidth="1"/>
    <col min="13065" max="13065" width="9.140625" style="110"/>
    <col min="13066" max="13066" width="12.140625" style="110" customWidth="1"/>
    <col min="13067" max="13067" width="9.140625" style="110"/>
    <col min="13068" max="13068" width="14.140625" style="110" customWidth="1"/>
    <col min="13069" max="13317" width="9.140625" style="110"/>
    <col min="13318" max="13318" width="9" style="110" customWidth="1"/>
    <col min="13319" max="13319" width="9.140625" style="110"/>
    <col min="13320" max="13320" width="14.85546875" style="110" customWidth="1"/>
    <col min="13321" max="13321" width="9.140625" style="110"/>
    <col min="13322" max="13322" width="12.140625" style="110" customWidth="1"/>
    <col min="13323" max="13323" width="9.140625" style="110"/>
    <col min="13324" max="13324" width="14.140625" style="110" customWidth="1"/>
    <col min="13325" max="13573" width="9.140625" style="110"/>
    <col min="13574" max="13574" width="9" style="110" customWidth="1"/>
    <col min="13575" max="13575" width="9.140625" style="110"/>
    <col min="13576" max="13576" width="14.85546875" style="110" customWidth="1"/>
    <col min="13577" max="13577" width="9.140625" style="110"/>
    <col min="13578" max="13578" width="12.140625" style="110" customWidth="1"/>
    <col min="13579" max="13579" width="9.140625" style="110"/>
    <col min="13580" max="13580" width="14.140625" style="110" customWidth="1"/>
    <col min="13581" max="13829" width="9.140625" style="110"/>
    <col min="13830" max="13830" width="9" style="110" customWidth="1"/>
    <col min="13831" max="13831" width="9.140625" style="110"/>
    <col min="13832" max="13832" width="14.85546875" style="110" customWidth="1"/>
    <col min="13833" max="13833" width="9.140625" style="110"/>
    <col min="13834" max="13834" width="12.140625" style="110" customWidth="1"/>
    <col min="13835" max="13835" width="9.140625" style="110"/>
    <col min="13836" max="13836" width="14.140625" style="110" customWidth="1"/>
    <col min="13837" max="14085" width="9.140625" style="110"/>
    <col min="14086" max="14086" width="9" style="110" customWidth="1"/>
    <col min="14087" max="14087" width="9.140625" style="110"/>
    <col min="14088" max="14088" width="14.85546875" style="110" customWidth="1"/>
    <col min="14089" max="14089" width="9.140625" style="110"/>
    <col min="14090" max="14090" width="12.140625" style="110" customWidth="1"/>
    <col min="14091" max="14091" width="9.140625" style="110"/>
    <col min="14092" max="14092" width="14.140625" style="110" customWidth="1"/>
    <col min="14093" max="14341" width="9.140625" style="110"/>
    <col min="14342" max="14342" width="9" style="110" customWidth="1"/>
    <col min="14343" max="14343" width="9.140625" style="110"/>
    <col min="14344" max="14344" width="14.85546875" style="110" customWidth="1"/>
    <col min="14345" max="14345" width="9.140625" style="110"/>
    <col min="14346" max="14346" width="12.140625" style="110" customWidth="1"/>
    <col min="14347" max="14347" width="9.140625" style="110"/>
    <col min="14348" max="14348" width="14.140625" style="110" customWidth="1"/>
    <col min="14349" max="14597" width="9.140625" style="110"/>
    <col min="14598" max="14598" width="9" style="110" customWidth="1"/>
    <col min="14599" max="14599" width="9.140625" style="110"/>
    <col min="14600" max="14600" width="14.85546875" style="110" customWidth="1"/>
    <col min="14601" max="14601" width="9.140625" style="110"/>
    <col min="14602" max="14602" width="12.140625" style="110" customWidth="1"/>
    <col min="14603" max="14603" width="9.140625" style="110"/>
    <col min="14604" max="14604" width="14.140625" style="110" customWidth="1"/>
    <col min="14605" max="14853" width="9.140625" style="110"/>
    <col min="14854" max="14854" width="9" style="110" customWidth="1"/>
    <col min="14855" max="14855" width="9.140625" style="110"/>
    <col min="14856" max="14856" width="14.85546875" style="110" customWidth="1"/>
    <col min="14857" max="14857" width="9.140625" style="110"/>
    <col min="14858" max="14858" width="12.140625" style="110" customWidth="1"/>
    <col min="14859" max="14859" width="9.140625" style="110"/>
    <col min="14860" max="14860" width="14.140625" style="110" customWidth="1"/>
    <col min="14861" max="15109" width="9.140625" style="110"/>
    <col min="15110" max="15110" width="9" style="110" customWidth="1"/>
    <col min="15111" max="15111" width="9.140625" style="110"/>
    <col min="15112" max="15112" width="14.85546875" style="110" customWidth="1"/>
    <col min="15113" max="15113" width="9.140625" style="110"/>
    <col min="15114" max="15114" width="12.140625" style="110" customWidth="1"/>
    <col min="15115" max="15115" width="9.140625" style="110"/>
    <col min="15116" max="15116" width="14.140625" style="110" customWidth="1"/>
    <col min="15117" max="15365" width="9.140625" style="110"/>
    <col min="15366" max="15366" width="9" style="110" customWidth="1"/>
    <col min="15367" max="15367" width="9.140625" style="110"/>
    <col min="15368" max="15368" width="14.85546875" style="110" customWidth="1"/>
    <col min="15369" max="15369" width="9.140625" style="110"/>
    <col min="15370" max="15370" width="12.140625" style="110" customWidth="1"/>
    <col min="15371" max="15371" width="9.140625" style="110"/>
    <col min="15372" max="15372" width="14.140625" style="110" customWidth="1"/>
    <col min="15373" max="15621" width="9.140625" style="110"/>
    <col min="15622" max="15622" width="9" style="110" customWidth="1"/>
    <col min="15623" max="15623" width="9.140625" style="110"/>
    <col min="15624" max="15624" width="14.85546875" style="110" customWidth="1"/>
    <col min="15625" max="15625" width="9.140625" style="110"/>
    <col min="15626" max="15626" width="12.140625" style="110" customWidth="1"/>
    <col min="15627" max="15627" width="9.140625" style="110"/>
    <col min="15628" max="15628" width="14.140625" style="110" customWidth="1"/>
    <col min="15629" max="15877" width="9.140625" style="110"/>
    <col min="15878" max="15878" width="9" style="110" customWidth="1"/>
    <col min="15879" max="15879" width="9.140625" style="110"/>
    <col min="15880" max="15880" width="14.85546875" style="110" customWidth="1"/>
    <col min="15881" max="15881" width="9.140625" style="110"/>
    <col min="15882" max="15882" width="12.140625" style="110" customWidth="1"/>
    <col min="15883" max="15883" width="9.140625" style="110"/>
    <col min="15884" max="15884" width="14.140625" style="110" customWidth="1"/>
    <col min="15885" max="16133" width="9.140625" style="110"/>
    <col min="16134" max="16134" width="9" style="110" customWidth="1"/>
    <col min="16135" max="16135" width="9.140625" style="110"/>
    <col min="16136" max="16136" width="14.85546875" style="110" customWidth="1"/>
    <col min="16137" max="16137" width="9.140625" style="110"/>
    <col min="16138" max="16138" width="12.140625" style="110" customWidth="1"/>
    <col min="16139" max="16139" width="9.140625" style="110"/>
    <col min="16140" max="16140" width="14.140625" style="110" customWidth="1"/>
    <col min="16141" max="16384" width="9.140625" style="110"/>
  </cols>
  <sheetData>
    <row r="1" spans="1:13" x14ac:dyDescent="0.2">
      <c r="A1" s="106"/>
      <c r="B1" s="107"/>
      <c r="C1" s="107"/>
      <c r="D1" s="107"/>
      <c r="E1" s="107"/>
      <c r="F1" s="107"/>
      <c r="G1" s="107"/>
      <c r="H1" s="107"/>
      <c r="I1" s="107"/>
      <c r="J1" s="107"/>
      <c r="K1" s="107"/>
      <c r="L1" s="108"/>
      <c r="M1" s="109"/>
    </row>
    <row r="2" spans="1:13" ht="25.5" x14ac:dyDescent="0.35">
      <c r="A2" s="171"/>
      <c r="B2" s="172"/>
      <c r="C2" s="172"/>
      <c r="D2" s="172"/>
      <c r="E2" s="172"/>
      <c r="F2" s="172"/>
      <c r="G2" s="172"/>
      <c r="H2" s="172"/>
      <c r="I2" s="172"/>
      <c r="J2" s="172"/>
      <c r="K2" s="172"/>
      <c r="L2" s="173"/>
      <c r="M2" s="109"/>
    </row>
    <row r="3" spans="1:13" ht="25.5" x14ac:dyDescent="0.2">
      <c r="A3" s="111"/>
      <c r="B3" s="109"/>
      <c r="C3" s="109"/>
      <c r="D3" s="109"/>
      <c r="E3" s="109"/>
      <c r="F3" s="109"/>
      <c r="G3" s="109"/>
      <c r="H3" s="109"/>
      <c r="I3" s="109"/>
      <c r="J3" s="109"/>
      <c r="K3" s="112" t="s">
        <v>411</v>
      </c>
      <c r="L3" s="113"/>
      <c r="M3" s="109"/>
    </row>
    <row r="4" spans="1:13" ht="20.25" x14ac:dyDescent="0.2">
      <c r="A4" s="111"/>
      <c r="B4" s="109"/>
      <c r="C4" s="109"/>
      <c r="D4" s="109"/>
      <c r="E4" s="109"/>
      <c r="F4" s="109"/>
      <c r="G4" s="109"/>
      <c r="H4" s="109"/>
      <c r="I4" s="109"/>
      <c r="J4" s="109"/>
      <c r="K4" s="114"/>
      <c r="L4" s="113"/>
      <c r="M4" s="109"/>
    </row>
    <row r="5" spans="1:13" ht="18" x14ac:dyDescent="0.2">
      <c r="A5" s="111"/>
      <c r="B5" s="109"/>
      <c r="C5" s="109"/>
      <c r="D5" s="109"/>
      <c r="E5" s="109"/>
      <c r="F5" s="109"/>
      <c r="G5" s="109"/>
      <c r="H5" s="109"/>
      <c r="I5" s="109"/>
      <c r="J5" s="109"/>
      <c r="K5" s="115" t="str">
        <f>BOQ!A3</f>
        <v>CONSTRUCTION OF ACCOMODATION BLOCK</v>
      </c>
      <c r="L5" s="113"/>
      <c r="M5" s="109"/>
    </row>
    <row r="6" spans="1:13" ht="18" x14ac:dyDescent="0.2">
      <c r="A6" s="111"/>
      <c r="B6" s="109"/>
      <c r="C6" s="109"/>
      <c r="D6" s="109"/>
      <c r="E6" s="109"/>
      <c r="F6" s="109"/>
      <c r="G6" s="109"/>
      <c r="H6" s="109"/>
      <c r="I6" s="109"/>
      <c r="J6" s="109"/>
      <c r="K6" s="116"/>
      <c r="L6" s="113"/>
      <c r="M6" s="109"/>
    </row>
    <row r="7" spans="1:13" ht="18" x14ac:dyDescent="0.2">
      <c r="A7" s="111"/>
      <c r="B7" s="109"/>
      <c r="C7" s="109"/>
      <c r="D7" s="109"/>
      <c r="E7" s="109"/>
      <c r="F7" s="109"/>
      <c r="G7" s="109"/>
      <c r="H7" s="109"/>
      <c r="I7" s="109"/>
      <c r="J7" s="109"/>
      <c r="K7" s="117" t="str">
        <f>BOQ!A4</f>
        <v>HDH. KULHUDHUFFUSHI</v>
      </c>
      <c r="L7" s="113"/>
      <c r="M7" s="109"/>
    </row>
    <row r="8" spans="1:13" x14ac:dyDescent="0.2">
      <c r="A8" s="111"/>
      <c r="B8" s="109"/>
      <c r="C8" s="109"/>
      <c r="D8" s="109"/>
      <c r="E8" s="109"/>
      <c r="F8" s="109"/>
      <c r="G8" s="109"/>
      <c r="H8" s="109"/>
      <c r="I8" s="109"/>
      <c r="J8" s="109"/>
      <c r="K8" s="109"/>
      <c r="L8" s="113"/>
      <c r="M8" s="109"/>
    </row>
    <row r="9" spans="1:13" x14ac:dyDescent="0.2">
      <c r="A9" s="111"/>
      <c r="B9" s="109"/>
      <c r="C9" s="109"/>
      <c r="D9" s="109"/>
      <c r="E9" s="109"/>
      <c r="F9" s="109"/>
      <c r="G9" s="109"/>
      <c r="H9" s="109"/>
      <c r="I9" s="109"/>
      <c r="J9" s="109"/>
      <c r="K9" s="109"/>
      <c r="L9" s="113"/>
      <c r="M9" s="109"/>
    </row>
    <row r="10" spans="1:13" x14ac:dyDescent="0.2">
      <c r="A10" s="111"/>
      <c r="B10" s="109"/>
      <c r="C10" s="109"/>
      <c r="D10" s="109"/>
      <c r="E10" s="109"/>
      <c r="F10" s="109"/>
      <c r="G10" s="109"/>
      <c r="H10" s="109"/>
      <c r="I10" s="109"/>
      <c r="J10" s="109"/>
      <c r="K10" s="109"/>
      <c r="L10" s="113"/>
      <c r="M10" s="109"/>
    </row>
    <row r="11" spans="1:13" x14ac:dyDescent="0.2">
      <c r="A11" s="111"/>
      <c r="B11" s="109"/>
      <c r="C11" s="109"/>
      <c r="D11" s="109"/>
      <c r="E11" s="109"/>
      <c r="F11" s="109"/>
      <c r="G11" s="109"/>
      <c r="H11" s="109"/>
      <c r="I11" s="109"/>
      <c r="J11" s="109"/>
      <c r="K11" s="109"/>
      <c r="L11" s="113"/>
      <c r="M11" s="109"/>
    </row>
    <row r="12" spans="1:13" x14ac:dyDescent="0.2">
      <c r="A12" s="111"/>
      <c r="B12" s="109"/>
      <c r="C12" s="109"/>
      <c r="D12" s="109"/>
      <c r="E12" s="109"/>
      <c r="F12" s="109"/>
      <c r="G12" s="109"/>
      <c r="H12" s="109"/>
      <c r="I12" s="109"/>
      <c r="J12" s="109"/>
      <c r="K12" s="109"/>
      <c r="L12" s="113"/>
      <c r="M12" s="109"/>
    </row>
    <row r="13" spans="1:13" x14ac:dyDescent="0.2">
      <c r="A13" s="111"/>
      <c r="B13" s="109"/>
      <c r="C13" s="109"/>
      <c r="D13" s="109"/>
      <c r="E13" s="109"/>
      <c r="F13" s="109"/>
      <c r="G13" s="109"/>
      <c r="H13" s="109"/>
      <c r="I13" s="109"/>
      <c r="J13" s="109"/>
      <c r="L13" s="113"/>
      <c r="M13" s="109"/>
    </row>
    <row r="14" spans="1:13" ht="37.5" x14ac:dyDescent="0.5">
      <c r="A14" s="118"/>
      <c r="B14" s="119"/>
      <c r="C14" s="119"/>
      <c r="D14" s="119"/>
      <c r="E14" s="119"/>
      <c r="F14" s="119"/>
      <c r="G14" s="119"/>
      <c r="H14" s="119"/>
      <c r="I14" s="119"/>
      <c r="J14" s="119"/>
      <c r="L14" s="120"/>
      <c r="M14" s="109"/>
    </row>
    <row r="15" spans="1:13" ht="25.5" x14ac:dyDescent="0.35">
      <c r="A15" s="121"/>
      <c r="B15" s="122"/>
      <c r="C15" s="122"/>
      <c r="D15" s="122"/>
      <c r="E15" s="122"/>
      <c r="F15" s="122"/>
      <c r="G15" s="122"/>
      <c r="H15" s="122"/>
      <c r="I15" s="122"/>
      <c r="J15" s="122"/>
      <c r="L15" s="123"/>
      <c r="M15" s="109"/>
    </row>
    <row r="16" spans="1:13" x14ac:dyDescent="0.2">
      <c r="A16" s="111"/>
      <c r="B16" s="109"/>
      <c r="C16" s="109"/>
      <c r="D16" s="109"/>
      <c r="E16" s="109"/>
      <c r="F16" s="109"/>
      <c r="G16" s="109"/>
      <c r="H16" s="109"/>
      <c r="I16" s="109"/>
      <c r="J16" s="109"/>
      <c r="L16" s="113"/>
      <c r="M16" s="109"/>
    </row>
    <row r="17" spans="1:13" x14ac:dyDescent="0.2">
      <c r="A17" s="111"/>
      <c r="B17" s="109"/>
      <c r="C17" s="109"/>
      <c r="D17" s="109"/>
      <c r="E17" s="109"/>
      <c r="F17" s="109"/>
      <c r="G17" s="109"/>
      <c r="H17" s="109"/>
      <c r="I17" s="109"/>
      <c r="J17" s="109"/>
      <c r="L17" s="113"/>
      <c r="M17" s="109"/>
    </row>
    <row r="18" spans="1:13" x14ac:dyDescent="0.2">
      <c r="A18" s="111"/>
      <c r="B18" s="109"/>
      <c r="C18" s="109"/>
      <c r="D18" s="109"/>
      <c r="E18" s="109"/>
      <c r="F18" s="109"/>
      <c r="G18" s="109"/>
      <c r="H18" s="109"/>
      <c r="I18" s="109"/>
      <c r="J18" s="109"/>
      <c r="L18" s="113"/>
      <c r="M18" s="109"/>
    </row>
    <row r="19" spans="1:13" x14ac:dyDescent="0.2">
      <c r="A19" s="111"/>
      <c r="B19" s="109"/>
      <c r="C19" s="109"/>
      <c r="D19" s="109"/>
      <c r="E19" s="109"/>
      <c r="F19" s="109"/>
      <c r="G19" s="109"/>
      <c r="H19" s="109"/>
      <c r="I19" s="109"/>
      <c r="J19" s="109"/>
      <c r="L19" s="113"/>
      <c r="M19" s="109"/>
    </row>
    <row r="20" spans="1:13" x14ac:dyDescent="0.2">
      <c r="A20" s="111"/>
      <c r="B20" s="109"/>
      <c r="C20" s="109"/>
      <c r="D20" s="109"/>
      <c r="E20" s="109"/>
      <c r="F20" s="109"/>
      <c r="G20" s="109"/>
      <c r="H20" s="109"/>
      <c r="I20" s="109"/>
      <c r="J20" s="109"/>
      <c r="K20" s="109"/>
      <c r="L20" s="113"/>
      <c r="M20" s="109"/>
    </row>
    <row r="21" spans="1:13" x14ac:dyDescent="0.2">
      <c r="A21" s="111"/>
      <c r="B21" s="109"/>
      <c r="C21" s="109"/>
      <c r="D21" s="109"/>
      <c r="E21" s="109"/>
      <c r="F21" s="109"/>
      <c r="G21" s="109"/>
      <c r="H21" s="109"/>
      <c r="I21" s="109"/>
      <c r="J21" s="109"/>
      <c r="K21" s="109"/>
      <c r="L21" s="113"/>
      <c r="M21" s="109"/>
    </row>
    <row r="22" spans="1:13" x14ac:dyDescent="0.2">
      <c r="A22" s="111"/>
      <c r="B22" s="109"/>
      <c r="C22" s="109"/>
      <c r="D22" s="109"/>
      <c r="E22" s="109"/>
      <c r="F22" s="109"/>
      <c r="G22" s="109"/>
      <c r="H22" s="109"/>
      <c r="I22" s="109"/>
      <c r="J22" s="109"/>
      <c r="K22" s="109"/>
      <c r="L22" s="113"/>
      <c r="M22" s="109"/>
    </row>
    <row r="23" spans="1:13" x14ac:dyDescent="0.2">
      <c r="A23" s="111"/>
      <c r="B23" s="109"/>
      <c r="C23" s="109"/>
      <c r="D23" s="109"/>
      <c r="E23" s="109"/>
      <c r="F23" s="109"/>
      <c r="G23" s="109"/>
      <c r="H23" s="109"/>
      <c r="I23" s="109"/>
      <c r="J23" s="109"/>
      <c r="K23" s="109"/>
      <c r="L23" s="113"/>
      <c r="M23" s="109"/>
    </row>
    <row r="24" spans="1:13" x14ac:dyDescent="0.2">
      <c r="A24" s="111"/>
      <c r="B24" s="109"/>
      <c r="C24" s="109"/>
      <c r="D24" s="109"/>
      <c r="E24" s="109"/>
      <c r="F24" s="109"/>
      <c r="G24" s="109"/>
      <c r="H24" s="109"/>
      <c r="I24" s="109"/>
      <c r="J24" s="109"/>
      <c r="K24" s="109"/>
      <c r="L24" s="113"/>
      <c r="M24" s="109"/>
    </row>
    <row r="25" spans="1:13" x14ac:dyDescent="0.2">
      <c r="A25" s="111"/>
      <c r="B25" s="109"/>
      <c r="C25" s="109"/>
      <c r="D25" s="109"/>
      <c r="E25" s="109"/>
      <c r="F25" s="109"/>
      <c r="G25" s="109"/>
      <c r="H25" s="109"/>
      <c r="I25" s="109"/>
      <c r="J25" s="109"/>
      <c r="K25" s="109"/>
      <c r="L25" s="113"/>
      <c r="M25" s="109"/>
    </row>
    <row r="26" spans="1:13" x14ac:dyDescent="0.2">
      <c r="A26" s="111"/>
      <c r="B26" s="109"/>
      <c r="C26" s="109"/>
      <c r="D26" s="109"/>
      <c r="E26" s="109"/>
      <c r="F26" s="109"/>
      <c r="G26" s="109"/>
      <c r="H26" s="109"/>
      <c r="I26" s="109"/>
      <c r="J26" s="109"/>
      <c r="K26" s="109"/>
      <c r="L26" s="113"/>
      <c r="M26" s="109"/>
    </row>
    <row r="27" spans="1:13" x14ac:dyDescent="0.2">
      <c r="A27" s="111"/>
      <c r="B27" s="109"/>
      <c r="C27" s="109"/>
      <c r="D27" s="109"/>
      <c r="E27" s="109"/>
      <c r="F27" s="109"/>
      <c r="G27" s="109"/>
      <c r="H27" s="109"/>
      <c r="I27" s="109"/>
      <c r="J27" s="109"/>
      <c r="K27" s="109"/>
      <c r="L27" s="113"/>
      <c r="M27" s="109"/>
    </row>
    <row r="28" spans="1:13" x14ac:dyDescent="0.2">
      <c r="A28" s="111"/>
      <c r="B28" s="109"/>
      <c r="C28" s="109"/>
      <c r="D28" s="109"/>
      <c r="E28" s="109"/>
      <c r="F28" s="109"/>
      <c r="G28" s="109"/>
      <c r="H28" s="109"/>
      <c r="I28" s="109"/>
      <c r="J28" s="109"/>
      <c r="K28" s="109"/>
      <c r="L28" s="113"/>
      <c r="M28" s="109"/>
    </row>
    <row r="29" spans="1:13" x14ac:dyDescent="0.2">
      <c r="A29" s="111"/>
      <c r="B29" s="109"/>
      <c r="C29" s="109"/>
      <c r="D29" s="109"/>
      <c r="E29" s="109"/>
      <c r="F29" s="109"/>
      <c r="G29" s="109"/>
      <c r="H29" s="109"/>
      <c r="I29" s="109"/>
      <c r="J29" s="109"/>
      <c r="K29" s="109"/>
      <c r="L29" s="113"/>
    </row>
    <row r="30" spans="1:13" x14ac:dyDescent="0.2">
      <c r="A30" s="111"/>
      <c r="B30" s="109"/>
      <c r="C30" s="109"/>
      <c r="D30" s="109"/>
      <c r="E30" s="109"/>
      <c r="F30" s="109"/>
      <c r="G30" s="109"/>
      <c r="H30" s="109"/>
      <c r="I30" s="109"/>
      <c r="J30" s="109"/>
      <c r="K30" s="109"/>
      <c r="L30" s="113"/>
    </row>
    <row r="31" spans="1:13" ht="13.5" thickBot="1" x14ac:dyDescent="0.25">
      <c r="A31" s="124"/>
      <c r="B31" s="125"/>
      <c r="C31" s="125"/>
      <c r="D31" s="125"/>
      <c r="E31" s="125"/>
      <c r="F31" s="125"/>
      <c r="G31" s="125"/>
      <c r="H31" s="125"/>
      <c r="I31" s="125"/>
      <c r="J31" s="125"/>
      <c r="K31" s="125"/>
      <c r="L31" s="126"/>
    </row>
  </sheetData>
  <mergeCells count="1">
    <mergeCell ref="A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abSelected="1" workbookViewId="0">
      <selection activeCell="H14" sqref="H14"/>
    </sheetView>
  </sheetViews>
  <sheetFormatPr defaultRowHeight="12.75" x14ac:dyDescent="0.2"/>
  <cols>
    <col min="1" max="1" width="9.42578125" style="81" customWidth="1"/>
    <col min="2" max="2" width="3.140625" style="81" customWidth="1"/>
    <col min="3" max="3" width="69.5703125" style="81" customWidth="1"/>
    <col min="4" max="4" width="24.28515625" style="81" customWidth="1"/>
    <col min="5" max="5" width="21.28515625" style="81" customWidth="1"/>
    <col min="6" max="6" width="11.5703125" style="81" customWidth="1"/>
    <col min="7" max="7" width="13.7109375" style="81" customWidth="1"/>
    <col min="8" max="8" width="12.42578125" style="81" customWidth="1"/>
    <col min="9" max="256" width="9.140625" style="81"/>
    <col min="257" max="257" width="9.42578125" style="81" customWidth="1"/>
    <col min="258" max="258" width="3.140625" style="81" customWidth="1"/>
    <col min="259" max="259" width="69.5703125" style="81" customWidth="1"/>
    <col min="260" max="260" width="24.28515625" style="81" customWidth="1"/>
    <col min="261" max="261" width="21.28515625" style="81" customWidth="1"/>
    <col min="262" max="262" width="11.5703125" style="81" customWidth="1"/>
    <col min="263" max="263" width="13.7109375" style="81" customWidth="1"/>
    <col min="264" max="264" width="12.42578125" style="81" customWidth="1"/>
    <col min="265" max="512" width="9.140625" style="81"/>
    <col min="513" max="513" width="9.42578125" style="81" customWidth="1"/>
    <col min="514" max="514" width="3.140625" style="81" customWidth="1"/>
    <col min="515" max="515" width="69.5703125" style="81" customWidth="1"/>
    <col min="516" max="516" width="24.28515625" style="81" customWidth="1"/>
    <col min="517" max="517" width="21.28515625" style="81" customWidth="1"/>
    <col min="518" max="518" width="11.5703125" style="81" customWidth="1"/>
    <col min="519" max="519" width="13.7109375" style="81" customWidth="1"/>
    <col min="520" max="520" width="12.42578125" style="81" customWidth="1"/>
    <col min="521" max="768" width="9.140625" style="81"/>
    <col min="769" max="769" width="9.42578125" style="81" customWidth="1"/>
    <col min="770" max="770" width="3.140625" style="81" customWidth="1"/>
    <col min="771" max="771" width="69.5703125" style="81" customWidth="1"/>
    <col min="772" max="772" width="24.28515625" style="81" customWidth="1"/>
    <col min="773" max="773" width="21.28515625" style="81" customWidth="1"/>
    <col min="774" max="774" width="11.5703125" style="81" customWidth="1"/>
    <col min="775" max="775" width="13.7109375" style="81" customWidth="1"/>
    <col min="776" max="776" width="12.42578125" style="81" customWidth="1"/>
    <col min="777" max="1024" width="9.140625" style="81"/>
    <col min="1025" max="1025" width="9.42578125" style="81" customWidth="1"/>
    <col min="1026" max="1026" width="3.140625" style="81" customWidth="1"/>
    <col min="1027" max="1027" width="69.5703125" style="81" customWidth="1"/>
    <col min="1028" max="1028" width="24.28515625" style="81" customWidth="1"/>
    <col min="1029" max="1029" width="21.28515625" style="81" customWidth="1"/>
    <col min="1030" max="1030" width="11.5703125" style="81" customWidth="1"/>
    <col min="1031" max="1031" width="13.7109375" style="81" customWidth="1"/>
    <col min="1032" max="1032" width="12.42578125" style="81" customWidth="1"/>
    <col min="1033" max="1280" width="9.140625" style="81"/>
    <col min="1281" max="1281" width="9.42578125" style="81" customWidth="1"/>
    <col min="1282" max="1282" width="3.140625" style="81" customWidth="1"/>
    <col min="1283" max="1283" width="69.5703125" style="81" customWidth="1"/>
    <col min="1284" max="1284" width="24.28515625" style="81" customWidth="1"/>
    <col min="1285" max="1285" width="21.28515625" style="81" customWidth="1"/>
    <col min="1286" max="1286" width="11.5703125" style="81" customWidth="1"/>
    <col min="1287" max="1287" width="13.7109375" style="81" customWidth="1"/>
    <col min="1288" max="1288" width="12.42578125" style="81" customWidth="1"/>
    <col min="1289" max="1536" width="9.140625" style="81"/>
    <col min="1537" max="1537" width="9.42578125" style="81" customWidth="1"/>
    <col min="1538" max="1538" width="3.140625" style="81" customWidth="1"/>
    <col min="1539" max="1539" width="69.5703125" style="81" customWidth="1"/>
    <col min="1540" max="1540" width="24.28515625" style="81" customWidth="1"/>
    <col min="1541" max="1541" width="21.28515625" style="81" customWidth="1"/>
    <col min="1542" max="1542" width="11.5703125" style="81" customWidth="1"/>
    <col min="1543" max="1543" width="13.7109375" style="81" customWidth="1"/>
    <col min="1544" max="1544" width="12.42578125" style="81" customWidth="1"/>
    <col min="1545" max="1792" width="9.140625" style="81"/>
    <col min="1793" max="1793" width="9.42578125" style="81" customWidth="1"/>
    <col min="1794" max="1794" width="3.140625" style="81" customWidth="1"/>
    <col min="1795" max="1795" width="69.5703125" style="81" customWidth="1"/>
    <col min="1796" max="1796" width="24.28515625" style="81" customWidth="1"/>
    <col min="1797" max="1797" width="21.28515625" style="81" customWidth="1"/>
    <col min="1798" max="1798" width="11.5703125" style="81" customWidth="1"/>
    <col min="1799" max="1799" width="13.7109375" style="81" customWidth="1"/>
    <col min="1800" max="1800" width="12.42578125" style="81" customWidth="1"/>
    <col min="1801" max="2048" width="9.140625" style="81"/>
    <col min="2049" max="2049" width="9.42578125" style="81" customWidth="1"/>
    <col min="2050" max="2050" width="3.140625" style="81" customWidth="1"/>
    <col min="2051" max="2051" width="69.5703125" style="81" customWidth="1"/>
    <col min="2052" max="2052" width="24.28515625" style="81" customWidth="1"/>
    <col min="2053" max="2053" width="21.28515625" style="81" customWidth="1"/>
    <col min="2054" max="2054" width="11.5703125" style="81" customWidth="1"/>
    <col min="2055" max="2055" width="13.7109375" style="81" customWidth="1"/>
    <col min="2056" max="2056" width="12.42578125" style="81" customWidth="1"/>
    <col min="2057" max="2304" width="9.140625" style="81"/>
    <col min="2305" max="2305" width="9.42578125" style="81" customWidth="1"/>
    <col min="2306" max="2306" width="3.140625" style="81" customWidth="1"/>
    <col min="2307" max="2307" width="69.5703125" style="81" customWidth="1"/>
    <col min="2308" max="2308" width="24.28515625" style="81" customWidth="1"/>
    <col min="2309" max="2309" width="21.28515625" style="81" customWidth="1"/>
    <col min="2310" max="2310" width="11.5703125" style="81" customWidth="1"/>
    <col min="2311" max="2311" width="13.7109375" style="81" customWidth="1"/>
    <col min="2312" max="2312" width="12.42578125" style="81" customWidth="1"/>
    <col min="2313" max="2560" width="9.140625" style="81"/>
    <col min="2561" max="2561" width="9.42578125" style="81" customWidth="1"/>
    <col min="2562" max="2562" width="3.140625" style="81" customWidth="1"/>
    <col min="2563" max="2563" width="69.5703125" style="81" customWidth="1"/>
    <col min="2564" max="2564" width="24.28515625" style="81" customWidth="1"/>
    <col min="2565" max="2565" width="21.28515625" style="81" customWidth="1"/>
    <col min="2566" max="2566" width="11.5703125" style="81" customWidth="1"/>
    <col min="2567" max="2567" width="13.7109375" style="81" customWidth="1"/>
    <col min="2568" max="2568" width="12.42578125" style="81" customWidth="1"/>
    <col min="2569" max="2816" width="9.140625" style="81"/>
    <col min="2817" max="2817" width="9.42578125" style="81" customWidth="1"/>
    <col min="2818" max="2818" width="3.140625" style="81" customWidth="1"/>
    <col min="2819" max="2819" width="69.5703125" style="81" customWidth="1"/>
    <col min="2820" max="2820" width="24.28515625" style="81" customWidth="1"/>
    <col min="2821" max="2821" width="21.28515625" style="81" customWidth="1"/>
    <col min="2822" max="2822" width="11.5703125" style="81" customWidth="1"/>
    <col min="2823" max="2823" width="13.7109375" style="81" customWidth="1"/>
    <col min="2824" max="2824" width="12.42578125" style="81" customWidth="1"/>
    <col min="2825" max="3072" width="9.140625" style="81"/>
    <col min="3073" max="3073" width="9.42578125" style="81" customWidth="1"/>
    <col min="3074" max="3074" width="3.140625" style="81" customWidth="1"/>
    <col min="3075" max="3075" width="69.5703125" style="81" customWidth="1"/>
    <col min="3076" max="3076" width="24.28515625" style="81" customWidth="1"/>
    <col min="3077" max="3077" width="21.28515625" style="81" customWidth="1"/>
    <col min="3078" max="3078" width="11.5703125" style="81" customWidth="1"/>
    <col min="3079" max="3079" width="13.7109375" style="81" customWidth="1"/>
    <col min="3080" max="3080" width="12.42578125" style="81" customWidth="1"/>
    <col min="3081" max="3328" width="9.140625" style="81"/>
    <col min="3329" max="3329" width="9.42578125" style="81" customWidth="1"/>
    <col min="3330" max="3330" width="3.140625" style="81" customWidth="1"/>
    <col min="3331" max="3331" width="69.5703125" style="81" customWidth="1"/>
    <col min="3332" max="3332" width="24.28515625" style="81" customWidth="1"/>
    <col min="3333" max="3333" width="21.28515625" style="81" customWidth="1"/>
    <col min="3334" max="3334" width="11.5703125" style="81" customWidth="1"/>
    <col min="3335" max="3335" width="13.7109375" style="81" customWidth="1"/>
    <col min="3336" max="3336" width="12.42578125" style="81" customWidth="1"/>
    <col min="3337" max="3584" width="9.140625" style="81"/>
    <col min="3585" max="3585" width="9.42578125" style="81" customWidth="1"/>
    <col min="3586" max="3586" width="3.140625" style="81" customWidth="1"/>
    <col min="3587" max="3587" width="69.5703125" style="81" customWidth="1"/>
    <col min="3588" max="3588" width="24.28515625" style="81" customWidth="1"/>
    <col min="3589" max="3589" width="21.28515625" style="81" customWidth="1"/>
    <col min="3590" max="3590" width="11.5703125" style="81" customWidth="1"/>
    <col min="3591" max="3591" width="13.7109375" style="81" customWidth="1"/>
    <col min="3592" max="3592" width="12.42578125" style="81" customWidth="1"/>
    <col min="3593" max="3840" width="9.140625" style="81"/>
    <col min="3841" max="3841" width="9.42578125" style="81" customWidth="1"/>
    <col min="3842" max="3842" width="3.140625" style="81" customWidth="1"/>
    <col min="3843" max="3843" width="69.5703125" style="81" customWidth="1"/>
    <col min="3844" max="3844" width="24.28515625" style="81" customWidth="1"/>
    <col min="3845" max="3845" width="21.28515625" style="81" customWidth="1"/>
    <col min="3846" max="3846" width="11.5703125" style="81" customWidth="1"/>
    <col min="3847" max="3847" width="13.7109375" style="81" customWidth="1"/>
    <col min="3848" max="3848" width="12.42578125" style="81" customWidth="1"/>
    <col min="3849" max="4096" width="9.140625" style="81"/>
    <col min="4097" max="4097" width="9.42578125" style="81" customWidth="1"/>
    <col min="4098" max="4098" width="3.140625" style="81" customWidth="1"/>
    <col min="4099" max="4099" width="69.5703125" style="81" customWidth="1"/>
    <col min="4100" max="4100" width="24.28515625" style="81" customWidth="1"/>
    <col min="4101" max="4101" width="21.28515625" style="81" customWidth="1"/>
    <col min="4102" max="4102" width="11.5703125" style="81" customWidth="1"/>
    <col min="4103" max="4103" width="13.7109375" style="81" customWidth="1"/>
    <col min="4104" max="4104" width="12.42578125" style="81" customWidth="1"/>
    <col min="4105" max="4352" width="9.140625" style="81"/>
    <col min="4353" max="4353" width="9.42578125" style="81" customWidth="1"/>
    <col min="4354" max="4354" width="3.140625" style="81" customWidth="1"/>
    <col min="4355" max="4355" width="69.5703125" style="81" customWidth="1"/>
    <col min="4356" max="4356" width="24.28515625" style="81" customWidth="1"/>
    <col min="4357" max="4357" width="21.28515625" style="81" customWidth="1"/>
    <col min="4358" max="4358" width="11.5703125" style="81" customWidth="1"/>
    <col min="4359" max="4359" width="13.7109375" style="81" customWidth="1"/>
    <col min="4360" max="4360" width="12.42578125" style="81" customWidth="1"/>
    <col min="4361" max="4608" width="9.140625" style="81"/>
    <col min="4609" max="4609" width="9.42578125" style="81" customWidth="1"/>
    <col min="4610" max="4610" width="3.140625" style="81" customWidth="1"/>
    <col min="4611" max="4611" width="69.5703125" style="81" customWidth="1"/>
    <col min="4612" max="4612" width="24.28515625" style="81" customWidth="1"/>
    <col min="4613" max="4613" width="21.28515625" style="81" customWidth="1"/>
    <col min="4614" max="4614" width="11.5703125" style="81" customWidth="1"/>
    <col min="4615" max="4615" width="13.7109375" style="81" customWidth="1"/>
    <col min="4616" max="4616" width="12.42578125" style="81" customWidth="1"/>
    <col min="4617" max="4864" width="9.140625" style="81"/>
    <col min="4865" max="4865" width="9.42578125" style="81" customWidth="1"/>
    <col min="4866" max="4866" width="3.140625" style="81" customWidth="1"/>
    <col min="4867" max="4867" width="69.5703125" style="81" customWidth="1"/>
    <col min="4868" max="4868" width="24.28515625" style="81" customWidth="1"/>
    <col min="4869" max="4869" width="21.28515625" style="81" customWidth="1"/>
    <col min="4870" max="4870" width="11.5703125" style="81" customWidth="1"/>
    <col min="4871" max="4871" width="13.7109375" style="81" customWidth="1"/>
    <col min="4872" max="4872" width="12.42578125" style="81" customWidth="1"/>
    <col min="4873" max="5120" width="9.140625" style="81"/>
    <col min="5121" max="5121" width="9.42578125" style="81" customWidth="1"/>
    <col min="5122" max="5122" width="3.140625" style="81" customWidth="1"/>
    <col min="5123" max="5123" width="69.5703125" style="81" customWidth="1"/>
    <col min="5124" max="5124" width="24.28515625" style="81" customWidth="1"/>
    <col min="5125" max="5125" width="21.28515625" style="81" customWidth="1"/>
    <col min="5126" max="5126" width="11.5703125" style="81" customWidth="1"/>
    <col min="5127" max="5127" width="13.7109375" style="81" customWidth="1"/>
    <col min="5128" max="5128" width="12.42578125" style="81" customWidth="1"/>
    <col min="5129" max="5376" width="9.140625" style="81"/>
    <col min="5377" max="5377" width="9.42578125" style="81" customWidth="1"/>
    <col min="5378" max="5378" width="3.140625" style="81" customWidth="1"/>
    <col min="5379" max="5379" width="69.5703125" style="81" customWidth="1"/>
    <col min="5380" max="5380" width="24.28515625" style="81" customWidth="1"/>
    <col min="5381" max="5381" width="21.28515625" style="81" customWidth="1"/>
    <col min="5382" max="5382" width="11.5703125" style="81" customWidth="1"/>
    <col min="5383" max="5383" width="13.7109375" style="81" customWidth="1"/>
    <col min="5384" max="5384" width="12.42578125" style="81" customWidth="1"/>
    <col min="5385" max="5632" width="9.140625" style="81"/>
    <col min="5633" max="5633" width="9.42578125" style="81" customWidth="1"/>
    <col min="5634" max="5634" width="3.140625" style="81" customWidth="1"/>
    <col min="5635" max="5635" width="69.5703125" style="81" customWidth="1"/>
    <col min="5636" max="5636" width="24.28515625" style="81" customWidth="1"/>
    <col min="5637" max="5637" width="21.28515625" style="81" customWidth="1"/>
    <col min="5638" max="5638" width="11.5703125" style="81" customWidth="1"/>
    <col min="5639" max="5639" width="13.7109375" style="81" customWidth="1"/>
    <col min="5640" max="5640" width="12.42578125" style="81" customWidth="1"/>
    <col min="5641" max="5888" width="9.140625" style="81"/>
    <col min="5889" max="5889" width="9.42578125" style="81" customWidth="1"/>
    <col min="5890" max="5890" width="3.140625" style="81" customWidth="1"/>
    <col min="5891" max="5891" width="69.5703125" style="81" customWidth="1"/>
    <col min="5892" max="5892" width="24.28515625" style="81" customWidth="1"/>
    <col min="5893" max="5893" width="21.28515625" style="81" customWidth="1"/>
    <col min="5894" max="5894" width="11.5703125" style="81" customWidth="1"/>
    <col min="5895" max="5895" width="13.7109375" style="81" customWidth="1"/>
    <col min="5896" max="5896" width="12.42578125" style="81" customWidth="1"/>
    <col min="5897" max="6144" width="9.140625" style="81"/>
    <col min="6145" max="6145" width="9.42578125" style="81" customWidth="1"/>
    <col min="6146" max="6146" width="3.140625" style="81" customWidth="1"/>
    <col min="6147" max="6147" width="69.5703125" style="81" customWidth="1"/>
    <col min="6148" max="6148" width="24.28515625" style="81" customWidth="1"/>
    <col min="6149" max="6149" width="21.28515625" style="81" customWidth="1"/>
    <col min="6150" max="6150" width="11.5703125" style="81" customWidth="1"/>
    <col min="6151" max="6151" width="13.7109375" style="81" customWidth="1"/>
    <col min="6152" max="6152" width="12.42578125" style="81" customWidth="1"/>
    <col min="6153" max="6400" width="9.140625" style="81"/>
    <col min="6401" max="6401" width="9.42578125" style="81" customWidth="1"/>
    <col min="6402" max="6402" width="3.140625" style="81" customWidth="1"/>
    <col min="6403" max="6403" width="69.5703125" style="81" customWidth="1"/>
    <col min="6404" max="6404" width="24.28515625" style="81" customWidth="1"/>
    <col min="6405" max="6405" width="21.28515625" style="81" customWidth="1"/>
    <col min="6406" max="6406" width="11.5703125" style="81" customWidth="1"/>
    <col min="6407" max="6407" width="13.7109375" style="81" customWidth="1"/>
    <col min="6408" max="6408" width="12.42578125" style="81" customWidth="1"/>
    <col min="6409" max="6656" width="9.140625" style="81"/>
    <col min="6657" max="6657" width="9.42578125" style="81" customWidth="1"/>
    <col min="6658" max="6658" width="3.140625" style="81" customWidth="1"/>
    <col min="6659" max="6659" width="69.5703125" style="81" customWidth="1"/>
    <col min="6660" max="6660" width="24.28515625" style="81" customWidth="1"/>
    <col min="6661" max="6661" width="21.28515625" style="81" customWidth="1"/>
    <col min="6662" max="6662" width="11.5703125" style="81" customWidth="1"/>
    <col min="6663" max="6663" width="13.7109375" style="81" customWidth="1"/>
    <col min="6664" max="6664" width="12.42578125" style="81" customWidth="1"/>
    <col min="6665" max="6912" width="9.140625" style="81"/>
    <col min="6913" max="6913" width="9.42578125" style="81" customWidth="1"/>
    <col min="6914" max="6914" width="3.140625" style="81" customWidth="1"/>
    <col min="6915" max="6915" width="69.5703125" style="81" customWidth="1"/>
    <col min="6916" max="6916" width="24.28515625" style="81" customWidth="1"/>
    <col min="6917" max="6917" width="21.28515625" style="81" customWidth="1"/>
    <col min="6918" max="6918" width="11.5703125" style="81" customWidth="1"/>
    <col min="6919" max="6919" width="13.7109375" style="81" customWidth="1"/>
    <col min="6920" max="6920" width="12.42578125" style="81" customWidth="1"/>
    <col min="6921" max="7168" width="9.140625" style="81"/>
    <col min="7169" max="7169" width="9.42578125" style="81" customWidth="1"/>
    <col min="7170" max="7170" width="3.140625" style="81" customWidth="1"/>
    <col min="7171" max="7171" width="69.5703125" style="81" customWidth="1"/>
    <col min="7172" max="7172" width="24.28515625" style="81" customWidth="1"/>
    <col min="7173" max="7173" width="21.28515625" style="81" customWidth="1"/>
    <col min="7174" max="7174" width="11.5703125" style="81" customWidth="1"/>
    <col min="7175" max="7175" width="13.7109375" style="81" customWidth="1"/>
    <col min="7176" max="7176" width="12.42578125" style="81" customWidth="1"/>
    <col min="7177" max="7424" width="9.140625" style="81"/>
    <col min="7425" max="7425" width="9.42578125" style="81" customWidth="1"/>
    <col min="7426" max="7426" width="3.140625" style="81" customWidth="1"/>
    <col min="7427" max="7427" width="69.5703125" style="81" customWidth="1"/>
    <col min="7428" max="7428" width="24.28515625" style="81" customWidth="1"/>
    <col min="7429" max="7429" width="21.28515625" style="81" customWidth="1"/>
    <col min="7430" max="7430" width="11.5703125" style="81" customWidth="1"/>
    <col min="7431" max="7431" width="13.7109375" style="81" customWidth="1"/>
    <col min="7432" max="7432" width="12.42578125" style="81" customWidth="1"/>
    <col min="7433" max="7680" width="9.140625" style="81"/>
    <col min="7681" max="7681" width="9.42578125" style="81" customWidth="1"/>
    <col min="7682" max="7682" width="3.140625" style="81" customWidth="1"/>
    <col min="7683" max="7683" width="69.5703125" style="81" customWidth="1"/>
    <col min="7684" max="7684" width="24.28515625" style="81" customWidth="1"/>
    <col min="7685" max="7685" width="21.28515625" style="81" customWidth="1"/>
    <col min="7686" max="7686" width="11.5703125" style="81" customWidth="1"/>
    <col min="7687" max="7687" width="13.7109375" style="81" customWidth="1"/>
    <col min="7688" max="7688" width="12.42578125" style="81" customWidth="1"/>
    <col min="7689" max="7936" width="9.140625" style="81"/>
    <col min="7937" max="7937" width="9.42578125" style="81" customWidth="1"/>
    <col min="7938" max="7938" width="3.140625" style="81" customWidth="1"/>
    <col min="7939" max="7939" width="69.5703125" style="81" customWidth="1"/>
    <col min="7940" max="7940" width="24.28515625" style="81" customWidth="1"/>
    <col min="7941" max="7941" width="21.28515625" style="81" customWidth="1"/>
    <col min="7942" max="7942" width="11.5703125" style="81" customWidth="1"/>
    <col min="7943" max="7943" width="13.7109375" style="81" customWidth="1"/>
    <col min="7944" max="7944" width="12.42578125" style="81" customWidth="1"/>
    <col min="7945" max="8192" width="9.140625" style="81"/>
    <col min="8193" max="8193" width="9.42578125" style="81" customWidth="1"/>
    <col min="8194" max="8194" width="3.140625" style="81" customWidth="1"/>
    <col min="8195" max="8195" width="69.5703125" style="81" customWidth="1"/>
    <col min="8196" max="8196" width="24.28515625" style="81" customWidth="1"/>
    <col min="8197" max="8197" width="21.28515625" style="81" customWidth="1"/>
    <col min="8198" max="8198" width="11.5703125" style="81" customWidth="1"/>
    <col min="8199" max="8199" width="13.7109375" style="81" customWidth="1"/>
    <col min="8200" max="8200" width="12.42578125" style="81" customWidth="1"/>
    <col min="8201" max="8448" width="9.140625" style="81"/>
    <col min="8449" max="8449" width="9.42578125" style="81" customWidth="1"/>
    <col min="8450" max="8450" width="3.140625" style="81" customWidth="1"/>
    <col min="8451" max="8451" width="69.5703125" style="81" customWidth="1"/>
    <col min="8452" max="8452" width="24.28515625" style="81" customWidth="1"/>
    <col min="8453" max="8453" width="21.28515625" style="81" customWidth="1"/>
    <col min="8454" max="8454" width="11.5703125" style="81" customWidth="1"/>
    <col min="8455" max="8455" width="13.7109375" style="81" customWidth="1"/>
    <col min="8456" max="8456" width="12.42578125" style="81" customWidth="1"/>
    <col min="8457" max="8704" width="9.140625" style="81"/>
    <col min="8705" max="8705" width="9.42578125" style="81" customWidth="1"/>
    <col min="8706" max="8706" width="3.140625" style="81" customWidth="1"/>
    <col min="8707" max="8707" width="69.5703125" style="81" customWidth="1"/>
    <col min="8708" max="8708" width="24.28515625" style="81" customWidth="1"/>
    <col min="8709" max="8709" width="21.28515625" style="81" customWidth="1"/>
    <col min="8710" max="8710" width="11.5703125" style="81" customWidth="1"/>
    <col min="8711" max="8711" width="13.7109375" style="81" customWidth="1"/>
    <col min="8712" max="8712" width="12.42578125" style="81" customWidth="1"/>
    <col min="8713" max="8960" width="9.140625" style="81"/>
    <col min="8961" max="8961" width="9.42578125" style="81" customWidth="1"/>
    <col min="8962" max="8962" width="3.140625" style="81" customWidth="1"/>
    <col min="8963" max="8963" width="69.5703125" style="81" customWidth="1"/>
    <col min="8964" max="8964" width="24.28515625" style="81" customWidth="1"/>
    <col min="8965" max="8965" width="21.28515625" style="81" customWidth="1"/>
    <col min="8966" max="8966" width="11.5703125" style="81" customWidth="1"/>
    <col min="8967" max="8967" width="13.7109375" style="81" customWidth="1"/>
    <col min="8968" max="8968" width="12.42578125" style="81" customWidth="1"/>
    <col min="8969" max="9216" width="9.140625" style="81"/>
    <col min="9217" max="9217" width="9.42578125" style="81" customWidth="1"/>
    <col min="9218" max="9218" width="3.140625" style="81" customWidth="1"/>
    <col min="9219" max="9219" width="69.5703125" style="81" customWidth="1"/>
    <col min="9220" max="9220" width="24.28515625" style="81" customWidth="1"/>
    <col min="9221" max="9221" width="21.28515625" style="81" customWidth="1"/>
    <col min="9222" max="9222" width="11.5703125" style="81" customWidth="1"/>
    <col min="9223" max="9223" width="13.7109375" style="81" customWidth="1"/>
    <col min="9224" max="9224" width="12.42578125" style="81" customWidth="1"/>
    <col min="9225" max="9472" width="9.140625" style="81"/>
    <col min="9473" max="9473" width="9.42578125" style="81" customWidth="1"/>
    <col min="9474" max="9474" width="3.140625" style="81" customWidth="1"/>
    <col min="9475" max="9475" width="69.5703125" style="81" customWidth="1"/>
    <col min="9476" max="9476" width="24.28515625" style="81" customWidth="1"/>
    <col min="9477" max="9477" width="21.28515625" style="81" customWidth="1"/>
    <col min="9478" max="9478" width="11.5703125" style="81" customWidth="1"/>
    <col min="9479" max="9479" width="13.7109375" style="81" customWidth="1"/>
    <col min="9480" max="9480" width="12.42578125" style="81" customWidth="1"/>
    <col min="9481" max="9728" width="9.140625" style="81"/>
    <col min="9729" max="9729" width="9.42578125" style="81" customWidth="1"/>
    <col min="9730" max="9730" width="3.140625" style="81" customWidth="1"/>
    <col min="9731" max="9731" width="69.5703125" style="81" customWidth="1"/>
    <col min="9732" max="9732" width="24.28515625" style="81" customWidth="1"/>
    <col min="9733" max="9733" width="21.28515625" style="81" customWidth="1"/>
    <col min="9734" max="9734" width="11.5703125" style="81" customWidth="1"/>
    <col min="9735" max="9735" width="13.7109375" style="81" customWidth="1"/>
    <col min="9736" max="9736" width="12.42578125" style="81" customWidth="1"/>
    <col min="9737" max="9984" width="9.140625" style="81"/>
    <col min="9985" max="9985" width="9.42578125" style="81" customWidth="1"/>
    <col min="9986" max="9986" width="3.140625" style="81" customWidth="1"/>
    <col min="9987" max="9987" width="69.5703125" style="81" customWidth="1"/>
    <col min="9988" max="9988" width="24.28515625" style="81" customWidth="1"/>
    <col min="9989" max="9989" width="21.28515625" style="81" customWidth="1"/>
    <col min="9990" max="9990" width="11.5703125" style="81" customWidth="1"/>
    <col min="9991" max="9991" width="13.7109375" style="81" customWidth="1"/>
    <col min="9992" max="9992" width="12.42578125" style="81" customWidth="1"/>
    <col min="9993" max="10240" width="9.140625" style="81"/>
    <col min="10241" max="10241" width="9.42578125" style="81" customWidth="1"/>
    <col min="10242" max="10242" width="3.140625" style="81" customWidth="1"/>
    <col min="10243" max="10243" width="69.5703125" style="81" customWidth="1"/>
    <col min="10244" max="10244" width="24.28515625" style="81" customWidth="1"/>
    <col min="10245" max="10245" width="21.28515625" style="81" customWidth="1"/>
    <col min="10246" max="10246" width="11.5703125" style="81" customWidth="1"/>
    <col min="10247" max="10247" width="13.7109375" style="81" customWidth="1"/>
    <col min="10248" max="10248" width="12.42578125" style="81" customWidth="1"/>
    <col min="10249" max="10496" width="9.140625" style="81"/>
    <col min="10497" max="10497" width="9.42578125" style="81" customWidth="1"/>
    <col min="10498" max="10498" width="3.140625" style="81" customWidth="1"/>
    <col min="10499" max="10499" width="69.5703125" style="81" customWidth="1"/>
    <col min="10500" max="10500" width="24.28515625" style="81" customWidth="1"/>
    <col min="10501" max="10501" width="21.28515625" style="81" customWidth="1"/>
    <col min="10502" max="10502" width="11.5703125" style="81" customWidth="1"/>
    <col min="10503" max="10503" width="13.7109375" style="81" customWidth="1"/>
    <col min="10504" max="10504" width="12.42578125" style="81" customWidth="1"/>
    <col min="10505" max="10752" width="9.140625" style="81"/>
    <col min="10753" max="10753" width="9.42578125" style="81" customWidth="1"/>
    <col min="10754" max="10754" width="3.140625" style="81" customWidth="1"/>
    <col min="10755" max="10755" width="69.5703125" style="81" customWidth="1"/>
    <col min="10756" max="10756" width="24.28515625" style="81" customWidth="1"/>
    <col min="10757" max="10757" width="21.28515625" style="81" customWidth="1"/>
    <col min="10758" max="10758" width="11.5703125" style="81" customWidth="1"/>
    <col min="10759" max="10759" width="13.7109375" style="81" customWidth="1"/>
    <col min="10760" max="10760" width="12.42578125" style="81" customWidth="1"/>
    <col min="10761" max="11008" width="9.140625" style="81"/>
    <col min="11009" max="11009" width="9.42578125" style="81" customWidth="1"/>
    <col min="11010" max="11010" width="3.140625" style="81" customWidth="1"/>
    <col min="11011" max="11011" width="69.5703125" style="81" customWidth="1"/>
    <col min="11012" max="11012" width="24.28515625" style="81" customWidth="1"/>
    <col min="11013" max="11013" width="21.28515625" style="81" customWidth="1"/>
    <col min="11014" max="11014" width="11.5703125" style="81" customWidth="1"/>
    <col min="11015" max="11015" width="13.7109375" style="81" customWidth="1"/>
    <col min="11016" max="11016" width="12.42578125" style="81" customWidth="1"/>
    <col min="11017" max="11264" width="9.140625" style="81"/>
    <col min="11265" max="11265" width="9.42578125" style="81" customWidth="1"/>
    <col min="11266" max="11266" width="3.140625" style="81" customWidth="1"/>
    <col min="11267" max="11267" width="69.5703125" style="81" customWidth="1"/>
    <col min="11268" max="11268" width="24.28515625" style="81" customWidth="1"/>
    <col min="11269" max="11269" width="21.28515625" style="81" customWidth="1"/>
    <col min="11270" max="11270" width="11.5703125" style="81" customWidth="1"/>
    <col min="11271" max="11271" width="13.7109375" style="81" customWidth="1"/>
    <col min="11272" max="11272" width="12.42578125" style="81" customWidth="1"/>
    <col min="11273" max="11520" width="9.140625" style="81"/>
    <col min="11521" max="11521" width="9.42578125" style="81" customWidth="1"/>
    <col min="11522" max="11522" width="3.140625" style="81" customWidth="1"/>
    <col min="11523" max="11523" width="69.5703125" style="81" customWidth="1"/>
    <col min="11524" max="11524" width="24.28515625" style="81" customWidth="1"/>
    <col min="11525" max="11525" width="21.28515625" style="81" customWidth="1"/>
    <col min="11526" max="11526" width="11.5703125" style="81" customWidth="1"/>
    <col min="11527" max="11527" width="13.7109375" style="81" customWidth="1"/>
    <col min="11528" max="11528" width="12.42578125" style="81" customWidth="1"/>
    <col min="11529" max="11776" width="9.140625" style="81"/>
    <col min="11777" max="11777" width="9.42578125" style="81" customWidth="1"/>
    <col min="11778" max="11778" width="3.140625" style="81" customWidth="1"/>
    <col min="11779" max="11779" width="69.5703125" style="81" customWidth="1"/>
    <col min="11780" max="11780" width="24.28515625" style="81" customWidth="1"/>
    <col min="11781" max="11781" width="21.28515625" style="81" customWidth="1"/>
    <col min="11782" max="11782" width="11.5703125" style="81" customWidth="1"/>
    <col min="11783" max="11783" width="13.7109375" style="81" customWidth="1"/>
    <col min="11784" max="11784" width="12.42578125" style="81" customWidth="1"/>
    <col min="11785" max="12032" width="9.140625" style="81"/>
    <col min="12033" max="12033" width="9.42578125" style="81" customWidth="1"/>
    <col min="12034" max="12034" width="3.140625" style="81" customWidth="1"/>
    <col min="12035" max="12035" width="69.5703125" style="81" customWidth="1"/>
    <col min="12036" max="12036" width="24.28515625" style="81" customWidth="1"/>
    <col min="12037" max="12037" width="21.28515625" style="81" customWidth="1"/>
    <col min="12038" max="12038" width="11.5703125" style="81" customWidth="1"/>
    <col min="12039" max="12039" width="13.7109375" style="81" customWidth="1"/>
    <col min="12040" max="12040" width="12.42578125" style="81" customWidth="1"/>
    <col min="12041" max="12288" width="9.140625" style="81"/>
    <col min="12289" max="12289" width="9.42578125" style="81" customWidth="1"/>
    <col min="12290" max="12290" width="3.140625" style="81" customWidth="1"/>
    <col min="12291" max="12291" width="69.5703125" style="81" customWidth="1"/>
    <col min="12292" max="12292" width="24.28515625" style="81" customWidth="1"/>
    <col min="12293" max="12293" width="21.28515625" style="81" customWidth="1"/>
    <col min="12294" max="12294" width="11.5703125" style="81" customWidth="1"/>
    <col min="12295" max="12295" width="13.7109375" style="81" customWidth="1"/>
    <col min="12296" max="12296" width="12.42578125" style="81" customWidth="1"/>
    <col min="12297" max="12544" width="9.140625" style="81"/>
    <col min="12545" max="12545" width="9.42578125" style="81" customWidth="1"/>
    <col min="12546" max="12546" width="3.140625" style="81" customWidth="1"/>
    <col min="12547" max="12547" width="69.5703125" style="81" customWidth="1"/>
    <col min="12548" max="12548" width="24.28515625" style="81" customWidth="1"/>
    <col min="12549" max="12549" width="21.28515625" style="81" customWidth="1"/>
    <col min="12550" max="12550" width="11.5703125" style="81" customWidth="1"/>
    <col min="12551" max="12551" width="13.7109375" style="81" customWidth="1"/>
    <col min="12552" max="12552" width="12.42578125" style="81" customWidth="1"/>
    <col min="12553" max="12800" width="9.140625" style="81"/>
    <col min="12801" max="12801" width="9.42578125" style="81" customWidth="1"/>
    <col min="12802" max="12802" width="3.140625" style="81" customWidth="1"/>
    <col min="12803" max="12803" width="69.5703125" style="81" customWidth="1"/>
    <col min="12804" max="12804" width="24.28515625" style="81" customWidth="1"/>
    <col min="12805" max="12805" width="21.28515625" style="81" customWidth="1"/>
    <col min="12806" max="12806" width="11.5703125" style="81" customWidth="1"/>
    <col min="12807" max="12807" width="13.7109375" style="81" customWidth="1"/>
    <col min="12808" max="12808" width="12.42578125" style="81" customWidth="1"/>
    <col min="12809" max="13056" width="9.140625" style="81"/>
    <col min="13057" max="13057" width="9.42578125" style="81" customWidth="1"/>
    <col min="13058" max="13058" width="3.140625" style="81" customWidth="1"/>
    <col min="13059" max="13059" width="69.5703125" style="81" customWidth="1"/>
    <col min="13060" max="13060" width="24.28515625" style="81" customWidth="1"/>
    <col min="13061" max="13061" width="21.28515625" style="81" customWidth="1"/>
    <col min="13062" max="13062" width="11.5703125" style="81" customWidth="1"/>
    <col min="13063" max="13063" width="13.7109375" style="81" customWidth="1"/>
    <col min="13064" max="13064" width="12.42578125" style="81" customWidth="1"/>
    <col min="13065" max="13312" width="9.140625" style="81"/>
    <col min="13313" max="13313" width="9.42578125" style="81" customWidth="1"/>
    <col min="13314" max="13314" width="3.140625" style="81" customWidth="1"/>
    <col min="13315" max="13315" width="69.5703125" style="81" customWidth="1"/>
    <col min="13316" max="13316" width="24.28515625" style="81" customWidth="1"/>
    <col min="13317" max="13317" width="21.28515625" style="81" customWidth="1"/>
    <col min="13318" max="13318" width="11.5703125" style="81" customWidth="1"/>
    <col min="13319" max="13319" width="13.7109375" style="81" customWidth="1"/>
    <col min="13320" max="13320" width="12.42578125" style="81" customWidth="1"/>
    <col min="13321" max="13568" width="9.140625" style="81"/>
    <col min="13569" max="13569" width="9.42578125" style="81" customWidth="1"/>
    <col min="13570" max="13570" width="3.140625" style="81" customWidth="1"/>
    <col min="13571" max="13571" width="69.5703125" style="81" customWidth="1"/>
    <col min="13572" max="13572" width="24.28515625" style="81" customWidth="1"/>
    <col min="13573" max="13573" width="21.28515625" style="81" customWidth="1"/>
    <col min="13574" max="13574" width="11.5703125" style="81" customWidth="1"/>
    <col min="13575" max="13575" width="13.7109375" style="81" customWidth="1"/>
    <col min="13576" max="13576" width="12.42578125" style="81" customWidth="1"/>
    <col min="13577" max="13824" width="9.140625" style="81"/>
    <col min="13825" max="13825" width="9.42578125" style="81" customWidth="1"/>
    <col min="13826" max="13826" width="3.140625" style="81" customWidth="1"/>
    <col min="13827" max="13827" width="69.5703125" style="81" customWidth="1"/>
    <col min="13828" max="13828" width="24.28515625" style="81" customWidth="1"/>
    <col min="13829" max="13829" width="21.28515625" style="81" customWidth="1"/>
    <col min="13830" max="13830" width="11.5703125" style="81" customWidth="1"/>
    <col min="13831" max="13831" width="13.7109375" style="81" customWidth="1"/>
    <col min="13832" max="13832" width="12.42578125" style="81" customWidth="1"/>
    <col min="13833" max="14080" width="9.140625" style="81"/>
    <col min="14081" max="14081" width="9.42578125" style="81" customWidth="1"/>
    <col min="14082" max="14082" width="3.140625" style="81" customWidth="1"/>
    <col min="14083" max="14083" width="69.5703125" style="81" customWidth="1"/>
    <col min="14084" max="14084" width="24.28515625" style="81" customWidth="1"/>
    <col min="14085" max="14085" width="21.28515625" style="81" customWidth="1"/>
    <col min="14086" max="14086" width="11.5703125" style="81" customWidth="1"/>
    <col min="14087" max="14087" width="13.7109375" style="81" customWidth="1"/>
    <col min="14088" max="14088" width="12.42578125" style="81" customWidth="1"/>
    <col min="14089" max="14336" width="9.140625" style="81"/>
    <col min="14337" max="14337" width="9.42578125" style="81" customWidth="1"/>
    <col min="14338" max="14338" width="3.140625" style="81" customWidth="1"/>
    <col min="14339" max="14339" width="69.5703125" style="81" customWidth="1"/>
    <col min="14340" max="14340" width="24.28515625" style="81" customWidth="1"/>
    <col min="14341" max="14341" width="21.28515625" style="81" customWidth="1"/>
    <col min="14342" max="14342" width="11.5703125" style="81" customWidth="1"/>
    <col min="14343" max="14343" width="13.7109375" style="81" customWidth="1"/>
    <col min="14344" max="14344" width="12.42578125" style="81" customWidth="1"/>
    <col min="14345" max="14592" width="9.140625" style="81"/>
    <col min="14593" max="14593" width="9.42578125" style="81" customWidth="1"/>
    <col min="14594" max="14594" width="3.140625" style="81" customWidth="1"/>
    <col min="14595" max="14595" width="69.5703125" style="81" customWidth="1"/>
    <col min="14596" max="14596" width="24.28515625" style="81" customWidth="1"/>
    <col min="14597" max="14597" width="21.28515625" style="81" customWidth="1"/>
    <col min="14598" max="14598" width="11.5703125" style="81" customWidth="1"/>
    <col min="14599" max="14599" width="13.7109375" style="81" customWidth="1"/>
    <col min="14600" max="14600" width="12.42578125" style="81" customWidth="1"/>
    <col min="14601" max="14848" width="9.140625" style="81"/>
    <col min="14849" max="14849" width="9.42578125" style="81" customWidth="1"/>
    <col min="14850" max="14850" width="3.140625" style="81" customWidth="1"/>
    <col min="14851" max="14851" width="69.5703125" style="81" customWidth="1"/>
    <col min="14852" max="14852" width="24.28515625" style="81" customWidth="1"/>
    <col min="14853" max="14853" width="21.28515625" style="81" customWidth="1"/>
    <col min="14854" max="14854" width="11.5703125" style="81" customWidth="1"/>
    <col min="14855" max="14855" width="13.7109375" style="81" customWidth="1"/>
    <col min="14856" max="14856" width="12.42578125" style="81" customWidth="1"/>
    <col min="14857" max="15104" width="9.140625" style="81"/>
    <col min="15105" max="15105" width="9.42578125" style="81" customWidth="1"/>
    <col min="15106" max="15106" width="3.140625" style="81" customWidth="1"/>
    <col min="15107" max="15107" width="69.5703125" style="81" customWidth="1"/>
    <col min="15108" max="15108" width="24.28515625" style="81" customWidth="1"/>
    <col min="15109" max="15109" width="21.28515625" style="81" customWidth="1"/>
    <col min="15110" max="15110" width="11.5703125" style="81" customWidth="1"/>
    <col min="15111" max="15111" width="13.7109375" style="81" customWidth="1"/>
    <col min="15112" max="15112" width="12.42578125" style="81" customWidth="1"/>
    <col min="15113" max="15360" width="9.140625" style="81"/>
    <col min="15361" max="15361" width="9.42578125" style="81" customWidth="1"/>
    <col min="15362" max="15362" width="3.140625" style="81" customWidth="1"/>
    <col min="15363" max="15363" width="69.5703125" style="81" customWidth="1"/>
    <col min="15364" max="15364" width="24.28515625" style="81" customWidth="1"/>
    <col min="15365" max="15365" width="21.28515625" style="81" customWidth="1"/>
    <col min="15366" max="15366" width="11.5703125" style="81" customWidth="1"/>
    <col min="15367" max="15367" width="13.7109375" style="81" customWidth="1"/>
    <col min="15368" max="15368" width="12.42578125" style="81" customWidth="1"/>
    <col min="15369" max="15616" width="9.140625" style="81"/>
    <col min="15617" max="15617" width="9.42578125" style="81" customWidth="1"/>
    <col min="15618" max="15618" width="3.140625" style="81" customWidth="1"/>
    <col min="15619" max="15619" width="69.5703125" style="81" customWidth="1"/>
    <col min="15620" max="15620" width="24.28515625" style="81" customWidth="1"/>
    <col min="15621" max="15621" width="21.28515625" style="81" customWidth="1"/>
    <col min="15622" max="15622" width="11.5703125" style="81" customWidth="1"/>
    <col min="15623" max="15623" width="13.7109375" style="81" customWidth="1"/>
    <col min="15624" max="15624" width="12.42578125" style="81" customWidth="1"/>
    <col min="15625" max="15872" width="9.140625" style="81"/>
    <col min="15873" max="15873" width="9.42578125" style="81" customWidth="1"/>
    <col min="15874" max="15874" width="3.140625" style="81" customWidth="1"/>
    <col min="15875" max="15875" width="69.5703125" style="81" customWidth="1"/>
    <col min="15876" max="15876" width="24.28515625" style="81" customWidth="1"/>
    <col min="15877" max="15877" width="21.28515625" style="81" customWidth="1"/>
    <col min="15878" max="15878" width="11.5703125" style="81" customWidth="1"/>
    <col min="15879" max="15879" width="13.7109375" style="81" customWidth="1"/>
    <col min="15880" max="15880" width="12.42578125" style="81" customWidth="1"/>
    <col min="15881" max="16128" width="9.140625" style="81"/>
    <col min="16129" max="16129" width="9.42578125" style="81" customWidth="1"/>
    <col min="16130" max="16130" width="3.140625" style="81" customWidth="1"/>
    <col min="16131" max="16131" width="69.5703125" style="81" customWidth="1"/>
    <col min="16132" max="16132" width="24.28515625" style="81" customWidth="1"/>
    <col min="16133" max="16133" width="21.28515625" style="81" customWidth="1"/>
    <col min="16134" max="16134" width="11.5703125" style="81" customWidth="1"/>
    <col min="16135" max="16135" width="13.7109375" style="81" customWidth="1"/>
    <col min="16136" max="16136" width="12.42578125" style="81" customWidth="1"/>
    <col min="16137" max="16384" width="9.140625" style="81"/>
  </cols>
  <sheetData>
    <row r="1" spans="1:6" x14ac:dyDescent="0.2">
      <c r="A1" s="127"/>
      <c r="B1" s="127"/>
      <c r="C1" s="127"/>
      <c r="D1" s="127"/>
      <c r="E1" s="127"/>
      <c r="F1" s="127"/>
    </row>
    <row r="2" spans="1:6" ht="18" x14ac:dyDescent="0.25">
      <c r="A2" s="174" t="s">
        <v>412</v>
      </c>
      <c r="B2" s="174"/>
      <c r="C2" s="174"/>
      <c r="D2" s="174"/>
      <c r="E2" s="174"/>
      <c r="F2" s="128"/>
    </row>
    <row r="3" spans="1:6" ht="20.25" customHeight="1" x14ac:dyDescent="0.25">
      <c r="A3" s="175" t="str">
        <f>BOQ!A3</f>
        <v>CONSTRUCTION OF ACCOMODATION BLOCK</v>
      </c>
      <c r="B3" s="176"/>
      <c r="C3" s="176"/>
      <c r="D3" s="176"/>
      <c r="E3" s="176"/>
      <c r="F3" s="129"/>
    </row>
    <row r="4" spans="1:6" ht="13.5" thickBot="1" x14ac:dyDescent="0.25">
      <c r="E4" s="130"/>
    </row>
    <row r="5" spans="1:6" ht="15.75" x14ac:dyDescent="0.2">
      <c r="A5" s="131" t="s">
        <v>413</v>
      </c>
      <c r="B5" s="132"/>
      <c r="C5" s="133" t="s">
        <v>49</v>
      </c>
      <c r="D5" s="134"/>
      <c r="E5" s="135" t="s">
        <v>47</v>
      </c>
    </row>
    <row r="6" spans="1:6" ht="15.75" x14ac:dyDescent="0.25">
      <c r="A6" s="136"/>
      <c r="B6" s="137"/>
      <c r="C6" s="138"/>
      <c r="D6" s="139"/>
      <c r="E6" s="140"/>
    </row>
    <row r="7" spans="1:6" ht="22.5" customHeight="1" x14ac:dyDescent="0.25">
      <c r="A7" s="136">
        <v>1</v>
      </c>
      <c r="B7" s="137"/>
      <c r="C7" s="138" t="str">
        <f>[1]BoQ!B8</f>
        <v>PRELIMINARIES</v>
      </c>
      <c r="D7" s="141" t="s">
        <v>414</v>
      </c>
      <c r="E7" s="140">
        <f>[1]BoQ!H35</f>
        <v>0</v>
      </c>
    </row>
    <row r="8" spans="1:6" ht="22.5" customHeight="1" x14ac:dyDescent="0.25">
      <c r="A8" s="136">
        <v>2</v>
      </c>
      <c r="B8" s="137"/>
      <c r="C8" s="138" t="str">
        <f>[1]BoQ!B38</f>
        <v>GROUND  WORKS</v>
      </c>
      <c r="D8" s="141" t="s">
        <v>415</v>
      </c>
      <c r="E8" s="140">
        <f>[1]BoQ!H74</f>
        <v>0</v>
      </c>
    </row>
    <row r="9" spans="1:6" ht="22.5" customHeight="1" x14ac:dyDescent="0.25">
      <c r="A9" s="136">
        <v>3</v>
      </c>
      <c r="B9" s="137"/>
      <c r="C9" s="138" t="str">
        <f>[1]BoQ!B77</f>
        <v>CONCRETE</v>
      </c>
      <c r="D9" s="141" t="s">
        <v>416</v>
      </c>
      <c r="E9" s="140">
        <f>[1]BoQ!H165</f>
        <v>0</v>
      </c>
    </row>
    <row r="10" spans="1:6" ht="22.5" customHeight="1" x14ac:dyDescent="0.25">
      <c r="A10" s="136">
        <v>4</v>
      </c>
      <c r="B10" s="137"/>
      <c r="C10" s="142" t="str">
        <f>[1]BoQ!B168</f>
        <v>MASONRY AND PLASTERING</v>
      </c>
      <c r="D10" s="141" t="s">
        <v>417</v>
      </c>
      <c r="E10" s="140">
        <f>[1]BoQ!H194</f>
        <v>0</v>
      </c>
    </row>
    <row r="11" spans="1:6" ht="22.5" customHeight="1" x14ac:dyDescent="0.25">
      <c r="A11" s="136">
        <v>5</v>
      </c>
      <c r="B11" s="137"/>
      <c r="C11" s="138" t="str">
        <f>[1]BoQ!B197</f>
        <v>ROOFING</v>
      </c>
      <c r="D11" s="141" t="s">
        <v>418</v>
      </c>
      <c r="E11" s="140">
        <f>[1]BoQ!H238</f>
        <v>0</v>
      </c>
    </row>
    <row r="12" spans="1:6" ht="22.5" customHeight="1" x14ac:dyDescent="0.25">
      <c r="A12" s="136">
        <v>6</v>
      </c>
      <c r="B12" s="137"/>
      <c r="C12" s="138" t="str">
        <f>[1]BoQ!B241</f>
        <v>DOORS AND WINDOWS</v>
      </c>
      <c r="D12" s="141" t="s">
        <v>419</v>
      </c>
      <c r="E12" s="140"/>
    </row>
    <row r="13" spans="1:6" ht="22.5" customHeight="1" x14ac:dyDescent="0.25">
      <c r="A13" s="136">
        <v>7</v>
      </c>
      <c r="B13" s="137"/>
      <c r="C13" s="138" t="str">
        <f>[1]BoQ!B274</f>
        <v>TILING</v>
      </c>
      <c r="D13" s="141" t="s">
        <v>420</v>
      </c>
      <c r="E13" s="140"/>
    </row>
    <row r="14" spans="1:6" ht="22.5" customHeight="1" x14ac:dyDescent="0.25">
      <c r="A14" s="136">
        <v>8</v>
      </c>
      <c r="B14" s="137"/>
      <c r="C14" s="138" t="str">
        <f>[1]BoQ!B304</f>
        <v>CEILINGS</v>
      </c>
      <c r="D14" s="141" t="s">
        <v>421</v>
      </c>
      <c r="E14" s="140"/>
    </row>
    <row r="15" spans="1:6" ht="22.5" customHeight="1" x14ac:dyDescent="0.25">
      <c r="A15" s="136">
        <v>9</v>
      </c>
      <c r="B15" s="137"/>
      <c r="C15" s="138" t="str">
        <f>[1]BoQ!B322</f>
        <v>PAINTING</v>
      </c>
      <c r="D15" s="141" t="s">
        <v>422</v>
      </c>
      <c r="E15" s="140"/>
    </row>
    <row r="16" spans="1:6" ht="22.5" customHeight="1" x14ac:dyDescent="0.25">
      <c r="A16" s="136">
        <v>10</v>
      </c>
      <c r="B16" s="137"/>
      <c r="C16" s="138" t="str">
        <f>[1]BoQ!B349</f>
        <v>ELECTRICAL INSTALLATIONS</v>
      </c>
      <c r="D16" s="141" t="s">
        <v>423</v>
      </c>
      <c r="E16" s="140"/>
    </row>
    <row r="17" spans="1:6" ht="22.5" customHeight="1" x14ac:dyDescent="0.25">
      <c r="A17" s="136">
        <v>11</v>
      </c>
      <c r="B17" s="137"/>
      <c r="C17" s="138" t="str">
        <f>[1]BoQ!B404</f>
        <v>HYDRAULICS &amp; DRAINAGE</v>
      </c>
      <c r="D17" s="141" t="s">
        <v>424</v>
      </c>
      <c r="E17" s="140"/>
    </row>
    <row r="18" spans="1:6" ht="22.5" customHeight="1" x14ac:dyDescent="0.25">
      <c r="A18" s="136">
        <v>13</v>
      </c>
      <c r="B18" s="137"/>
      <c r="C18" s="138" t="str">
        <f>[1]BoQ!B447</f>
        <v>AIR CONDITIONING SYSTEM</v>
      </c>
      <c r="D18" s="141" t="s">
        <v>425</v>
      </c>
      <c r="E18" s="140"/>
    </row>
    <row r="19" spans="1:6" ht="22.5" customHeight="1" x14ac:dyDescent="0.25">
      <c r="A19" s="136">
        <v>14</v>
      </c>
      <c r="B19" s="137"/>
      <c r="C19" s="138" t="str">
        <f>[1]BoQ!B548</f>
        <v>TENDERER'S ADJUSTMENTS</v>
      </c>
      <c r="D19" s="141" t="s">
        <v>426</v>
      </c>
      <c r="E19" s="140"/>
    </row>
    <row r="20" spans="1:6" ht="15.75" x14ac:dyDescent="0.25">
      <c r="A20" s="136"/>
      <c r="B20" s="143"/>
      <c r="C20" s="144"/>
      <c r="D20" s="145"/>
      <c r="E20" s="146"/>
    </row>
    <row r="21" spans="1:6" ht="16.5" thickBot="1" x14ac:dyDescent="0.3">
      <c r="A21" s="147"/>
      <c r="B21" s="148"/>
      <c r="C21" s="149" t="s">
        <v>427</v>
      </c>
      <c r="D21" s="150"/>
      <c r="E21" s="151">
        <f>SUM(E7:E20)</f>
        <v>0</v>
      </c>
    </row>
    <row r="22" spans="1:6" ht="15.75" x14ac:dyDescent="0.25">
      <c r="B22" s="152"/>
      <c r="C22" s="152"/>
      <c r="D22" s="152"/>
      <c r="E22" s="153">
        <f>E21*0.06</f>
        <v>0</v>
      </c>
      <c r="F22" s="154"/>
    </row>
    <row r="23" spans="1:6" x14ac:dyDescent="0.2">
      <c r="E23" s="155">
        <f>E22+E21</f>
        <v>0</v>
      </c>
      <c r="F23" s="130"/>
    </row>
  </sheetData>
  <mergeCells count="2">
    <mergeCell ref="A2:E2"/>
    <mergeCell ref="A3:E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5"/>
  <sheetViews>
    <sheetView zoomScale="115" zoomScaleNormal="115" workbookViewId="0">
      <selection activeCell="E525" sqref="E525:F527"/>
    </sheetView>
  </sheetViews>
  <sheetFormatPr defaultRowHeight="12.75" x14ac:dyDescent="0.25"/>
  <cols>
    <col min="1" max="1" width="5.7109375" style="1" customWidth="1"/>
    <col min="2" max="2" width="74.7109375" style="2" customWidth="1"/>
    <col min="3" max="3" width="5.42578125" style="3" customWidth="1"/>
    <col min="4" max="4" width="9.42578125" style="4" customWidth="1"/>
    <col min="5" max="5" width="10.5703125" style="93" customWidth="1"/>
    <col min="6" max="6" width="9.42578125" style="2" customWidth="1"/>
    <col min="7" max="7" width="13.140625" style="2" customWidth="1"/>
    <col min="8" max="8" width="15" style="2" bestFit="1" customWidth="1"/>
    <col min="9" max="185" width="9.140625" style="2"/>
    <col min="186" max="186" width="5.7109375" style="2" customWidth="1"/>
    <col min="187" max="187" width="74.7109375" style="2" customWidth="1"/>
    <col min="188" max="188" width="5.42578125" style="2" customWidth="1"/>
    <col min="189" max="189" width="9.42578125" style="2" customWidth="1"/>
    <col min="190" max="190" width="10.5703125" style="2" customWidth="1"/>
    <col min="191" max="191" width="9.42578125" style="2" customWidth="1"/>
    <col min="192" max="192" width="13.140625" style="2" customWidth="1"/>
    <col min="193" max="193" width="13.42578125" style="2" customWidth="1"/>
    <col min="194" max="194" width="9.140625" style="2"/>
    <col min="195" max="195" width="11.140625" style="2" bestFit="1" customWidth="1"/>
    <col min="196" max="197" width="9.140625" style="2"/>
    <col min="198" max="198" width="10.28515625" style="2" bestFit="1" customWidth="1"/>
    <col min="199" max="441" width="9.140625" style="2"/>
    <col min="442" max="442" width="5.7109375" style="2" customWidth="1"/>
    <col min="443" max="443" width="74.7109375" style="2" customWidth="1"/>
    <col min="444" max="444" width="5.42578125" style="2" customWidth="1"/>
    <col min="445" max="445" width="9.42578125" style="2" customWidth="1"/>
    <col min="446" max="446" width="10.5703125" style="2" customWidth="1"/>
    <col min="447" max="447" width="9.42578125" style="2" customWidth="1"/>
    <col min="448" max="448" width="13.140625" style="2" customWidth="1"/>
    <col min="449" max="449" width="13.42578125" style="2" customWidth="1"/>
    <col min="450" max="450" width="9.140625" style="2"/>
    <col min="451" max="451" width="11.140625" style="2" bestFit="1" customWidth="1"/>
    <col min="452" max="453" width="9.140625" style="2"/>
    <col min="454" max="454" width="10.28515625" style="2" bestFit="1" customWidth="1"/>
    <col min="455" max="697" width="9.140625" style="2"/>
    <col min="698" max="698" width="5.7109375" style="2" customWidth="1"/>
    <col min="699" max="699" width="74.7109375" style="2" customWidth="1"/>
    <col min="700" max="700" width="5.42578125" style="2" customWidth="1"/>
    <col min="701" max="701" width="9.42578125" style="2" customWidth="1"/>
    <col min="702" max="702" width="10.5703125" style="2" customWidth="1"/>
    <col min="703" max="703" width="9.42578125" style="2" customWidth="1"/>
    <col min="704" max="704" width="13.140625" style="2" customWidth="1"/>
    <col min="705" max="705" width="13.42578125" style="2" customWidth="1"/>
    <col min="706" max="706" width="9.140625" style="2"/>
    <col min="707" max="707" width="11.140625" style="2" bestFit="1" customWidth="1"/>
    <col min="708" max="709" width="9.140625" style="2"/>
    <col min="710" max="710" width="10.28515625" style="2" bestFit="1" customWidth="1"/>
    <col min="711" max="953" width="9.140625" style="2"/>
    <col min="954" max="954" width="5.7109375" style="2" customWidth="1"/>
    <col min="955" max="955" width="74.7109375" style="2" customWidth="1"/>
    <col min="956" max="956" width="5.42578125" style="2" customWidth="1"/>
    <col min="957" max="957" width="9.42578125" style="2" customWidth="1"/>
    <col min="958" max="958" width="10.5703125" style="2" customWidth="1"/>
    <col min="959" max="959" width="9.42578125" style="2" customWidth="1"/>
    <col min="960" max="960" width="13.140625" style="2" customWidth="1"/>
    <col min="961" max="961" width="13.42578125" style="2" customWidth="1"/>
    <col min="962" max="962" width="9.140625" style="2"/>
    <col min="963" max="963" width="11.140625" style="2" bestFit="1" customWidth="1"/>
    <col min="964" max="965" width="9.140625" style="2"/>
    <col min="966" max="966" width="10.28515625" style="2" bestFit="1" customWidth="1"/>
    <col min="967" max="1209" width="9.140625" style="2"/>
    <col min="1210" max="1210" width="5.7109375" style="2" customWidth="1"/>
    <col min="1211" max="1211" width="74.7109375" style="2" customWidth="1"/>
    <col min="1212" max="1212" width="5.42578125" style="2" customWidth="1"/>
    <col min="1213" max="1213" width="9.42578125" style="2" customWidth="1"/>
    <col min="1214" max="1214" width="10.5703125" style="2" customWidth="1"/>
    <col min="1215" max="1215" width="9.42578125" style="2" customWidth="1"/>
    <col min="1216" max="1216" width="13.140625" style="2" customWidth="1"/>
    <col min="1217" max="1217" width="13.42578125" style="2" customWidth="1"/>
    <col min="1218" max="1218" width="9.140625" style="2"/>
    <col min="1219" max="1219" width="11.140625" style="2" bestFit="1" customWidth="1"/>
    <col min="1220" max="1221" width="9.140625" style="2"/>
    <col min="1222" max="1222" width="10.28515625" style="2" bestFit="1" customWidth="1"/>
    <col min="1223" max="1465" width="9.140625" style="2"/>
    <col min="1466" max="1466" width="5.7109375" style="2" customWidth="1"/>
    <col min="1467" max="1467" width="74.7109375" style="2" customWidth="1"/>
    <col min="1468" max="1468" width="5.42578125" style="2" customWidth="1"/>
    <col min="1469" max="1469" width="9.42578125" style="2" customWidth="1"/>
    <col min="1470" max="1470" width="10.5703125" style="2" customWidth="1"/>
    <col min="1471" max="1471" width="9.42578125" style="2" customWidth="1"/>
    <col min="1472" max="1472" width="13.140625" style="2" customWidth="1"/>
    <col min="1473" max="1473" width="13.42578125" style="2" customWidth="1"/>
    <col min="1474" max="1474" width="9.140625" style="2"/>
    <col min="1475" max="1475" width="11.140625" style="2" bestFit="1" customWidth="1"/>
    <col min="1476" max="1477" width="9.140625" style="2"/>
    <col min="1478" max="1478" width="10.28515625" style="2" bestFit="1" customWidth="1"/>
    <col min="1479" max="1721" width="9.140625" style="2"/>
    <col min="1722" max="1722" width="5.7109375" style="2" customWidth="1"/>
    <col min="1723" max="1723" width="74.7109375" style="2" customWidth="1"/>
    <col min="1724" max="1724" width="5.42578125" style="2" customWidth="1"/>
    <col min="1725" max="1725" width="9.42578125" style="2" customWidth="1"/>
    <col min="1726" max="1726" width="10.5703125" style="2" customWidth="1"/>
    <col min="1727" max="1727" width="9.42578125" style="2" customWidth="1"/>
    <col min="1728" max="1728" width="13.140625" style="2" customWidth="1"/>
    <col min="1729" max="1729" width="13.42578125" style="2" customWidth="1"/>
    <col min="1730" max="1730" width="9.140625" style="2"/>
    <col min="1731" max="1731" width="11.140625" style="2" bestFit="1" customWidth="1"/>
    <col min="1732" max="1733" width="9.140625" style="2"/>
    <col min="1734" max="1734" width="10.28515625" style="2" bestFit="1" customWidth="1"/>
    <col min="1735" max="1977" width="9.140625" style="2"/>
    <col min="1978" max="1978" width="5.7109375" style="2" customWidth="1"/>
    <col min="1979" max="1979" width="74.7109375" style="2" customWidth="1"/>
    <col min="1980" max="1980" width="5.42578125" style="2" customWidth="1"/>
    <col min="1981" max="1981" width="9.42578125" style="2" customWidth="1"/>
    <col min="1982" max="1982" width="10.5703125" style="2" customWidth="1"/>
    <col min="1983" max="1983" width="9.42578125" style="2" customWidth="1"/>
    <col min="1984" max="1984" width="13.140625" style="2" customWidth="1"/>
    <col min="1985" max="1985" width="13.42578125" style="2" customWidth="1"/>
    <col min="1986" max="1986" width="9.140625" style="2"/>
    <col min="1987" max="1987" width="11.140625" style="2" bestFit="1" customWidth="1"/>
    <col min="1988" max="1989" width="9.140625" style="2"/>
    <col min="1990" max="1990" width="10.28515625" style="2" bestFit="1" customWidth="1"/>
    <col min="1991" max="2233" width="9.140625" style="2"/>
    <col min="2234" max="2234" width="5.7109375" style="2" customWidth="1"/>
    <col min="2235" max="2235" width="74.7109375" style="2" customWidth="1"/>
    <col min="2236" max="2236" width="5.42578125" style="2" customWidth="1"/>
    <col min="2237" max="2237" width="9.42578125" style="2" customWidth="1"/>
    <col min="2238" max="2238" width="10.5703125" style="2" customWidth="1"/>
    <col min="2239" max="2239" width="9.42578125" style="2" customWidth="1"/>
    <col min="2240" max="2240" width="13.140625" style="2" customWidth="1"/>
    <col min="2241" max="2241" width="13.42578125" style="2" customWidth="1"/>
    <col min="2242" max="2242" width="9.140625" style="2"/>
    <col min="2243" max="2243" width="11.140625" style="2" bestFit="1" customWidth="1"/>
    <col min="2244" max="2245" width="9.140625" style="2"/>
    <col min="2246" max="2246" width="10.28515625" style="2" bestFit="1" customWidth="1"/>
    <col min="2247" max="2489" width="9.140625" style="2"/>
    <col min="2490" max="2490" width="5.7109375" style="2" customWidth="1"/>
    <col min="2491" max="2491" width="74.7109375" style="2" customWidth="1"/>
    <col min="2492" max="2492" width="5.42578125" style="2" customWidth="1"/>
    <col min="2493" max="2493" width="9.42578125" style="2" customWidth="1"/>
    <col min="2494" max="2494" width="10.5703125" style="2" customWidth="1"/>
    <col min="2495" max="2495" width="9.42578125" style="2" customWidth="1"/>
    <col min="2496" max="2496" width="13.140625" style="2" customWidth="1"/>
    <col min="2497" max="2497" width="13.42578125" style="2" customWidth="1"/>
    <col min="2498" max="2498" width="9.140625" style="2"/>
    <col min="2499" max="2499" width="11.140625" style="2" bestFit="1" customWidth="1"/>
    <col min="2500" max="2501" width="9.140625" style="2"/>
    <col min="2502" max="2502" width="10.28515625" style="2" bestFit="1" customWidth="1"/>
    <col min="2503" max="2745" width="9.140625" style="2"/>
    <col min="2746" max="2746" width="5.7109375" style="2" customWidth="1"/>
    <col min="2747" max="2747" width="74.7109375" style="2" customWidth="1"/>
    <col min="2748" max="2748" width="5.42578125" style="2" customWidth="1"/>
    <col min="2749" max="2749" width="9.42578125" style="2" customWidth="1"/>
    <col min="2750" max="2750" width="10.5703125" style="2" customWidth="1"/>
    <col min="2751" max="2751" width="9.42578125" style="2" customWidth="1"/>
    <col min="2752" max="2752" width="13.140625" style="2" customWidth="1"/>
    <col min="2753" max="2753" width="13.42578125" style="2" customWidth="1"/>
    <col min="2754" max="2754" width="9.140625" style="2"/>
    <col min="2755" max="2755" width="11.140625" style="2" bestFit="1" customWidth="1"/>
    <col min="2756" max="2757" width="9.140625" style="2"/>
    <col min="2758" max="2758" width="10.28515625" style="2" bestFit="1" customWidth="1"/>
    <col min="2759" max="3001" width="9.140625" style="2"/>
    <col min="3002" max="3002" width="5.7109375" style="2" customWidth="1"/>
    <col min="3003" max="3003" width="74.7109375" style="2" customWidth="1"/>
    <col min="3004" max="3004" width="5.42578125" style="2" customWidth="1"/>
    <col min="3005" max="3005" width="9.42578125" style="2" customWidth="1"/>
    <col min="3006" max="3006" width="10.5703125" style="2" customWidth="1"/>
    <col min="3007" max="3007" width="9.42578125" style="2" customWidth="1"/>
    <col min="3008" max="3008" width="13.140625" style="2" customWidth="1"/>
    <col min="3009" max="3009" width="13.42578125" style="2" customWidth="1"/>
    <col min="3010" max="3010" width="9.140625" style="2"/>
    <col min="3011" max="3011" width="11.140625" style="2" bestFit="1" customWidth="1"/>
    <col min="3012" max="3013" width="9.140625" style="2"/>
    <col min="3014" max="3014" width="10.28515625" style="2" bestFit="1" customWidth="1"/>
    <col min="3015" max="3257" width="9.140625" style="2"/>
    <col min="3258" max="3258" width="5.7109375" style="2" customWidth="1"/>
    <col min="3259" max="3259" width="74.7109375" style="2" customWidth="1"/>
    <col min="3260" max="3260" width="5.42578125" style="2" customWidth="1"/>
    <col min="3261" max="3261" width="9.42578125" style="2" customWidth="1"/>
    <col min="3262" max="3262" width="10.5703125" style="2" customWidth="1"/>
    <col min="3263" max="3263" width="9.42578125" style="2" customWidth="1"/>
    <col min="3264" max="3264" width="13.140625" style="2" customWidth="1"/>
    <col min="3265" max="3265" width="13.42578125" style="2" customWidth="1"/>
    <col min="3266" max="3266" width="9.140625" style="2"/>
    <col min="3267" max="3267" width="11.140625" style="2" bestFit="1" customWidth="1"/>
    <col min="3268" max="3269" width="9.140625" style="2"/>
    <col min="3270" max="3270" width="10.28515625" style="2" bestFit="1" customWidth="1"/>
    <col min="3271" max="3513" width="9.140625" style="2"/>
    <col min="3514" max="3514" width="5.7109375" style="2" customWidth="1"/>
    <col min="3515" max="3515" width="74.7109375" style="2" customWidth="1"/>
    <col min="3516" max="3516" width="5.42578125" style="2" customWidth="1"/>
    <col min="3517" max="3517" width="9.42578125" style="2" customWidth="1"/>
    <col min="3518" max="3518" width="10.5703125" style="2" customWidth="1"/>
    <col min="3519" max="3519" width="9.42578125" style="2" customWidth="1"/>
    <col min="3520" max="3520" width="13.140625" style="2" customWidth="1"/>
    <col min="3521" max="3521" width="13.42578125" style="2" customWidth="1"/>
    <col min="3522" max="3522" width="9.140625" style="2"/>
    <col min="3523" max="3523" width="11.140625" style="2" bestFit="1" customWidth="1"/>
    <col min="3524" max="3525" width="9.140625" style="2"/>
    <col min="3526" max="3526" width="10.28515625" style="2" bestFit="1" customWidth="1"/>
    <col min="3527" max="3769" width="9.140625" style="2"/>
    <col min="3770" max="3770" width="5.7109375" style="2" customWidth="1"/>
    <col min="3771" max="3771" width="74.7109375" style="2" customWidth="1"/>
    <col min="3772" max="3772" width="5.42578125" style="2" customWidth="1"/>
    <col min="3773" max="3773" width="9.42578125" style="2" customWidth="1"/>
    <col min="3774" max="3774" width="10.5703125" style="2" customWidth="1"/>
    <col min="3775" max="3775" width="9.42578125" style="2" customWidth="1"/>
    <col min="3776" max="3776" width="13.140625" style="2" customWidth="1"/>
    <col min="3777" max="3777" width="13.42578125" style="2" customWidth="1"/>
    <col min="3778" max="3778" width="9.140625" style="2"/>
    <col min="3779" max="3779" width="11.140625" style="2" bestFit="1" customWidth="1"/>
    <col min="3780" max="3781" width="9.140625" style="2"/>
    <col min="3782" max="3782" width="10.28515625" style="2" bestFit="1" customWidth="1"/>
    <col min="3783" max="4025" width="9.140625" style="2"/>
    <col min="4026" max="4026" width="5.7109375" style="2" customWidth="1"/>
    <col min="4027" max="4027" width="74.7109375" style="2" customWidth="1"/>
    <col min="4028" max="4028" width="5.42578125" style="2" customWidth="1"/>
    <col min="4029" max="4029" width="9.42578125" style="2" customWidth="1"/>
    <col min="4030" max="4030" width="10.5703125" style="2" customWidth="1"/>
    <col min="4031" max="4031" width="9.42578125" style="2" customWidth="1"/>
    <col min="4032" max="4032" width="13.140625" style="2" customWidth="1"/>
    <col min="4033" max="4033" width="13.42578125" style="2" customWidth="1"/>
    <col min="4034" max="4034" width="9.140625" style="2"/>
    <col min="4035" max="4035" width="11.140625" style="2" bestFit="1" customWidth="1"/>
    <col min="4036" max="4037" width="9.140625" style="2"/>
    <col min="4038" max="4038" width="10.28515625" style="2" bestFit="1" customWidth="1"/>
    <col min="4039" max="4281" width="9.140625" style="2"/>
    <col min="4282" max="4282" width="5.7109375" style="2" customWidth="1"/>
    <col min="4283" max="4283" width="74.7109375" style="2" customWidth="1"/>
    <col min="4284" max="4284" width="5.42578125" style="2" customWidth="1"/>
    <col min="4285" max="4285" width="9.42578125" style="2" customWidth="1"/>
    <col min="4286" max="4286" width="10.5703125" style="2" customWidth="1"/>
    <col min="4287" max="4287" width="9.42578125" style="2" customWidth="1"/>
    <col min="4288" max="4288" width="13.140625" style="2" customWidth="1"/>
    <col min="4289" max="4289" width="13.42578125" style="2" customWidth="1"/>
    <col min="4290" max="4290" width="9.140625" style="2"/>
    <col min="4291" max="4291" width="11.140625" style="2" bestFit="1" customWidth="1"/>
    <col min="4292" max="4293" width="9.140625" style="2"/>
    <col min="4294" max="4294" width="10.28515625" style="2" bestFit="1" customWidth="1"/>
    <col min="4295" max="4537" width="9.140625" style="2"/>
    <col min="4538" max="4538" width="5.7109375" style="2" customWidth="1"/>
    <col min="4539" max="4539" width="74.7109375" style="2" customWidth="1"/>
    <col min="4540" max="4540" width="5.42578125" style="2" customWidth="1"/>
    <col min="4541" max="4541" width="9.42578125" style="2" customWidth="1"/>
    <col min="4542" max="4542" width="10.5703125" style="2" customWidth="1"/>
    <col min="4543" max="4543" width="9.42578125" style="2" customWidth="1"/>
    <col min="4544" max="4544" width="13.140625" style="2" customWidth="1"/>
    <col min="4545" max="4545" width="13.42578125" style="2" customWidth="1"/>
    <col min="4546" max="4546" width="9.140625" style="2"/>
    <col min="4547" max="4547" width="11.140625" style="2" bestFit="1" customWidth="1"/>
    <col min="4548" max="4549" width="9.140625" style="2"/>
    <col min="4550" max="4550" width="10.28515625" style="2" bestFit="1" customWidth="1"/>
    <col min="4551" max="4793" width="9.140625" style="2"/>
    <col min="4794" max="4794" width="5.7109375" style="2" customWidth="1"/>
    <col min="4795" max="4795" width="74.7109375" style="2" customWidth="1"/>
    <col min="4796" max="4796" width="5.42578125" style="2" customWidth="1"/>
    <col min="4797" max="4797" width="9.42578125" style="2" customWidth="1"/>
    <col min="4798" max="4798" width="10.5703125" style="2" customWidth="1"/>
    <col min="4799" max="4799" width="9.42578125" style="2" customWidth="1"/>
    <col min="4800" max="4800" width="13.140625" style="2" customWidth="1"/>
    <col min="4801" max="4801" width="13.42578125" style="2" customWidth="1"/>
    <col min="4802" max="4802" width="9.140625" style="2"/>
    <col min="4803" max="4803" width="11.140625" style="2" bestFit="1" customWidth="1"/>
    <col min="4804" max="4805" width="9.140625" style="2"/>
    <col min="4806" max="4806" width="10.28515625" style="2" bestFit="1" customWidth="1"/>
    <col min="4807" max="5049" width="9.140625" style="2"/>
    <col min="5050" max="5050" width="5.7109375" style="2" customWidth="1"/>
    <col min="5051" max="5051" width="74.7109375" style="2" customWidth="1"/>
    <col min="5052" max="5052" width="5.42578125" style="2" customWidth="1"/>
    <col min="5053" max="5053" width="9.42578125" style="2" customWidth="1"/>
    <col min="5054" max="5054" width="10.5703125" style="2" customWidth="1"/>
    <col min="5055" max="5055" width="9.42578125" style="2" customWidth="1"/>
    <col min="5056" max="5056" width="13.140625" style="2" customWidth="1"/>
    <col min="5057" max="5057" width="13.42578125" style="2" customWidth="1"/>
    <col min="5058" max="5058" width="9.140625" style="2"/>
    <col min="5059" max="5059" width="11.140625" style="2" bestFit="1" customWidth="1"/>
    <col min="5060" max="5061" width="9.140625" style="2"/>
    <col min="5062" max="5062" width="10.28515625" style="2" bestFit="1" customWidth="1"/>
    <col min="5063" max="5305" width="9.140625" style="2"/>
    <col min="5306" max="5306" width="5.7109375" style="2" customWidth="1"/>
    <col min="5307" max="5307" width="74.7109375" style="2" customWidth="1"/>
    <col min="5308" max="5308" width="5.42578125" style="2" customWidth="1"/>
    <col min="5309" max="5309" width="9.42578125" style="2" customWidth="1"/>
    <col min="5310" max="5310" width="10.5703125" style="2" customWidth="1"/>
    <col min="5311" max="5311" width="9.42578125" style="2" customWidth="1"/>
    <col min="5312" max="5312" width="13.140625" style="2" customWidth="1"/>
    <col min="5313" max="5313" width="13.42578125" style="2" customWidth="1"/>
    <col min="5314" max="5314" width="9.140625" style="2"/>
    <col min="5315" max="5315" width="11.140625" style="2" bestFit="1" customWidth="1"/>
    <col min="5316" max="5317" width="9.140625" style="2"/>
    <col min="5318" max="5318" width="10.28515625" style="2" bestFit="1" customWidth="1"/>
    <col min="5319" max="5561" width="9.140625" style="2"/>
    <col min="5562" max="5562" width="5.7109375" style="2" customWidth="1"/>
    <col min="5563" max="5563" width="74.7109375" style="2" customWidth="1"/>
    <col min="5564" max="5564" width="5.42578125" style="2" customWidth="1"/>
    <col min="5565" max="5565" width="9.42578125" style="2" customWidth="1"/>
    <col min="5566" max="5566" width="10.5703125" style="2" customWidth="1"/>
    <col min="5567" max="5567" width="9.42578125" style="2" customWidth="1"/>
    <col min="5568" max="5568" width="13.140625" style="2" customWidth="1"/>
    <col min="5569" max="5569" width="13.42578125" style="2" customWidth="1"/>
    <col min="5570" max="5570" width="9.140625" style="2"/>
    <col min="5571" max="5571" width="11.140625" style="2" bestFit="1" customWidth="1"/>
    <col min="5572" max="5573" width="9.140625" style="2"/>
    <col min="5574" max="5574" width="10.28515625" style="2" bestFit="1" customWidth="1"/>
    <col min="5575" max="5817" width="9.140625" style="2"/>
    <col min="5818" max="5818" width="5.7109375" style="2" customWidth="1"/>
    <col min="5819" max="5819" width="74.7109375" style="2" customWidth="1"/>
    <col min="5820" max="5820" width="5.42578125" style="2" customWidth="1"/>
    <col min="5821" max="5821" width="9.42578125" style="2" customWidth="1"/>
    <col min="5822" max="5822" width="10.5703125" style="2" customWidth="1"/>
    <col min="5823" max="5823" width="9.42578125" style="2" customWidth="1"/>
    <col min="5824" max="5824" width="13.140625" style="2" customWidth="1"/>
    <col min="5825" max="5825" width="13.42578125" style="2" customWidth="1"/>
    <col min="5826" max="5826" width="9.140625" style="2"/>
    <col min="5827" max="5827" width="11.140625" style="2" bestFit="1" customWidth="1"/>
    <col min="5828" max="5829" width="9.140625" style="2"/>
    <col min="5830" max="5830" width="10.28515625" style="2" bestFit="1" customWidth="1"/>
    <col min="5831" max="6073" width="9.140625" style="2"/>
    <col min="6074" max="6074" width="5.7109375" style="2" customWidth="1"/>
    <col min="6075" max="6075" width="74.7109375" style="2" customWidth="1"/>
    <col min="6076" max="6076" width="5.42578125" style="2" customWidth="1"/>
    <col min="6077" max="6077" width="9.42578125" style="2" customWidth="1"/>
    <col min="6078" max="6078" width="10.5703125" style="2" customWidth="1"/>
    <col min="6079" max="6079" width="9.42578125" style="2" customWidth="1"/>
    <col min="6080" max="6080" width="13.140625" style="2" customWidth="1"/>
    <col min="6081" max="6081" width="13.42578125" style="2" customWidth="1"/>
    <col min="6082" max="6082" width="9.140625" style="2"/>
    <col min="6083" max="6083" width="11.140625" style="2" bestFit="1" customWidth="1"/>
    <col min="6084" max="6085" width="9.140625" style="2"/>
    <col min="6086" max="6086" width="10.28515625" style="2" bestFit="1" customWidth="1"/>
    <col min="6087" max="6329" width="9.140625" style="2"/>
    <col min="6330" max="6330" width="5.7109375" style="2" customWidth="1"/>
    <col min="6331" max="6331" width="74.7109375" style="2" customWidth="1"/>
    <col min="6332" max="6332" width="5.42578125" style="2" customWidth="1"/>
    <col min="6333" max="6333" width="9.42578125" style="2" customWidth="1"/>
    <col min="6334" max="6334" width="10.5703125" style="2" customWidth="1"/>
    <col min="6335" max="6335" width="9.42578125" style="2" customWidth="1"/>
    <col min="6336" max="6336" width="13.140625" style="2" customWidth="1"/>
    <col min="6337" max="6337" width="13.42578125" style="2" customWidth="1"/>
    <col min="6338" max="6338" width="9.140625" style="2"/>
    <col min="6339" max="6339" width="11.140625" style="2" bestFit="1" customWidth="1"/>
    <col min="6340" max="6341" width="9.140625" style="2"/>
    <col min="6342" max="6342" width="10.28515625" style="2" bestFit="1" customWidth="1"/>
    <col min="6343" max="6585" width="9.140625" style="2"/>
    <col min="6586" max="6586" width="5.7109375" style="2" customWidth="1"/>
    <col min="6587" max="6587" width="74.7109375" style="2" customWidth="1"/>
    <col min="6588" max="6588" width="5.42578125" style="2" customWidth="1"/>
    <col min="6589" max="6589" width="9.42578125" style="2" customWidth="1"/>
    <col min="6590" max="6590" width="10.5703125" style="2" customWidth="1"/>
    <col min="6591" max="6591" width="9.42578125" style="2" customWidth="1"/>
    <col min="6592" max="6592" width="13.140625" style="2" customWidth="1"/>
    <col min="6593" max="6593" width="13.42578125" style="2" customWidth="1"/>
    <col min="6594" max="6594" width="9.140625" style="2"/>
    <col min="6595" max="6595" width="11.140625" style="2" bestFit="1" customWidth="1"/>
    <col min="6596" max="6597" width="9.140625" style="2"/>
    <col min="6598" max="6598" width="10.28515625" style="2" bestFit="1" customWidth="1"/>
    <col min="6599" max="6841" width="9.140625" style="2"/>
    <col min="6842" max="6842" width="5.7109375" style="2" customWidth="1"/>
    <col min="6843" max="6843" width="74.7109375" style="2" customWidth="1"/>
    <col min="6844" max="6844" width="5.42578125" style="2" customWidth="1"/>
    <col min="6845" max="6845" width="9.42578125" style="2" customWidth="1"/>
    <col min="6846" max="6846" width="10.5703125" style="2" customWidth="1"/>
    <col min="6847" max="6847" width="9.42578125" style="2" customWidth="1"/>
    <col min="6848" max="6848" width="13.140625" style="2" customWidth="1"/>
    <col min="6849" max="6849" width="13.42578125" style="2" customWidth="1"/>
    <col min="6850" max="6850" width="9.140625" style="2"/>
    <col min="6851" max="6851" width="11.140625" style="2" bestFit="1" customWidth="1"/>
    <col min="6852" max="6853" width="9.140625" style="2"/>
    <col min="6854" max="6854" width="10.28515625" style="2" bestFit="1" customWidth="1"/>
    <col min="6855" max="7097" width="9.140625" style="2"/>
    <col min="7098" max="7098" width="5.7109375" style="2" customWidth="1"/>
    <col min="7099" max="7099" width="74.7109375" style="2" customWidth="1"/>
    <col min="7100" max="7100" width="5.42578125" style="2" customWidth="1"/>
    <col min="7101" max="7101" width="9.42578125" style="2" customWidth="1"/>
    <col min="7102" max="7102" width="10.5703125" style="2" customWidth="1"/>
    <col min="7103" max="7103" width="9.42578125" style="2" customWidth="1"/>
    <col min="7104" max="7104" width="13.140625" style="2" customWidth="1"/>
    <col min="7105" max="7105" width="13.42578125" style="2" customWidth="1"/>
    <col min="7106" max="7106" width="9.140625" style="2"/>
    <col min="7107" max="7107" width="11.140625" style="2" bestFit="1" customWidth="1"/>
    <col min="7108" max="7109" width="9.140625" style="2"/>
    <col min="7110" max="7110" width="10.28515625" style="2" bestFit="1" customWidth="1"/>
    <col min="7111" max="7353" width="9.140625" style="2"/>
    <col min="7354" max="7354" width="5.7109375" style="2" customWidth="1"/>
    <col min="7355" max="7355" width="74.7109375" style="2" customWidth="1"/>
    <col min="7356" max="7356" width="5.42578125" style="2" customWidth="1"/>
    <col min="7357" max="7357" width="9.42578125" style="2" customWidth="1"/>
    <col min="7358" max="7358" width="10.5703125" style="2" customWidth="1"/>
    <col min="7359" max="7359" width="9.42578125" style="2" customWidth="1"/>
    <col min="7360" max="7360" width="13.140625" style="2" customWidth="1"/>
    <col min="7361" max="7361" width="13.42578125" style="2" customWidth="1"/>
    <col min="7362" max="7362" width="9.140625" style="2"/>
    <col min="7363" max="7363" width="11.140625" style="2" bestFit="1" customWidth="1"/>
    <col min="7364" max="7365" width="9.140625" style="2"/>
    <col min="7366" max="7366" width="10.28515625" style="2" bestFit="1" customWidth="1"/>
    <col min="7367" max="7609" width="9.140625" style="2"/>
    <col min="7610" max="7610" width="5.7109375" style="2" customWidth="1"/>
    <col min="7611" max="7611" width="74.7109375" style="2" customWidth="1"/>
    <col min="7612" max="7612" width="5.42578125" style="2" customWidth="1"/>
    <col min="7613" max="7613" width="9.42578125" style="2" customWidth="1"/>
    <col min="7614" max="7614" width="10.5703125" style="2" customWidth="1"/>
    <col min="7615" max="7615" width="9.42578125" style="2" customWidth="1"/>
    <col min="7616" max="7616" width="13.140625" style="2" customWidth="1"/>
    <col min="7617" max="7617" width="13.42578125" style="2" customWidth="1"/>
    <col min="7618" max="7618" width="9.140625" style="2"/>
    <col min="7619" max="7619" width="11.140625" style="2" bestFit="1" customWidth="1"/>
    <col min="7620" max="7621" width="9.140625" style="2"/>
    <col min="7622" max="7622" width="10.28515625" style="2" bestFit="1" customWidth="1"/>
    <col min="7623" max="7865" width="9.140625" style="2"/>
    <col min="7866" max="7866" width="5.7109375" style="2" customWidth="1"/>
    <col min="7867" max="7867" width="74.7109375" style="2" customWidth="1"/>
    <col min="7868" max="7868" width="5.42578125" style="2" customWidth="1"/>
    <col min="7869" max="7869" width="9.42578125" style="2" customWidth="1"/>
    <col min="7870" max="7870" width="10.5703125" style="2" customWidth="1"/>
    <col min="7871" max="7871" width="9.42578125" style="2" customWidth="1"/>
    <col min="7872" max="7872" width="13.140625" style="2" customWidth="1"/>
    <col min="7873" max="7873" width="13.42578125" style="2" customWidth="1"/>
    <col min="7874" max="7874" width="9.140625" style="2"/>
    <col min="7875" max="7875" width="11.140625" style="2" bestFit="1" customWidth="1"/>
    <col min="7876" max="7877" width="9.140625" style="2"/>
    <col min="7878" max="7878" width="10.28515625" style="2" bestFit="1" customWidth="1"/>
    <col min="7879" max="8121" width="9.140625" style="2"/>
    <col min="8122" max="8122" width="5.7109375" style="2" customWidth="1"/>
    <col min="8123" max="8123" width="74.7109375" style="2" customWidth="1"/>
    <col min="8124" max="8124" width="5.42578125" style="2" customWidth="1"/>
    <col min="8125" max="8125" width="9.42578125" style="2" customWidth="1"/>
    <col min="8126" max="8126" width="10.5703125" style="2" customWidth="1"/>
    <col min="8127" max="8127" width="9.42578125" style="2" customWidth="1"/>
    <col min="8128" max="8128" width="13.140625" style="2" customWidth="1"/>
    <col min="8129" max="8129" width="13.42578125" style="2" customWidth="1"/>
    <col min="8130" max="8130" width="9.140625" style="2"/>
    <col min="8131" max="8131" width="11.140625" style="2" bestFit="1" customWidth="1"/>
    <col min="8132" max="8133" width="9.140625" style="2"/>
    <col min="8134" max="8134" width="10.28515625" style="2" bestFit="1" customWidth="1"/>
    <col min="8135" max="8377" width="9.140625" style="2"/>
    <col min="8378" max="8378" width="5.7109375" style="2" customWidth="1"/>
    <col min="8379" max="8379" width="74.7109375" style="2" customWidth="1"/>
    <col min="8380" max="8380" width="5.42578125" style="2" customWidth="1"/>
    <col min="8381" max="8381" width="9.42578125" style="2" customWidth="1"/>
    <col min="8382" max="8382" width="10.5703125" style="2" customWidth="1"/>
    <col min="8383" max="8383" width="9.42578125" style="2" customWidth="1"/>
    <col min="8384" max="8384" width="13.140625" style="2" customWidth="1"/>
    <col min="8385" max="8385" width="13.42578125" style="2" customWidth="1"/>
    <col min="8386" max="8386" width="9.140625" style="2"/>
    <col min="8387" max="8387" width="11.140625" style="2" bestFit="1" customWidth="1"/>
    <col min="8388" max="8389" width="9.140625" style="2"/>
    <col min="8390" max="8390" width="10.28515625" style="2" bestFit="1" customWidth="1"/>
    <col min="8391" max="8633" width="9.140625" style="2"/>
    <col min="8634" max="8634" width="5.7109375" style="2" customWidth="1"/>
    <col min="8635" max="8635" width="74.7109375" style="2" customWidth="1"/>
    <col min="8636" max="8636" width="5.42578125" style="2" customWidth="1"/>
    <col min="8637" max="8637" width="9.42578125" style="2" customWidth="1"/>
    <col min="8638" max="8638" width="10.5703125" style="2" customWidth="1"/>
    <col min="8639" max="8639" width="9.42578125" style="2" customWidth="1"/>
    <col min="8640" max="8640" width="13.140625" style="2" customWidth="1"/>
    <col min="8641" max="8641" width="13.42578125" style="2" customWidth="1"/>
    <col min="8642" max="8642" width="9.140625" style="2"/>
    <col min="8643" max="8643" width="11.140625" style="2" bestFit="1" customWidth="1"/>
    <col min="8644" max="8645" width="9.140625" style="2"/>
    <col min="8646" max="8646" width="10.28515625" style="2" bestFit="1" customWidth="1"/>
    <col min="8647" max="8889" width="9.140625" style="2"/>
    <col min="8890" max="8890" width="5.7109375" style="2" customWidth="1"/>
    <col min="8891" max="8891" width="74.7109375" style="2" customWidth="1"/>
    <col min="8892" max="8892" width="5.42578125" style="2" customWidth="1"/>
    <col min="8893" max="8893" width="9.42578125" style="2" customWidth="1"/>
    <col min="8894" max="8894" width="10.5703125" style="2" customWidth="1"/>
    <col min="8895" max="8895" width="9.42578125" style="2" customWidth="1"/>
    <col min="8896" max="8896" width="13.140625" style="2" customWidth="1"/>
    <col min="8897" max="8897" width="13.42578125" style="2" customWidth="1"/>
    <col min="8898" max="8898" width="9.140625" style="2"/>
    <col min="8899" max="8899" width="11.140625" style="2" bestFit="1" customWidth="1"/>
    <col min="8900" max="8901" width="9.140625" style="2"/>
    <col min="8902" max="8902" width="10.28515625" style="2" bestFit="1" customWidth="1"/>
    <col min="8903" max="9145" width="9.140625" style="2"/>
    <col min="9146" max="9146" width="5.7109375" style="2" customWidth="1"/>
    <col min="9147" max="9147" width="74.7109375" style="2" customWidth="1"/>
    <col min="9148" max="9148" width="5.42578125" style="2" customWidth="1"/>
    <col min="9149" max="9149" width="9.42578125" style="2" customWidth="1"/>
    <col min="9150" max="9150" width="10.5703125" style="2" customWidth="1"/>
    <col min="9151" max="9151" width="9.42578125" style="2" customWidth="1"/>
    <col min="9152" max="9152" width="13.140625" style="2" customWidth="1"/>
    <col min="9153" max="9153" width="13.42578125" style="2" customWidth="1"/>
    <col min="9154" max="9154" width="9.140625" style="2"/>
    <col min="9155" max="9155" width="11.140625" style="2" bestFit="1" customWidth="1"/>
    <col min="9156" max="9157" width="9.140625" style="2"/>
    <col min="9158" max="9158" width="10.28515625" style="2" bestFit="1" customWidth="1"/>
    <col min="9159" max="9401" width="9.140625" style="2"/>
    <col min="9402" max="9402" width="5.7109375" style="2" customWidth="1"/>
    <col min="9403" max="9403" width="74.7109375" style="2" customWidth="1"/>
    <col min="9404" max="9404" width="5.42578125" style="2" customWidth="1"/>
    <col min="9405" max="9405" width="9.42578125" style="2" customWidth="1"/>
    <col min="9406" max="9406" width="10.5703125" style="2" customWidth="1"/>
    <col min="9407" max="9407" width="9.42578125" style="2" customWidth="1"/>
    <col min="9408" max="9408" width="13.140625" style="2" customWidth="1"/>
    <col min="9409" max="9409" width="13.42578125" style="2" customWidth="1"/>
    <col min="9410" max="9410" width="9.140625" style="2"/>
    <col min="9411" max="9411" width="11.140625" style="2" bestFit="1" customWidth="1"/>
    <col min="9412" max="9413" width="9.140625" style="2"/>
    <col min="9414" max="9414" width="10.28515625" style="2" bestFit="1" customWidth="1"/>
    <col min="9415" max="9657" width="9.140625" style="2"/>
    <col min="9658" max="9658" width="5.7109375" style="2" customWidth="1"/>
    <col min="9659" max="9659" width="74.7109375" style="2" customWidth="1"/>
    <col min="9660" max="9660" width="5.42578125" style="2" customWidth="1"/>
    <col min="9661" max="9661" width="9.42578125" style="2" customWidth="1"/>
    <col min="9662" max="9662" width="10.5703125" style="2" customWidth="1"/>
    <col min="9663" max="9663" width="9.42578125" style="2" customWidth="1"/>
    <col min="9664" max="9664" width="13.140625" style="2" customWidth="1"/>
    <col min="9665" max="9665" width="13.42578125" style="2" customWidth="1"/>
    <col min="9666" max="9666" width="9.140625" style="2"/>
    <col min="9667" max="9667" width="11.140625" style="2" bestFit="1" customWidth="1"/>
    <col min="9668" max="9669" width="9.140625" style="2"/>
    <col min="9670" max="9670" width="10.28515625" style="2" bestFit="1" customWidth="1"/>
    <col min="9671" max="9913" width="9.140625" style="2"/>
    <col min="9914" max="9914" width="5.7109375" style="2" customWidth="1"/>
    <col min="9915" max="9915" width="74.7109375" style="2" customWidth="1"/>
    <col min="9916" max="9916" width="5.42578125" style="2" customWidth="1"/>
    <col min="9917" max="9917" width="9.42578125" style="2" customWidth="1"/>
    <col min="9918" max="9918" width="10.5703125" style="2" customWidth="1"/>
    <col min="9919" max="9919" width="9.42578125" style="2" customWidth="1"/>
    <col min="9920" max="9920" width="13.140625" style="2" customWidth="1"/>
    <col min="9921" max="9921" width="13.42578125" style="2" customWidth="1"/>
    <col min="9922" max="9922" width="9.140625" style="2"/>
    <col min="9923" max="9923" width="11.140625" style="2" bestFit="1" customWidth="1"/>
    <col min="9924" max="9925" width="9.140625" style="2"/>
    <col min="9926" max="9926" width="10.28515625" style="2" bestFit="1" customWidth="1"/>
    <col min="9927" max="10169" width="9.140625" style="2"/>
    <col min="10170" max="10170" width="5.7109375" style="2" customWidth="1"/>
    <col min="10171" max="10171" width="74.7109375" style="2" customWidth="1"/>
    <col min="10172" max="10172" width="5.42578125" style="2" customWidth="1"/>
    <col min="10173" max="10173" width="9.42578125" style="2" customWidth="1"/>
    <col min="10174" max="10174" width="10.5703125" style="2" customWidth="1"/>
    <col min="10175" max="10175" width="9.42578125" style="2" customWidth="1"/>
    <col min="10176" max="10176" width="13.140625" style="2" customWidth="1"/>
    <col min="10177" max="10177" width="13.42578125" style="2" customWidth="1"/>
    <col min="10178" max="10178" width="9.140625" style="2"/>
    <col min="10179" max="10179" width="11.140625" style="2" bestFit="1" customWidth="1"/>
    <col min="10180" max="10181" width="9.140625" style="2"/>
    <col min="10182" max="10182" width="10.28515625" style="2" bestFit="1" customWidth="1"/>
    <col min="10183" max="10425" width="9.140625" style="2"/>
    <col min="10426" max="10426" width="5.7109375" style="2" customWidth="1"/>
    <col min="10427" max="10427" width="74.7109375" style="2" customWidth="1"/>
    <col min="10428" max="10428" width="5.42578125" style="2" customWidth="1"/>
    <col min="10429" max="10429" width="9.42578125" style="2" customWidth="1"/>
    <col min="10430" max="10430" width="10.5703125" style="2" customWidth="1"/>
    <col min="10431" max="10431" width="9.42578125" style="2" customWidth="1"/>
    <col min="10432" max="10432" width="13.140625" style="2" customWidth="1"/>
    <col min="10433" max="10433" width="13.42578125" style="2" customWidth="1"/>
    <col min="10434" max="10434" width="9.140625" style="2"/>
    <col min="10435" max="10435" width="11.140625" style="2" bestFit="1" customWidth="1"/>
    <col min="10436" max="10437" width="9.140625" style="2"/>
    <col min="10438" max="10438" width="10.28515625" style="2" bestFit="1" customWidth="1"/>
    <col min="10439" max="10681" width="9.140625" style="2"/>
    <col min="10682" max="10682" width="5.7109375" style="2" customWidth="1"/>
    <col min="10683" max="10683" width="74.7109375" style="2" customWidth="1"/>
    <col min="10684" max="10684" width="5.42578125" style="2" customWidth="1"/>
    <col min="10685" max="10685" width="9.42578125" style="2" customWidth="1"/>
    <col min="10686" max="10686" width="10.5703125" style="2" customWidth="1"/>
    <col min="10687" max="10687" width="9.42578125" style="2" customWidth="1"/>
    <col min="10688" max="10688" width="13.140625" style="2" customWidth="1"/>
    <col min="10689" max="10689" width="13.42578125" style="2" customWidth="1"/>
    <col min="10690" max="10690" width="9.140625" style="2"/>
    <col min="10691" max="10691" width="11.140625" style="2" bestFit="1" customWidth="1"/>
    <col min="10692" max="10693" width="9.140625" style="2"/>
    <col min="10694" max="10694" width="10.28515625" style="2" bestFit="1" customWidth="1"/>
    <col min="10695" max="10937" width="9.140625" style="2"/>
    <col min="10938" max="10938" width="5.7109375" style="2" customWidth="1"/>
    <col min="10939" max="10939" width="74.7109375" style="2" customWidth="1"/>
    <col min="10940" max="10940" width="5.42578125" style="2" customWidth="1"/>
    <col min="10941" max="10941" width="9.42578125" style="2" customWidth="1"/>
    <col min="10942" max="10942" width="10.5703125" style="2" customWidth="1"/>
    <col min="10943" max="10943" width="9.42578125" style="2" customWidth="1"/>
    <col min="10944" max="10944" width="13.140625" style="2" customWidth="1"/>
    <col min="10945" max="10945" width="13.42578125" style="2" customWidth="1"/>
    <col min="10946" max="10946" width="9.140625" style="2"/>
    <col min="10947" max="10947" width="11.140625" style="2" bestFit="1" customWidth="1"/>
    <col min="10948" max="10949" width="9.140625" style="2"/>
    <col min="10950" max="10950" width="10.28515625" style="2" bestFit="1" customWidth="1"/>
    <col min="10951" max="11193" width="9.140625" style="2"/>
    <col min="11194" max="11194" width="5.7109375" style="2" customWidth="1"/>
    <col min="11195" max="11195" width="74.7109375" style="2" customWidth="1"/>
    <col min="11196" max="11196" width="5.42578125" style="2" customWidth="1"/>
    <col min="11197" max="11197" width="9.42578125" style="2" customWidth="1"/>
    <col min="11198" max="11198" width="10.5703125" style="2" customWidth="1"/>
    <col min="11199" max="11199" width="9.42578125" style="2" customWidth="1"/>
    <col min="11200" max="11200" width="13.140625" style="2" customWidth="1"/>
    <col min="11201" max="11201" width="13.42578125" style="2" customWidth="1"/>
    <col min="11202" max="11202" width="9.140625" style="2"/>
    <col min="11203" max="11203" width="11.140625" style="2" bestFit="1" customWidth="1"/>
    <col min="11204" max="11205" width="9.140625" style="2"/>
    <col min="11206" max="11206" width="10.28515625" style="2" bestFit="1" customWidth="1"/>
    <col min="11207" max="11449" width="9.140625" style="2"/>
    <col min="11450" max="11450" width="5.7109375" style="2" customWidth="1"/>
    <col min="11451" max="11451" width="74.7109375" style="2" customWidth="1"/>
    <col min="11452" max="11452" width="5.42578125" style="2" customWidth="1"/>
    <col min="11453" max="11453" width="9.42578125" style="2" customWidth="1"/>
    <col min="11454" max="11454" width="10.5703125" style="2" customWidth="1"/>
    <col min="11455" max="11455" width="9.42578125" style="2" customWidth="1"/>
    <col min="11456" max="11456" width="13.140625" style="2" customWidth="1"/>
    <col min="11457" max="11457" width="13.42578125" style="2" customWidth="1"/>
    <col min="11458" max="11458" width="9.140625" style="2"/>
    <col min="11459" max="11459" width="11.140625" style="2" bestFit="1" customWidth="1"/>
    <col min="11460" max="11461" width="9.140625" style="2"/>
    <col min="11462" max="11462" width="10.28515625" style="2" bestFit="1" customWidth="1"/>
    <col min="11463" max="11705" width="9.140625" style="2"/>
    <col min="11706" max="11706" width="5.7109375" style="2" customWidth="1"/>
    <col min="11707" max="11707" width="74.7109375" style="2" customWidth="1"/>
    <col min="11708" max="11708" width="5.42578125" style="2" customWidth="1"/>
    <col min="11709" max="11709" width="9.42578125" style="2" customWidth="1"/>
    <col min="11710" max="11710" width="10.5703125" style="2" customWidth="1"/>
    <col min="11711" max="11711" width="9.42578125" style="2" customWidth="1"/>
    <col min="11712" max="11712" width="13.140625" style="2" customWidth="1"/>
    <col min="11713" max="11713" width="13.42578125" style="2" customWidth="1"/>
    <col min="11714" max="11714" width="9.140625" style="2"/>
    <col min="11715" max="11715" width="11.140625" style="2" bestFit="1" customWidth="1"/>
    <col min="11716" max="11717" width="9.140625" style="2"/>
    <col min="11718" max="11718" width="10.28515625" style="2" bestFit="1" customWidth="1"/>
    <col min="11719" max="11961" width="9.140625" style="2"/>
    <col min="11962" max="11962" width="5.7109375" style="2" customWidth="1"/>
    <col min="11963" max="11963" width="74.7109375" style="2" customWidth="1"/>
    <col min="11964" max="11964" width="5.42578125" style="2" customWidth="1"/>
    <col min="11965" max="11965" width="9.42578125" style="2" customWidth="1"/>
    <col min="11966" max="11966" width="10.5703125" style="2" customWidth="1"/>
    <col min="11967" max="11967" width="9.42578125" style="2" customWidth="1"/>
    <col min="11968" max="11968" width="13.140625" style="2" customWidth="1"/>
    <col min="11969" max="11969" width="13.42578125" style="2" customWidth="1"/>
    <col min="11970" max="11970" width="9.140625" style="2"/>
    <col min="11971" max="11971" width="11.140625" style="2" bestFit="1" customWidth="1"/>
    <col min="11972" max="11973" width="9.140625" style="2"/>
    <col min="11974" max="11974" width="10.28515625" style="2" bestFit="1" customWidth="1"/>
    <col min="11975" max="12217" width="9.140625" style="2"/>
    <col min="12218" max="12218" width="5.7109375" style="2" customWidth="1"/>
    <col min="12219" max="12219" width="74.7109375" style="2" customWidth="1"/>
    <col min="12220" max="12220" width="5.42578125" style="2" customWidth="1"/>
    <col min="12221" max="12221" width="9.42578125" style="2" customWidth="1"/>
    <col min="12222" max="12222" width="10.5703125" style="2" customWidth="1"/>
    <col min="12223" max="12223" width="9.42578125" style="2" customWidth="1"/>
    <col min="12224" max="12224" width="13.140625" style="2" customWidth="1"/>
    <col min="12225" max="12225" width="13.42578125" style="2" customWidth="1"/>
    <col min="12226" max="12226" width="9.140625" style="2"/>
    <col min="12227" max="12227" width="11.140625" style="2" bestFit="1" customWidth="1"/>
    <col min="12228" max="12229" width="9.140625" style="2"/>
    <col min="12230" max="12230" width="10.28515625" style="2" bestFit="1" customWidth="1"/>
    <col min="12231" max="12473" width="9.140625" style="2"/>
    <col min="12474" max="12474" width="5.7109375" style="2" customWidth="1"/>
    <col min="12475" max="12475" width="74.7109375" style="2" customWidth="1"/>
    <col min="12476" max="12476" width="5.42578125" style="2" customWidth="1"/>
    <col min="12477" max="12477" width="9.42578125" style="2" customWidth="1"/>
    <col min="12478" max="12478" width="10.5703125" style="2" customWidth="1"/>
    <col min="12479" max="12479" width="9.42578125" style="2" customWidth="1"/>
    <col min="12480" max="12480" width="13.140625" style="2" customWidth="1"/>
    <col min="12481" max="12481" width="13.42578125" style="2" customWidth="1"/>
    <col min="12482" max="12482" width="9.140625" style="2"/>
    <col min="12483" max="12483" width="11.140625" style="2" bestFit="1" customWidth="1"/>
    <col min="12484" max="12485" width="9.140625" style="2"/>
    <col min="12486" max="12486" width="10.28515625" style="2" bestFit="1" customWidth="1"/>
    <col min="12487" max="12729" width="9.140625" style="2"/>
    <col min="12730" max="12730" width="5.7109375" style="2" customWidth="1"/>
    <col min="12731" max="12731" width="74.7109375" style="2" customWidth="1"/>
    <col min="12732" max="12732" width="5.42578125" style="2" customWidth="1"/>
    <col min="12733" max="12733" width="9.42578125" style="2" customWidth="1"/>
    <col min="12734" max="12734" width="10.5703125" style="2" customWidth="1"/>
    <col min="12735" max="12735" width="9.42578125" style="2" customWidth="1"/>
    <col min="12736" max="12736" width="13.140625" style="2" customWidth="1"/>
    <col min="12737" max="12737" width="13.42578125" style="2" customWidth="1"/>
    <col min="12738" max="12738" width="9.140625" style="2"/>
    <col min="12739" max="12739" width="11.140625" style="2" bestFit="1" customWidth="1"/>
    <col min="12740" max="12741" width="9.140625" style="2"/>
    <col min="12742" max="12742" width="10.28515625" style="2" bestFit="1" customWidth="1"/>
    <col min="12743" max="12985" width="9.140625" style="2"/>
    <col min="12986" max="12986" width="5.7109375" style="2" customWidth="1"/>
    <col min="12987" max="12987" width="74.7109375" style="2" customWidth="1"/>
    <col min="12988" max="12988" width="5.42578125" style="2" customWidth="1"/>
    <col min="12989" max="12989" width="9.42578125" style="2" customWidth="1"/>
    <col min="12990" max="12990" width="10.5703125" style="2" customWidth="1"/>
    <col min="12991" max="12991" width="9.42578125" style="2" customWidth="1"/>
    <col min="12992" max="12992" width="13.140625" style="2" customWidth="1"/>
    <col min="12993" max="12993" width="13.42578125" style="2" customWidth="1"/>
    <col min="12994" max="12994" width="9.140625" style="2"/>
    <col min="12995" max="12995" width="11.140625" style="2" bestFit="1" customWidth="1"/>
    <col min="12996" max="12997" width="9.140625" style="2"/>
    <col min="12998" max="12998" width="10.28515625" style="2" bestFit="1" customWidth="1"/>
    <col min="12999" max="13241" width="9.140625" style="2"/>
    <col min="13242" max="13242" width="5.7109375" style="2" customWidth="1"/>
    <col min="13243" max="13243" width="74.7109375" style="2" customWidth="1"/>
    <col min="13244" max="13244" width="5.42578125" style="2" customWidth="1"/>
    <col min="13245" max="13245" width="9.42578125" style="2" customWidth="1"/>
    <col min="13246" max="13246" width="10.5703125" style="2" customWidth="1"/>
    <col min="13247" max="13247" width="9.42578125" style="2" customWidth="1"/>
    <col min="13248" max="13248" width="13.140625" style="2" customWidth="1"/>
    <col min="13249" max="13249" width="13.42578125" style="2" customWidth="1"/>
    <col min="13250" max="13250" width="9.140625" style="2"/>
    <col min="13251" max="13251" width="11.140625" style="2" bestFit="1" customWidth="1"/>
    <col min="13252" max="13253" width="9.140625" style="2"/>
    <col min="13254" max="13254" width="10.28515625" style="2" bestFit="1" customWidth="1"/>
    <col min="13255" max="13497" width="9.140625" style="2"/>
    <col min="13498" max="13498" width="5.7109375" style="2" customWidth="1"/>
    <col min="13499" max="13499" width="74.7109375" style="2" customWidth="1"/>
    <col min="13500" max="13500" width="5.42578125" style="2" customWidth="1"/>
    <col min="13501" max="13501" width="9.42578125" style="2" customWidth="1"/>
    <col min="13502" max="13502" width="10.5703125" style="2" customWidth="1"/>
    <col min="13503" max="13503" width="9.42578125" style="2" customWidth="1"/>
    <col min="13504" max="13504" width="13.140625" style="2" customWidth="1"/>
    <col min="13505" max="13505" width="13.42578125" style="2" customWidth="1"/>
    <col min="13506" max="13506" width="9.140625" style="2"/>
    <col min="13507" max="13507" width="11.140625" style="2" bestFit="1" customWidth="1"/>
    <col min="13508" max="13509" width="9.140625" style="2"/>
    <col min="13510" max="13510" width="10.28515625" style="2" bestFit="1" customWidth="1"/>
    <col min="13511" max="13753" width="9.140625" style="2"/>
    <col min="13754" max="13754" width="5.7109375" style="2" customWidth="1"/>
    <col min="13755" max="13755" width="74.7109375" style="2" customWidth="1"/>
    <col min="13756" max="13756" width="5.42578125" style="2" customWidth="1"/>
    <col min="13757" max="13757" width="9.42578125" style="2" customWidth="1"/>
    <col min="13758" max="13758" width="10.5703125" style="2" customWidth="1"/>
    <col min="13759" max="13759" width="9.42578125" style="2" customWidth="1"/>
    <col min="13760" max="13760" width="13.140625" style="2" customWidth="1"/>
    <col min="13761" max="13761" width="13.42578125" style="2" customWidth="1"/>
    <col min="13762" max="13762" width="9.140625" style="2"/>
    <col min="13763" max="13763" width="11.140625" style="2" bestFit="1" customWidth="1"/>
    <col min="13764" max="13765" width="9.140625" style="2"/>
    <col min="13766" max="13766" width="10.28515625" style="2" bestFit="1" customWidth="1"/>
    <col min="13767" max="14009" width="9.140625" style="2"/>
    <col min="14010" max="14010" width="5.7109375" style="2" customWidth="1"/>
    <col min="14011" max="14011" width="74.7109375" style="2" customWidth="1"/>
    <col min="14012" max="14012" width="5.42578125" style="2" customWidth="1"/>
    <col min="14013" max="14013" width="9.42578125" style="2" customWidth="1"/>
    <col min="14014" max="14014" width="10.5703125" style="2" customWidth="1"/>
    <col min="14015" max="14015" width="9.42578125" style="2" customWidth="1"/>
    <col min="14016" max="14016" width="13.140625" style="2" customWidth="1"/>
    <col min="14017" max="14017" width="13.42578125" style="2" customWidth="1"/>
    <col min="14018" max="14018" width="9.140625" style="2"/>
    <col min="14019" max="14019" width="11.140625" style="2" bestFit="1" customWidth="1"/>
    <col min="14020" max="14021" width="9.140625" style="2"/>
    <col min="14022" max="14022" width="10.28515625" style="2" bestFit="1" customWidth="1"/>
    <col min="14023" max="14265" width="9.140625" style="2"/>
    <col min="14266" max="14266" width="5.7109375" style="2" customWidth="1"/>
    <col min="14267" max="14267" width="74.7109375" style="2" customWidth="1"/>
    <col min="14268" max="14268" width="5.42578125" style="2" customWidth="1"/>
    <col min="14269" max="14269" width="9.42578125" style="2" customWidth="1"/>
    <col min="14270" max="14270" width="10.5703125" style="2" customWidth="1"/>
    <col min="14271" max="14271" width="9.42578125" style="2" customWidth="1"/>
    <col min="14272" max="14272" width="13.140625" style="2" customWidth="1"/>
    <col min="14273" max="14273" width="13.42578125" style="2" customWidth="1"/>
    <col min="14274" max="14274" width="9.140625" style="2"/>
    <col min="14275" max="14275" width="11.140625" style="2" bestFit="1" customWidth="1"/>
    <col min="14276" max="14277" width="9.140625" style="2"/>
    <col min="14278" max="14278" width="10.28515625" style="2" bestFit="1" customWidth="1"/>
    <col min="14279" max="14521" width="9.140625" style="2"/>
    <col min="14522" max="14522" width="5.7109375" style="2" customWidth="1"/>
    <col min="14523" max="14523" width="74.7109375" style="2" customWidth="1"/>
    <col min="14524" max="14524" width="5.42578125" style="2" customWidth="1"/>
    <col min="14525" max="14525" width="9.42578125" style="2" customWidth="1"/>
    <col min="14526" max="14526" width="10.5703125" style="2" customWidth="1"/>
    <col min="14527" max="14527" width="9.42578125" style="2" customWidth="1"/>
    <col min="14528" max="14528" width="13.140625" style="2" customWidth="1"/>
    <col min="14529" max="14529" width="13.42578125" style="2" customWidth="1"/>
    <col min="14530" max="14530" width="9.140625" style="2"/>
    <col min="14531" max="14531" width="11.140625" style="2" bestFit="1" customWidth="1"/>
    <col min="14532" max="14533" width="9.140625" style="2"/>
    <col min="14534" max="14534" width="10.28515625" style="2" bestFit="1" customWidth="1"/>
    <col min="14535" max="14777" width="9.140625" style="2"/>
    <col min="14778" max="14778" width="5.7109375" style="2" customWidth="1"/>
    <col min="14779" max="14779" width="74.7109375" style="2" customWidth="1"/>
    <col min="14780" max="14780" width="5.42578125" style="2" customWidth="1"/>
    <col min="14781" max="14781" width="9.42578125" style="2" customWidth="1"/>
    <col min="14782" max="14782" width="10.5703125" style="2" customWidth="1"/>
    <col min="14783" max="14783" width="9.42578125" style="2" customWidth="1"/>
    <col min="14784" max="14784" width="13.140625" style="2" customWidth="1"/>
    <col min="14785" max="14785" width="13.42578125" style="2" customWidth="1"/>
    <col min="14786" max="14786" width="9.140625" style="2"/>
    <col min="14787" max="14787" width="11.140625" style="2" bestFit="1" customWidth="1"/>
    <col min="14788" max="14789" width="9.140625" style="2"/>
    <col min="14790" max="14790" width="10.28515625" style="2" bestFit="1" customWidth="1"/>
    <col min="14791" max="15033" width="9.140625" style="2"/>
    <col min="15034" max="15034" width="5.7109375" style="2" customWidth="1"/>
    <col min="15035" max="15035" width="74.7109375" style="2" customWidth="1"/>
    <col min="15036" max="15036" width="5.42578125" style="2" customWidth="1"/>
    <col min="15037" max="15037" width="9.42578125" style="2" customWidth="1"/>
    <col min="15038" max="15038" width="10.5703125" style="2" customWidth="1"/>
    <col min="15039" max="15039" width="9.42578125" style="2" customWidth="1"/>
    <col min="15040" max="15040" width="13.140625" style="2" customWidth="1"/>
    <col min="15041" max="15041" width="13.42578125" style="2" customWidth="1"/>
    <col min="15042" max="15042" width="9.140625" style="2"/>
    <col min="15043" max="15043" width="11.140625" style="2" bestFit="1" customWidth="1"/>
    <col min="15044" max="15045" width="9.140625" style="2"/>
    <col min="15046" max="15046" width="10.28515625" style="2" bestFit="1" customWidth="1"/>
    <col min="15047" max="15289" width="9.140625" style="2"/>
    <col min="15290" max="15290" width="5.7109375" style="2" customWidth="1"/>
    <col min="15291" max="15291" width="74.7109375" style="2" customWidth="1"/>
    <col min="15292" max="15292" width="5.42578125" style="2" customWidth="1"/>
    <col min="15293" max="15293" width="9.42578125" style="2" customWidth="1"/>
    <col min="15294" max="15294" width="10.5703125" style="2" customWidth="1"/>
    <col min="15295" max="15295" width="9.42578125" style="2" customWidth="1"/>
    <col min="15296" max="15296" width="13.140625" style="2" customWidth="1"/>
    <col min="15297" max="15297" width="13.42578125" style="2" customWidth="1"/>
    <col min="15298" max="15298" width="9.140625" style="2"/>
    <col min="15299" max="15299" width="11.140625" style="2" bestFit="1" customWidth="1"/>
    <col min="15300" max="15301" width="9.140625" style="2"/>
    <col min="15302" max="15302" width="10.28515625" style="2" bestFit="1" customWidth="1"/>
    <col min="15303" max="15545" width="9.140625" style="2"/>
    <col min="15546" max="15546" width="5.7109375" style="2" customWidth="1"/>
    <col min="15547" max="15547" width="74.7109375" style="2" customWidth="1"/>
    <col min="15548" max="15548" width="5.42578125" style="2" customWidth="1"/>
    <col min="15549" max="15549" width="9.42578125" style="2" customWidth="1"/>
    <col min="15550" max="15550" width="10.5703125" style="2" customWidth="1"/>
    <col min="15551" max="15551" width="9.42578125" style="2" customWidth="1"/>
    <col min="15552" max="15552" width="13.140625" style="2" customWidth="1"/>
    <col min="15553" max="15553" width="13.42578125" style="2" customWidth="1"/>
    <col min="15554" max="15554" width="9.140625" style="2"/>
    <col min="15555" max="15555" width="11.140625" style="2" bestFit="1" customWidth="1"/>
    <col min="15556" max="15557" width="9.140625" style="2"/>
    <col min="15558" max="15558" width="10.28515625" style="2" bestFit="1" customWidth="1"/>
    <col min="15559" max="15801" width="9.140625" style="2"/>
    <col min="15802" max="15802" width="5.7109375" style="2" customWidth="1"/>
    <col min="15803" max="15803" width="74.7109375" style="2" customWidth="1"/>
    <col min="15804" max="15804" width="5.42578125" style="2" customWidth="1"/>
    <col min="15805" max="15805" width="9.42578125" style="2" customWidth="1"/>
    <col min="15806" max="15806" width="10.5703125" style="2" customWidth="1"/>
    <col min="15807" max="15807" width="9.42578125" style="2" customWidth="1"/>
    <col min="15808" max="15808" width="13.140625" style="2" customWidth="1"/>
    <col min="15809" max="15809" width="13.42578125" style="2" customWidth="1"/>
    <col min="15810" max="15810" width="9.140625" style="2"/>
    <col min="15811" max="15811" width="11.140625" style="2" bestFit="1" customWidth="1"/>
    <col min="15812" max="15813" width="9.140625" style="2"/>
    <col min="15814" max="15814" width="10.28515625" style="2" bestFit="1" customWidth="1"/>
    <col min="15815" max="16057" width="9.140625" style="2"/>
    <col min="16058" max="16058" width="5.7109375" style="2" customWidth="1"/>
    <col min="16059" max="16059" width="74.7109375" style="2" customWidth="1"/>
    <col min="16060" max="16060" width="5.42578125" style="2" customWidth="1"/>
    <col min="16061" max="16061" width="9.42578125" style="2" customWidth="1"/>
    <col min="16062" max="16062" width="10.5703125" style="2" customWidth="1"/>
    <col min="16063" max="16063" width="9.42578125" style="2" customWidth="1"/>
    <col min="16064" max="16064" width="13.140625" style="2" customWidth="1"/>
    <col min="16065" max="16065" width="13.42578125" style="2" customWidth="1"/>
    <col min="16066" max="16066" width="9.140625" style="2"/>
    <col min="16067" max="16067" width="11.140625" style="2" bestFit="1" customWidth="1"/>
    <col min="16068" max="16069" width="9.140625" style="2"/>
    <col min="16070" max="16070" width="10.28515625" style="2" bestFit="1" customWidth="1"/>
    <col min="16071" max="16384" width="9.140625" style="2"/>
  </cols>
  <sheetData>
    <row r="1" spans="1:8" x14ac:dyDescent="0.25">
      <c r="H1" s="163">
        <v>12.85</v>
      </c>
    </row>
    <row r="2" spans="1:8" x14ac:dyDescent="0.25">
      <c r="A2" s="5" t="s">
        <v>48</v>
      </c>
      <c r="B2" s="6"/>
      <c r="C2" s="7"/>
      <c r="D2" s="8"/>
      <c r="E2" s="92"/>
      <c r="F2" s="6"/>
      <c r="G2" s="6"/>
      <c r="H2" s="6"/>
    </row>
    <row r="3" spans="1:8" x14ac:dyDescent="0.25">
      <c r="A3" s="5" t="s">
        <v>428</v>
      </c>
      <c r="B3" s="6"/>
      <c r="C3" s="7"/>
      <c r="D3" s="8"/>
      <c r="E3" s="92"/>
      <c r="F3" s="6"/>
      <c r="G3" s="6"/>
      <c r="H3" s="6"/>
    </row>
    <row r="4" spans="1:8" x14ac:dyDescent="0.25">
      <c r="A4" s="5" t="s">
        <v>429</v>
      </c>
      <c r="B4" s="9"/>
      <c r="C4" s="7"/>
      <c r="D4" s="8"/>
      <c r="E4" s="92"/>
      <c r="F4" s="6"/>
      <c r="G4" s="6"/>
      <c r="H4" s="6"/>
    </row>
    <row r="7" spans="1:8" x14ac:dyDescent="0.25">
      <c r="A7" s="10"/>
      <c r="B7" s="11"/>
      <c r="C7" s="12"/>
      <c r="D7" s="13"/>
      <c r="E7" s="94"/>
      <c r="F7" s="14"/>
      <c r="G7" s="14"/>
      <c r="H7" s="14"/>
    </row>
    <row r="8" spans="1:8" ht="26.25" customHeight="1" x14ac:dyDescent="0.25">
      <c r="A8" s="15" t="s">
        <v>46</v>
      </c>
      <c r="B8" s="16" t="s">
        <v>49</v>
      </c>
      <c r="C8" s="16" t="s">
        <v>50</v>
      </c>
      <c r="D8" s="17" t="s">
        <v>51</v>
      </c>
      <c r="E8" s="95" t="s">
        <v>52</v>
      </c>
      <c r="F8" s="16" t="s">
        <v>53</v>
      </c>
      <c r="G8" s="16" t="s">
        <v>54</v>
      </c>
      <c r="H8" s="164" t="s">
        <v>47</v>
      </c>
    </row>
    <row r="9" spans="1:8" x14ac:dyDescent="0.25">
      <c r="A9" s="18"/>
      <c r="B9" s="19" t="s">
        <v>0</v>
      </c>
      <c r="C9" s="20"/>
      <c r="D9" s="21"/>
      <c r="E9" s="41"/>
      <c r="F9" s="20"/>
      <c r="G9" s="20"/>
      <c r="H9" s="165"/>
    </row>
    <row r="10" spans="1:8" x14ac:dyDescent="0.25">
      <c r="A10" s="18"/>
      <c r="B10" s="22" t="s">
        <v>1</v>
      </c>
      <c r="C10" s="20"/>
      <c r="D10" s="21"/>
      <c r="E10" s="41"/>
      <c r="F10" s="20"/>
      <c r="G10" s="20"/>
      <c r="H10" s="165"/>
    </row>
    <row r="11" spans="1:8" x14ac:dyDescent="0.25">
      <c r="A11" s="18"/>
      <c r="B11" s="23"/>
      <c r="C11" s="20"/>
      <c r="D11" s="21"/>
      <c r="E11" s="39"/>
      <c r="F11" s="24"/>
      <c r="G11" s="20"/>
      <c r="H11" s="165"/>
    </row>
    <row r="12" spans="1:8" ht="17.100000000000001" customHeight="1" x14ac:dyDescent="0.25">
      <c r="A12" s="18">
        <v>1.1000000000000001</v>
      </c>
      <c r="B12" s="25" t="s">
        <v>55</v>
      </c>
      <c r="C12" s="20"/>
      <c r="D12" s="21"/>
      <c r="E12" s="39"/>
      <c r="F12" s="24"/>
      <c r="G12" s="20"/>
      <c r="H12" s="165"/>
    </row>
    <row r="13" spans="1:8" ht="17.100000000000001" customHeight="1" x14ac:dyDescent="0.25">
      <c r="A13" s="26" t="s">
        <v>7</v>
      </c>
      <c r="B13" s="27" t="s">
        <v>2</v>
      </c>
      <c r="C13" s="20"/>
      <c r="D13" s="21"/>
      <c r="E13" s="39"/>
      <c r="F13" s="24"/>
      <c r="G13" s="20"/>
      <c r="H13" s="165"/>
    </row>
    <row r="14" spans="1:8" ht="17.100000000000001" customHeight="1" x14ac:dyDescent="0.25">
      <c r="A14" s="28"/>
      <c r="B14" s="29" t="s">
        <v>56</v>
      </c>
      <c r="C14" s="20"/>
      <c r="D14" s="21"/>
      <c r="E14" s="39"/>
      <c r="F14" s="24"/>
      <c r="G14" s="20"/>
      <c r="H14" s="165"/>
    </row>
    <row r="15" spans="1:8" ht="17.100000000000001" customHeight="1" x14ac:dyDescent="0.25">
      <c r="A15" s="28"/>
      <c r="B15" s="29" t="s">
        <v>3</v>
      </c>
      <c r="C15" s="20"/>
      <c r="D15" s="21"/>
      <c r="E15" s="39"/>
      <c r="F15" s="24"/>
      <c r="G15" s="20"/>
      <c r="H15" s="165"/>
    </row>
    <row r="16" spans="1:8" ht="17.100000000000001" customHeight="1" x14ac:dyDescent="0.25">
      <c r="A16" s="28"/>
      <c r="B16" s="29" t="s">
        <v>57</v>
      </c>
      <c r="C16" s="20"/>
      <c r="D16" s="21"/>
      <c r="E16" s="39"/>
      <c r="F16" s="24"/>
      <c r="G16" s="20"/>
      <c r="H16" s="165"/>
    </row>
    <row r="17" spans="1:8" s="6" customFormat="1" ht="17.100000000000001" customHeight="1" x14ac:dyDescent="0.25">
      <c r="A17" s="28"/>
      <c r="B17" s="29" t="s">
        <v>58</v>
      </c>
      <c r="C17" s="20"/>
      <c r="D17" s="21"/>
      <c r="E17" s="39"/>
      <c r="F17" s="24"/>
      <c r="G17" s="20"/>
      <c r="H17" s="165"/>
    </row>
    <row r="18" spans="1:8" s="6" customFormat="1" ht="17.100000000000001" customHeight="1" x14ac:dyDescent="0.25">
      <c r="A18" s="28"/>
      <c r="B18" s="29" t="s">
        <v>59</v>
      </c>
      <c r="C18" s="20"/>
      <c r="D18" s="21"/>
      <c r="E18" s="39"/>
      <c r="F18" s="24"/>
      <c r="G18" s="20"/>
      <c r="H18" s="165"/>
    </row>
    <row r="19" spans="1:8" ht="17.100000000000001" customHeight="1" x14ac:dyDescent="0.25">
      <c r="A19" s="28"/>
      <c r="B19" s="29" t="s">
        <v>60</v>
      </c>
      <c r="C19" s="20"/>
      <c r="D19" s="21"/>
      <c r="E19" s="38"/>
      <c r="F19" s="30"/>
      <c r="G19" s="20"/>
      <c r="H19" s="165"/>
    </row>
    <row r="20" spans="1:8" ht="17.100000000000001" customHeight="1" x14ac:dyDescent="0.25">
      <c r="A20" s="28"/>
      <c r="B20" s="29" t="s">
        <v>4</v>
      </c>
      <c r="C20" s="20"/>
      <c r="D20" s="21"/>
      <c r="E20" s="38"/>
      <c r="F20" s="30"/>
      <c r="G20" s="20"/>
      <c r="H20" s="165"/>
    </row>
    <row r="21" spans="1:8" ht="17.100000000000001" customHeight="1" x14ac:dyDescent="0.25">
      <c r="A21" s="28"/>
      <c r="B21" s="29" t="s">
        <v>61</v>
      </c>
      <c r="C21" s="20"/>
      <c r="D21" s="21"/>
      <c r="E21" s="38"/>
      <c r="F21" s="30"/>
      <c r="G21" s="20"/>
      <c r="H21" s="165"/>
    </row>
    <row r="22" spans="1:8" ht="17.100000000000001" customHeight="1" x14ac:dyDescent="0.25">
      <c r="A22" s="28"/>
      <c r="B22" s="29" t="s">
        <v>6</v>
      </c>
      <c r="C22" s="20"/>
      <c r="D22" s="21"/>
      <c r="E22" s="38"/>
      <c r="F22" s="30"/>
      <c r="G22" s="20"/>
      <c r="H22" s="165"/>
    </row>
    <row r="23" spans="1:8" ht="17.100000000000001" customHeight="1" x14ac:dyDescent="0.25">
      <c r="A23" s="28"/>
      <c r="B23" s="29" t="s">
        <v>5</v>
      </c>
      <c r="C23" s="20"/>
      <c r="D23" s="21"/>
      <c r="E23" s="38"/>
      <c r="F23" s="30"/>
      <c r="G23" s="20"/>
      <c r="H23" s="165"/>
    </row>
    <row r="24" spans="1:8" ht="17.100000000000001" customHeight="1" x14ac:dyDescent="0.25">
      <c r="A24" s="28"/>
      <c r="B24" s="29" t="s">
        <v>62</v>
      </c>
      <c r="C24" s="20"/>
      <c r="D24" s="21"/>
      <c r="E24" s="38"/>
      <c r="F24" s="30"/>
      <c r="G24" s="20"/>
      <c r="H24" s="165"/>
    </row>
    <row r="25" spans="1:8" s="6" customFormat="1" x14ac:dyDescent="0.25">
      <c r="A25" s="28"/>
      <c r="B25" s="31"/>
      <c r="C25" s="20"/>
      <c r="D25" s="21"/>
      <c r="E25" s="38"/>
      <c r="F25" s="30"/>
      <c r="G25" s="20"/>
      <c r="H25" s="165"/>
    </row>
    <row r="26" spans="1:8" s="6" customFormat="1" x14ac:dyDescent="0.25">
      <c r="A26" s="32">
        <v>1.2</v>
      </c>
      <c r="B26" s="33" t="s">
        <v>63</v>
      </c>
      <c r="C26" s="24"/>
      <c r="D26" s="34"/>
      <c r="E26" s="38"/>
      <c r="F26" s="30"/>
      <c r="G26" s="20"/>
      <c r="H26" s="165"/>
    </row>
    <row r="27" spans="1:8" s="6" customFormat="1" ht="99" customHeight="1" x14ac:dyDescent="0.25">
      <c r="A27" s="35">
        <v>1</v>
      </c>
      <c r="B27" s="36" t="s">
        <v>64</v>
      </c>
      <c r="C27" s="24" t="s">
        <v>8</v>
      </c>
      <c r="D27" s="37">
        <v>1</v>
      </c>
      <c r="E27" s="99"/>
      <c r="F27" s="99"/>
      <c r="G27" s="99">
        <f>E27+F27</f>
        <v>0</v>
      </c>
      <c r="H27" s="30">
        <f>G27*D27</f>
        <v>0</v>
      </c>
    </row>
    <row r="28" spans="1:8" s="6" customFormat="1" x14ac:dyDescent="0.25">
      <c r="A28" s="28"/>
      <c r="B28" s="40"/>
      <c r="C28" s="24"/>
      <c r="D28" s="34"/>
      <c r="E28" s="99"/>
      <c r="F28" s="99"/>
      <c r="G28" s="99"/>
      <c r="H28" s="30"/>
    </row>
    <row r="29" spans="1:8" s="6" customFormat="1" x14ac:dyDescent="0.25">
      <c r="A29" s="18">
        <v>1.3</v>
      </c>
      <c r="B29" s="33" t="s">
        <v>65</v>
      </c>
      <c r="C29" s="24"/>
      <c r="D29" s="37"/>
      <c r="E29" s="99"/>
      <c r="F29" s="99"/>
      <c r="G29" s="99"/>
      <c r="H29" s="30"/>
    </row>
    <row r="30" spans="1:8" s="6" customFormat="1" ht="25.5" x14ac:dyDescent="0.25">
      <c r="A30" s="35">
        <v>1</v>
      </c>
      <c r="B30" s="42" t="s">
        <v>402</v>
      </c>
      <c r="C30" s="24" t="s">
        <v>66</v>
      </c>
      <c r="D30" s="37">
        <v>1</v>
      </c>
      <c r="E30" s="99"/>
      <c r="F30" s="99"/>
      <c r="G30" s="99">
        <f>E30+F30</f>
        <v>0</v>
      </c>
      <c r="H30" s="30">
        <f>G30*D30</f>
        <v>0</v>
      </c>
    </row>
    <row r="31" spans="1:8" s="6" customFormat="1" x14ac:dyDescent="0.25">
      <c r="A31" s="35"/>
      <c r="B31" s="42"/>
      <c r="C31" s="24"/>
      <c r="D31" s="37"/>
      <c r="E31" s="99"/>
      <c r="F31" s="99"/>
      <c r="G31" s="99"/>
    </row>
    <row r="32" spans="1:8" s="6" customFormat="1" x14ac:dyDescent="0.25">
      <c r="A32" s="102">
        <v>1.4</v>
      </c>
      <c r="B32" s="33" t="s">
        <v>392</v>
      </c>
      <c r="C32" s="24"/>
      <c r="D32" s="37"/>
      <c r="E32" s="99"/>
      <c r="F32" s="99"/>
      <c r="G32" s="99"/>
    </row>
    <row r="33" spans="1:8" s="6" customFormat="1" ht="63.75" x14ac:dyDescent="0.25">
      <c r="A33" s="35">
        <v>1</v>
      </c>
      <c r="B33" s="42" t="s">
        <v>393</v>
      </c>
      <c r="C33" s="24" t="s">
        <v>23</v>
      </c>
      <c r="D33" s="24">
        <v>4</v>
      </c>
      <c r="E33" s="99"/>
      <c r="F33" s="99"/>
      <c r="G33" s="99"/>
    </row>
    <row r="34" spans="1:8" s="6" customFormat="1" x14ac:dyDescent="0.25">
      <c r="A34" s="35"/>
      <c r="B34" s="42"/>
      <c r="C34" s="24"/>
      <c r="D34" s="37"/>
      <c r="E34" s="99"/>
      <c r="F34" s="99"/>
      <c r="G34" s="99"/>
    </row>
    <row r="35" spans="1:8" s="6" customFormat="1" x14ac:dyDescent="0.25">
      <c r="A35" s="35"/>
      <c r="B35" s="42"/>
      <c r="C35" s="24"/>
      <c r="D35" s="37"/>
      <c r="E35" s="99"/>
      <c r="F35" s="99"/>
      <c r="G35" s="99"/>
    </row>
    <row r="36" spans="1:8" s="6" customFormat="1" x14ac:dyDescent="0.25">
      <c r="A36" s="35"/>
      <c r="B36" s="42"/>
      <c r="C36" s="24"/>
      <c r="D36" s="37"/>
      <c r="E36" s="99"/>
      <c r="F36" s="99"/>
      <c r="G36" s="99"/>
    </row>
    <row r="37" spans="1:8" s="6" customFormat="1" x14ac:dyDescent="0.25">
      <c r="A37" s="35"/>
      <c r="B37" s="42"/>
      <c r="C37" s="24"/>
      <c r="D37" s="37"/>
      <c r="E37" s="38"/>
      <c r="F37" s="30"/>
      <c r="G37" s="24"/>
      <c r="H37" s="166"/>
    </row>
    <row r="38" spans="1:8" x14ac:dyDescent="0.25">
      <c r="A38" s="43"/>
      <c r="B38" s="44"/>
      <c r="C38" s="24"/>
      <c r="D38" s="37"/>
      <c r="E38" s="39"/>
      <c r="F38" s="24"/>
      <c r="G38" s="24"/>
      <c r="H38" s="165"/>
    </row>
    <row r="39" spans="1:8" x14ac:dyDescent="0.25">
      <c r="A39" s="45"/>
      <c r="B39" s="46" t="s">
        <v>67</v>
      </c>
      <c r="C39" s="47"/>
      <c r="D39" s="48"/>
      <c r="E39" s="96"/>
      <c r="F39" s="49"/>
      <c r="G39" s="49"/>
      <c r="H39" s="167">
        <f>SUM(H21:H38)</f>
        <v>0</v>
      </c>
    </row>
    <row r="40" spans="1:8" x14ac:dyDescent="0.25">
      <c r="A40" s="50"/>
      <c r="B40" s="51" t="s">
        <v>9</v>
      </c>
      <c r="C40" s="52"/>
      <c r="D40" s="53"/>
      <c r="E40" s="97"/>
      <c r="F40" s="54"/>
      <c r="G40" s="54"/>
      <c r="H40" s="168"/>
    </row>
    <row r="41" spans="1:8" x14ac:dyDescent="0.25">
      <c r="A41" s="55"/>
      <c r="B41" s="56" t="s">
        <v>43</v>
      </c>
      <c r="C41" s="57"/>
      <c r="D41" s="58"/>
      <c r="E41" s="98"/>
      <c r="F41" s="57"/>
      <c r="G41" s="57"/>
      <c r="H41" s="169"/>
    </row>
    <row r="42" spans="1:8" x14ac:dyDescent="0.25">
      <c r="A42" s="18"/>
      <c r="B42" s="22" t="s">
        <v>68</v>
      </c>
      <c r="C42" s="59"/>
      <c r="D42" s="60"/>
      <c r="E42" s="41"/>
      <c r="F42" s="20"/>
      <c r="G42" s="20"/>
      <c r="H42" s="165"/>
    </row>
    <row r="43" spans="1:8" x14ac:dyDescent="0.25">
      <c r="A43" s="18"/>
      <c r="B43" s="23"/>
      <c r="C43" s="20"/>
      <c r="D43" s="21"/>
      <c r="E43" s="39"/>
      <c r="F43" s="24"/>
      <c r="G43" s="20"/>
      <c r="H43" s="165"/>
    </row>
    <row r="44" spans="1:8" x14ac:dyDescent="0.25">
      <c r="A44" s="18">
        <v>2.1</v>
      </c>
      <c r="B44" s="61" t="s">
        <v>69</v>
      </c>
      <c r="C44" s="20"/>
      <c r="D44" s="21"/>
      <c r="E44" s="39"/>
      <c r="F44" s="24"/>
      <c r="G44" s="20"/>
      <c r="H44" s="165"/>
    </row>
    <row r="45" spans="1:8" ht="25.5" x14ac:dyDescent="0.25">
      <c r="A45" s="28"/>
      <c r="B45" s="62" t="s">
        <v>70</v>
      </c>
      <c r="C45" s="24"/>
      <c r="D45" s="21"/>
      <c r="E45" s="39"/>
      <c r="F45" s="24"/>
      <c r="G45" s="20"/>
      <c r="H45" s="165"/>
    </row>
    <row r="46" spans="1:8" x14ac:dyDescent="0.25">
      <c r="A46" s="28"/>
      <c r="B46" s="40"/>
      <c r="C46" s="24"/>
      <c r="D46" s="21"/>
      <c r="E46" s="39"/>
      <c r="F46" s="24"/>
      <c r="G46" s="20"/>
      <c r="H46" s="165"/>
    </row>
    <row r="47" spans="1:8" x14ac:dyDescent="0.25">
      <c r="A47" s="32">
        <v>2.2000000000000002</v>
      </c>
      <c r="B47" s="63" t="s">
        <v>71</v>
      </c>
      <c r="C47" s="24"/>
      <c r="D47" s="34"/>
      <c r="E47" s="39"/>
      <c r="F47" s="24"/>
      <c r="G47" s="20"/>
      <c r="H47" s="165"/>
    </row>
    <row r="48" spans="1:8" ht="51" x14ac:dyDescent="0.25">
      <c r="A48" s="35">
        <v>1</v>
      </c>
      <c r="B48" s="82" t="s">
        <v>394</v>
      </c>
      <c r="C48" s="24" t="s">
        <v>72</v>
      </c>
      <c r="D48" s="99">
        <v>302</v>
      </c>
      <c r="E48" s="99"/>
      <c r="F48" s="99"/>
      <c r="G48" s="99">
        <f>E48+F48</f>
        <v>0</v>
      </c>
      <c r="H48" s="30">
        <f>G48*D48</f>
        <v>0</v>
      </c>
    </row>
    <row r="49" spans="1:8" s="6" customFormat="1" x14ac:dyDescent="0.25">
      <c r="A49" s="28"/>
      <c r="B49" s="62"/>
      <c r="C49" s="24"/>
      <c r="D49" s="99"/>
      <c r="E49" s="99"/>
      <c r="F49" s="99"/>
      <c r="G49" s="99"/>
      <c r="H49" s="30"/>
    </row>
    <row r="50" spans="1:8" s="6" customFormat="1" ht="12.75" customHeight="1" x14ac:dyDescent="0.25">
      <c r="A50" s="18">
        <v>2.2999999999999998</v>
      </c>
      <c r="B50" s="64" t="s">
        <v>73</v>
      </c>
      <c r="C50" s="24"/>
      <c r="D50" s="99"/>
      <c r="E50" s="99"/>
      <c r="F50" s="99"/>
      <c r="G50" s="99"/>
      <c r="H50" s="30"/>
    </row>
    <row r="51" spans="1:8" ht="102" customHeight="1" x14ac:dyDescent="0.25">
      <c r="A51" s="28"/>
      <c r="B51" s="62" t="s">
        <v>74</v>
      </c>
      <c r="C51" s="24"/>
      <c r="D51" s="99"/>
      <c r="E51" s="99"/>
      <c r="F51" s="99"/>
      <c r="G51" s="99"/>
      <c r="H51" s="30"/>
    </row>
    <row r="52" spans="1:8" x14ac:dyDescent="0.25">
      <c r="A52" s="28"/>
      <c r="B52" s="62"/>
      <c r="C52" s="24"/>
      <c r="D52" s="99"/>
      <c r="E52" s="99"/>
      <c r="F52" s="99"/>
      <c r="G52" s="99"/>
      <c r="H52" s="30"/>
    </row>
    <row r="53" spans="1:8" x14ac:dyDescent="0.25">
      <c r="A53" s="65">
        <v>1</v>
      </c>
      <c r="B53" s="156" t="s">
        <v>75</v>
      </c>
      <c r="C53" s="24" t="s">
        <v>76</v>
      </c>
      <c r="D53" s="99">
        <v>122.61</v>
      </c>
      <c r="E53" s="99"/>
      <c r="F53" s="99"/>
      <c r="G53" s="99">
        <f t="shared" ref="G53:G54" si="0">E53+F53</f>
        <v>0</v>
      </c>
      <c r="H53" s="30">
        <f>G53*D53</f>
        <v>0</v>
      </c>
    </row>
    <row r="54" spans="1:8" x14ac:dyDescent="0.25">
      <c r="A54" s="65">
        <v>2</v>
      </c>
      <c r="B54" s="156" t="s">
        <v>77</v>
      </c>
      <c r="C54" s="24" t="s">
        <v>76</v>
      </c>
      <c r="D54" s="99">
        <v>31.15</v>
      </c>
      <c r="E54" s="99"/>
      <c r="F54" s="99"/>
      <c r="G54" s="99">
        <f t="shared" si="0"/>
        <v>0</v>
      </c>
      <c r="H54" s="30">
        <f>G54*D54</f>
        <v>0</v>
      </c>
    </row>
    <row r="55" spans="1:8" s="6" customFormat="1" x14ac:dyDescent="0.25">
      <c r="A55" s="65"/>
      <c r="B55" s="40"/>
      <c r="C55" s="24"/>
      <c r="D55" s="99"/>
      <c r="E55" s="99"/>
      <c r="F55" s="99"/>
      <c r="G55" s="99"/>
      <c r="H55" s="30"/>
    </row>
    <row r="56" spans="1:8" s="6" customFormat="1" x14ac:dyDescent="0.25">
      <c r="A56" s="18">
        <v>2.4</v>
      </c>
      <c r="B56" s="64" t="s">
        <v>78</v>
      </c>
      <c r="C56" s="24"/>
      <c r="D56" s="99"/>
      <c r="E56" s="99"/>
      <c r="F56" s="99"/>
      <c r="G56" s="99"/>
      <c r="H56" s="30"/>
    </row>
    <row r="57" spans="1:8" s="6" customFormat="1" x14ac:dyDescent="0.25">
      <c r="A57" s="28"/>
      <c r="B57" s="62" t="s">
        <v>79</v>
      </c>
      <c r="C57" s="24"/>
      <c r="D57" s="99"/>
      <c r="E57" s="99"/>
      <c r="F57" s="99"/>
      <c r="G57" s="99"/>
      <c r="H57" s="30"/>
    </row>
    <row r="58" spans="1:8" s="6" customFormat="1" x14ac:dyDescent="0.25">
      <c r="A58" s="28">
        <v>1</v>
      </c>
      <c r="B58" s="44" t="s">
        <v>78</v>
      </c>
      <c r="C58" s="24" t="s">
        <v>46</v>
      </c>
      <c r="D58" s="99">
        <v>1</v>
      </c>
      <c r="E58" s="99"/>
      <c r="F58" s="99"/>
      <c r="G58" s="99">
        <f>E58+F58</f>
        <v>0</v>
      </c>
      <c r="H58" s="30">
        <f>G58*D58</f>
        <v>0</v>
      </c>
    </row>
    <row r="59" spans="1:8" s="6" customFormat="1" x14ac:dyDescent="0.25">
      <c r="A59" s="28"/>
      <c r="B59" s="62"/>
      <c r="C59" s="24"/>
      <c r="D59" s="99"/>
      <c r="E59" s="99"/>
      <c r="F59" s="99"/>
      <c r="G59" s="99"/>
      <c r="H59" s="30"/>
    </row>
    <row r="60" spans="1:8" s="6" customFormat="1" x14ac:dyDescent="0.25">
      <c r="A60" s="18">
        <v>2.5</v>
      </c>
      <c r="B60" s="66" t="s">
        <v>80</v>
      </c>
      <c r="C60" s="24"/>
      <c r="D60" s="99"/>
      <c r="E60" s="99"/>
      <c r="F60" s="99"/>
      <c r="G60" s="99"/>
      <c r="H60" s="30"/>
    </row>
    <row r="61" spans="1:8" s="6" customFormat="1" ht="51" x14ac:dyDescent="0.25">
      <c r="A61" s="65"/>
      <c r="B61" s="44" t="s">
        <v>81</v>
      </c>
      <c r="C61" s="24"/>
      <c r="D61" s="99"/>
      <c r="E61" s="99"/>
      <c r="F61" s="99"/>
      <c r="G61" s="99"/>
      <c r="H61" s="30"/>
    </row>
    <row r="62" spans="1:8" s="6" customFormat="1" x14ac:dyDescent="0.25">
      <c r="A62" s="65">
        <v>1</v>
      </c>
      <c r="B62" s="44" t="s">
        <v>80</v>
      </c>
      <c r="C62" s="24" t="s">
        <v>76</v>
      </c>
      <c r="D62" s="99">
        <v>90.3</v>
      </c>
      <c r="E62" s="99"/>
      <c r="F62" s="99"/>
      <c r="G62" s="99">
        <f>E62+F62</f>
        <v>0</v>
      </c>
      <c r="H62" s="30">
        <f>G62*D62</f>
        <v>0</v>
      </c>
    </row>
    <row r="63" spans="1:8" s="6" customFormat="1" x14ac:dyDescent="0.25">
      <c r="A63" s="65"/>
      <c r="B63" s="44"/>
      <c r="C63" s="24"/>
      <c r="D63" s="99"/>
      <c r="E63" s="99"/>
      <c r="F63" s="99"/>
      <c r="G63" s="99"/>
      <c r="H63" s="30"/>
    </row>
    <row r="64" spans="1:8" s="6" customFormat="1" x14ac:dyDescent="0.25">
      <c r="A64" s="18">
        <v>2.5</v>
      </c>
      <c r="B64" s="64" t="s">
        <v>82</v>
      </c>
      <c r="C64" s="24"/>
      <c r="D64" s="99"/>
      <c r="E64" s="99"/>
      <c r="F64" s="99"/>
      <c r="G64" s="99"/>
      <c r="H64" s="30"/>
    </row>
    <row r="65" spans="1:8" s="6" customFormat="1" ht="51" x14ac:dyDescent="0.25">
      <c r="A65" s="65">
        <v>1</v>
      </c>
      <c r="B65" s="44" t="s">
        <v>83</v>
      </c>
      <c r="C65" s="24" t="s">
        <v>72</v>
      </c>
      <c r="D65" s="99">
        <v>147</v>
      </c>
      <c r="E65" s="99"/>
      <c r="F65" s="99"/>
      <c r="G65" s="99">
        <f>E65+F65</f>
        <v>0</v>
      </c>
      <c r="H65" s="30">
        <f>G65*D65</f>
        <v>0</v>
      </c>
    </row>
    <row r="66" spans="1:8" x14ac:dyDescent="0.25">
      <c r="A66" s="65">
        <v>2</v>
      </c>
      <c r="B66" s="44" t="s">
        <v>84</v>
      </c>
      <c r="C66" s="24" t="s">
        <v>72</v>
      </c>
      <c r="D66" s="99">
        <v>302</v>
      </c>
      <c r="E66" s="99"/>
      <c r="F66" s="99"/>
      <c r="G66" s="99">
        <f>E66+F66</f>
        <v>0</v>
      </c>
      <c r="H66" s="30">
        <f>G66*D66</f>
        <v>0</v>
      </c>
    </row>
    <row r="67" spans="1:8" ht="25.5" x14ac:dyDescent="0.25">
      <c r="A67" s="65">
        <v>3</v>
      </c>
      <c r="B67" s="44" t="s">
        <v>85</v>
      </c>
      <c r="C67" s="24" t="s">
        <v>46</v>
      </c>
      <c r="D67" s="99">
        <v>1</v>
      </c>
      <c r="E67" s="99"/>
      <c r="F67" s="99"/>
      <c r="G67" s="99">
        <f>E67+F67</f>
        <v>0</v>
      </c>
      <c r="H67" s="30">
        <f>G67*D67</f>
        <v>0</v>
      </c>
    </row>
    <row r="68" spans="1:8" x14ac:dyDescent="0.25">
      <c r="A68" s="65"/>
      <c r="B68" s="44"/>
      <c r="C68" s="24"/>
      <c r="D68" s="99"/>
      <c r="E68" s="99"/>
      <c r="F68" s="99"/>
      <c r="G68" s="99"/>
      <c r="H68" s="30"/>
    </row>
    <row r="69" spans="1:8" x14ac:dyDescent="0.25">
      <c r="A69" s="43"/>
      <c r="B69" s="44"/>
      <c r="C69" s="24"/>
      <c r="D69" s="99"/>
      <c r="E69" s="99"/>
      <c r="F69" s="99"/>
      <c r="G69" s="99"/>
      <c r="H69" s="30"/>
    </row>
    <row r="70" spans="1:8" x14ac:dyDescent="0.25">
      <c r="A70" s="45"/>
      <c r="B70" s="46" t="s">
        <v>44</v>
      </c>
      <c r="C70" s="47"/>
      <c r="D70" s="48"/>
      <c r="E70" s="49"/>
      <c r="F70" s="49"/>
      <c r="G70" s="49"/>
      <c r="H70" s="170">
        <f>SUM(H35:H69)</f>
        <v>0</v>
      </c>
    </row>
    <row r="71" spans="1:8" x14ac:dyDescent="0.25">
      <c r="A71" s="50"/>
      <c r="B71" s="51" t="s">
        <v>45</v>
      </c>
      <c r="C71" s="52"/>
      <c r="D71" s="53"/>
      <c r="E71" s="54"/>
      <c r="F71" s="54"/>
      <c r="G71" s="54"/>
      <c r="H71" s="168"/>
    </row>
    <row r="72" spans="1:8" x14ac:dyDescent="0.25">
      <c r="A72" s="55"/>
      <c r="B72" s="56" t="s">
        <v>10</v>
      </c>
      <c r="C72" s="57"/>
      <c r="D72" s="99"/>
      <c r="E72" s="99"/>
      <c r="F72" s="99"/>
      <c r="G72" s="99"/>
      <c r="H72" s="30"/>
    </row>
    <row r="73" spans="1:8" x14ac:dyDescent="0.25">
      <c r="A73" s="18"/>
      <c r="B73" s="22" t="s">
        <v>11</v>
      </c>
      <c r="C73" s="20"/>
      <c r="D73" s="99"/>
      <c r="E73" s="99"/>
      <c r="F73" s="99"/>
      <c r="G73" s="99"/>
      <c r="H73" s="30"/>
    </row>
    <row r="74" spans="1:8" x14ac:dyDescent="0.25">
      <c r="A74" s="18">
        <v>3.1</v>
      </c>
      <c r="B74" s="66" t="s">
        <v>69</v>
      </c>
      <c r="C74" s="24"/>
      <c r="D74" s="99"/>
      <c r="E74" s="99"/>
      <c r="F74" s="99"/>
      <c r="G74" s="99"/>
      <c r="H74" s="30"/>
    </row>
    <row r="75" spans="1:8" ht="153" customHeight="1" x14ac:dyDescent="0.25">
      <c r="A75" s="28"/>
      <c r="B75" s="36" t="s">
        <v>86</v>
      </c>
      <c r="C75" s="24"/>
      <c r="D75" s="99"/>
      <c r="E75" s="99"/>
      <c r="F75" s="99"/>
      <c r="G75" s="99"/>
      <c r="H75" s="30"/>
    </row>
    <row r="76" spans="1:8" x14ac:dyDescent="0.25">
      <c r="A76" s="28"/>
      <c r="B76" s="62"/>
      <c r="C76" s="24"/>
      <c r="D76" s="99"/>
      <c r="E76" s="99"/>
      <c r="F76" s="99"/>
      <c r="G76" s="99"/>
      <c r="H76" s="30"/>
    </row>
    <row r="77" spans="1:8" x14ac:dyDescent="0.25">
      <c r="A77" s="35">
        <v>1</v>
      </c>
      <c r="B77" s="157" t="s">
        <v>87</v>
      </c>
      <c r="C77" s="24" t="s">
        <v>8</v>
      </c>
      <c r="D77" s="99">
        <v>1</v>
      </c>
      <c r="E77" s="99"/>
      <c r="F77" s="99"/>
      <c r="G77" s="99">
        <f>E77+F77</f>
        <v>0</v>
      </c>
      <c r="H77" s="30">
        <f>G77*D77</f>
        <v>0</v>
      </c>
    </row>
    <row r="78" spans="1:8" s="6" customFormat="1" x14ac:dyDescent="0.25">
      <c r="A78" s="28"/>
      <c r="B78" s="44"/>
      <c r="C78" s="24"/>
      <c r="D78" s="99"/>
      <c r="E78" s="99"/>
      <c r="F78" s="99"/>
      <c r="G78" s="99"/>
      <c r="H78" s="30"/>
    </row>
    <row r="79" spans="1:8" x14ac:dyDescent="0.25">
      <c r="A79" s="18">
        <v>3.2</v>
      </c>
      <c r="B79" s="66" t="s">
        <v>88</v>
      </c>
      <c r="C79" s="37"/>
      <c r="D79" s="99"/>
      <c r="E79" s="99"/>
      <c r="F79" s="99"/>
      <c r="G79" s="99"/>
      <c r="H79" s="30"/>
    </row>
    <row r="80" spans="1:8" ht="102" customHeight="1" x14ac:dyDescent="0.25">
      <c r="A80" s="28"/>
      <c r="B80" s="62" t="s">
        <v>89</v>
      </c>
      <c r="C80" s="67"/>
      <c r="D80" s="99"/>
      <c r="E80" s="99"/>
      <c r="F80" s="99"/>
      <c r="G80" s="99"/>
      <c r="H80" s="30"/>
    </row>
    <row r="81" spans="1:8" ht="4.5" customHeight="1" x14ac:dyDescent="0.25">
      <c r="A81" s="65"/>
      <c r="B81" s="44"/>
      <c r="C81" s="24"/>
      <c r="D81" s="99"/>
      <c r="E81" s="99"/>
      <c r="F81" s="99"/>
      <c r="G81" s="99"/>
      <c r="H81" s="30"/>
    </row>
    <row r="82" spans="1:8" x14ac:dyDescent="0.25">
      <c r="A82" s="65">
        <v>1</v>
      </c>
      <c r="B82" s="40" t="s">
        <v>309</v>
      </c>
      <c r="C82" s="24" t="s">
        <v>76</v>
      </c>
      <c r="D82" s="99">
        <v>5.1100000000000003</v>
      </c>
      <c r="E82" s="99"/>
      <c r="F82" s="99"/>
      <c r="G82" s="99">
        <f>E82+F82</f>
        <v>0</v>
      </c>
      <c r="H82" s="30">
        <f>G82*D82</f>
        <v>0</v>
      </c>
    </row>
    <row r="83" spans="1:8" x14ac:dyDescent="0.25">
      <c r="A83" s="65">
        <v>1</v>
      </c>
      <c r="B83" s="40" t="s">
        <v>90</v>
      </c>
      <c r="C83" s="24" t="s">
        <v>76</v>
      </c>
      <c r="D83" s="99">
        <v>1.44</v>
      </c>
      <c r="E83" s="99"/>
      <c r="F83" s="99"/>
      <c r="G83" s="99">
        <f>E83+F83</f>
        <v>0</v>
      </c>
      <c r="H83" s="30">
        <f>G83*D83</f>
        <v>0</v>
      </c>
    </row>
    <row r="84" spans="1:8" s="6" customFormat="1" x14ac:dyDescent="0.25">
      <c r="A84" s="65"/>
      <c r="B84" s="40"/>
      <c r="C84" s="24"/>
      <c r="D84" s="99"/>
      <c r="E84" s="99"/>
      <c r="F84" s="99"/>
      <c r="G84" s="99"/>
      <c r="H84" s="30"/>
    </row>
    <row r="85" spans="1:8" x14ac:dyDescent="0.25">
      <c r="A85" s="32">
        <v>3.3</v>
      </c>
      <c r="B85" s="25" t="s">
        <v>91</v>
      </c>
      <c r="C85" s="24"/>
      <c r="D85" s="99"/>
      <c r="E85" s="99"/>
      <c r="F85" s="99"/>
      <c r="G85" s="99"/>
      <c r="H85" s="30"/>
    </row>
    <row r="86" spans="1:8" s="6" customFormat="1" ht="27" customHeight="1" x14ac:dyDescent="0.25">
      <c r="A86" s="28" t="s">
        <v>92</v>
      </c>
      <c r="B86" s="66" t="s">
        <v>93</v>
      </c>
      <c r="C86" s="24"/>
      <c r="D86" s="99"/>
      <c r="E86" s="99"/>
      <c r="F86" s="99"/>
      <c r="G86" s="99"/>
      <c r="H86" s="30"/>
    </row>
    <row r="87" spans="1:8" s="6" customFormat="1" x14ac:dyDescent="0.2">
      <c r="A87" s="65">
        <v>1</v>
      </c>
      <c r="B87" s="158" t="s">
        <v>94</v>
      </c>
      <c r="C87" s="24" t="s">
        <v>76</v>
      </c>
      <c r="D87" s="99">
        <v>26.24</v>
      </c>
      <c r="E87" s="99"/>
      <c r="F87" s="99"/>
      <c r="G87" s="99">
        <f>E87+F87</f>
        <v>0</v>
      </c>
      <c r="H87" s="30">
        <f>G87*D87</f>
        <v>0</v>
      </c>
    </row>
    <row r="88" spans="1:8" s="6" customFormat="1" x14ac:dyDescent="0.2">
      <c r="A88" s="65">
        <v>2</v>
      </c>
      <c r="B88" s="158" t="s">
        <v>95</v>
      </c>
      <c r="C88" s="24" t="s">
        <v>76</v>
      </c>
      <c r="D88" s="99">
        <v>4.42</v>
      </c>
      <c r="E88" s="99"/>
      <c r="F88" s="99"/>
      <c r="G88" s="99">
        <f>E88+F88</f>
        <v>0</v>
      </c>
      <c r="H88" s="30">
        <f>G88*D88</f>
        <v>0</v>
      </c>
    </row>
    <row r="89" spans="1:8" s="6" customFormat="1" ht="17.100000000000001" customHeight="1" x14ac:dyDescent="0.25">
      <c r="A89" s="65">
        <v>4</v>
      </c>
      <c r="B89" s="44" t="s">
        <v>311</v>
      </c>
      <c r="C89" s="24" t="s">
        <v>76</v>
      </c>
      <c r="D89" s="99">
        <v>20.03</v>
      </c>
      <c r="E89" s="99"/>
      <c r="F89" s="99"/>
      <c r="G89" s="99">
        <f>E89+F89</f>
        <v>0</v>
      </c>
      <c r="H89" s="30">
        <f>G89*D89</f>
        <v>0</v>
      </c>
    </row>
    <row r="90" spans="1:8" s="6" customFormat="1" x14ac:dyDescent="0.25">
      <c r="A90" s="65"/>
      <c r="B90" s="44"/>
      <c r="C90" s="24"/>
      <c r="D90" s="99"/>
      <c r="E90" s="99"/>
      <c r="F90" s="99"/>
      <c r="G90" s="99"/>
      <c r="H90" s="30"/>
    </row>
    <row r="91" spans="1:8" s="6" customFormat="1" x14ac:dyDescent="0.25">
      <c r="A91" s="28" t="s">
        <v>96</v>
      </c>
      <c r="B91" s="66" t="s">
        <v>17</v>
      </c>
      <c r="C91" s="24"/>
      <c r="D91" s="99"/>
      <c r="E91" s="99"/>
      <c r="F91" s="99"/>
      <c r="G91" s="99"/>
      <c r="H91" s="30"/>
    </row>
    <row r="92" spans="1:8" s="6" customFormat="1" ht="17.100000000000001" customHeight="1" x14ac:dyDescent="0.25">
      <c r="A92" s="65">
        <v>1</v>
      </c>
      <c r="B92" s="44" t="s">
        <v>97</v>
      </c>
      <c r="C92" s="24" t="s">
        <v>76</v>
      </c>
      <c r="D92" s="99">
        <v>7.65</v>
      </c>
      <c r="E92" s="99"/>
      <c r="F92" s="99"/>
      <c r="G92" s="99">
        <f>E92+F92</f>
        <v>0</v>
      </c>
      <c r="H92" s="30">
        <f>G92*D92</f>
        <v>0</v>
      </c>
    </row>
    <row r="93" spans="1:8" s="6" customFormat="1" ht="17.100000000000001" customHeight="1" x14ac:dyDescent="0.25">
      <c r="A93" s="65"/>
      <c r="B93" s="44"/>
      <c r="C93" s="24"/>
      <c r="D93" s="99"/>
      <c r="E93" s="99"/>
      <c r="F93" s="99"/>
      <c r="G93" s="99"/>
      <c r="H93" s="30"/>
    </row>
    <row r="94" spans="1:8" s="6" customFormat="1" ht="17.100000000000001" customHeight="1" x14ac:dyDescent="0.25">
      <c r="A94" s="28" t="s">
        <v>98</v>
      </c>
      <c r="B94" s="66" t="s">
        <v>99</v>
      </c>
      <c r="C94" s="24"/>
      <c r="D94" s="99"/>
      <c r="E94" s="99"/>
      <c r="F94" s="99"/>
      <c r="G94" s="99"/>
      <c r="H94" s="30"/>
    </row>
    <row r="95" spans="1:8" s="6" customFormat="1" ht="17.100000000000001" customHeight="1" x14ac:dyDescent="0.25">
      <c r="A95" s="65">
        <v>1</v>
      </c>
      <c r="B95" s="44" t="s">
        <v>100</v>
      </c>
      <c r="C95" s="24" t="s">
        <v>76</v>
      </c>
      <c r="D95" s="99">
        <v>1.56</v>
      </c>
      <c r="E95" s="99"/>
      <c r="F95" s="99"/>
      <c r="G95" s="99">
        <f>E95+F95</f>
        <v>0</v>
      </c>
      <c r="H95" s="30">
        <f>G95*D95</f>
        <v>0</v>
      </c>
    </row>
    <row r="96" spans="1:8" s="6" customFormat="1" ht="17.100000000000001" customHeight="1" x14ac:dyDescent="0.25">
      <c r="A96" s="65"/>
      <c r="B96" s="44" t="s">
        <v>312</v>
      </c>
      <c r="C96" s="24" t="s">
        <v>76</v>
      </c>
      <c r="D96" s="99">
        <v>0.48</v>
      </c>
      <c r="E96" s="99"/>
      <c r="F96" s="99"/>
      <c r="G96" s="99">
        <f>E96+F96</f>
        <v>0</v>
      </c>
      <c r="H96" s="30">
        <f>G96*D96</f>
        <v>0</v>
      </c>
    </row>
    <row r="97" spans="1:8" s="6" customFormat="1" x14ac:dyDescent="0.25">
      <c r="A97" s="65"/>
      <c r="B97" s="44"/>
      <c r="C97" s="24"/>
      <c r="D97" s="99"/>
      <c r="E97" s="99"/>
      <c r="F97" s="99"/>
      <c r="G97" s="99"/>
      <c r="H97" s="30"/>
    </row>
    <row r="98" spans="1:8" s="6" customFormat="1" x14ac:dyDescent="0.25">
      <c r="A98" s="28" t="s">
        <v>101</v>
      </c>
      <c r="B98" s="25" t="s">
        <v>102</v>
      </c>
      <c r="C98" s="24"/>
      <c r="D98" s="99"/>
      <c r="E98" s="99"/>
      <c r="F98" s="99"/>
      <c r="G98" s="99"/>
      <c r="H98" s="30"/>
    </row>
    <row r="99" spans="1:8" s="6" customFormat="1" x14ac:dyDescent="0.25">
      <c r="A99" s="65">
        <v>1</v>
      </c>
      <c r="B99" s="44" t="s">
        <v>103</v>
      </c>
      <c r="C99" s="24" t="s">
        <v>76</v>
      </c>
      <c r="D99" s="99">
        <v>1.82</v>
      </c>
      <c r="E99" s="99"/>
      <c r="F99" s="99"/>
      <c r="G99" s="99">
        <f>E99+F99</f>
        <v>0</v>
      </c>
      <c r="H99" s="30">
        <f>G99*D99</f>
        <v>0</v>
      </c>
    </row>
    <row r="100" spans="1:8" s="6" customFormat="1" x14ac:dyDescent="0.25">
      <c r="A100" s="65"/>
      <c r="B100" s="44"/>
      <c r="C100" s="24"/>
      <c r="D100" s="99"/>
      <c r="E100" s="99"/>
      <c r="F100" s="99"/>
      <c r="G100" s="99"/>
      <c r="H100" s="30"/>
    </row>
    <row r="101" spans="1:8" s="6" customFormat="1" x14ac:dyDescent="0.25">
      <c r="A101" s="68" t="s">
        <v>104</v>
      </c>
      <c r="B101" s="66" t="s">
        <v>105</v>
      </c>
      <c r="C101" s="24"/>
      <c r="D101" s="99"/>
      <c r="E101" s="99"/>
      <c r="F101" s="99"/>
      <c r="G101" s="99"/>
      <c r="H101" s="30"/>
    </row>
    <row r="102" spans="1:8" s="6" customFormat="1" x14ac:dyDescent="0.25">
      <c r="A102" s="65">
        <v>1</v>
      </c>
      <c r="B102" s="44" t="s">
        <v>106</v>
      </c>
      <c r="C102" s="24" t="s">
        <v>76</v>
      </c>
      <c r="D102" s="99">
        <v>11.55</v>
      </c>
      <c r="E102" s="99"/>
      <c r="F102" s="99"/>
      <c r="G102" s="99">
        <f>E102+F102</f>
        <v>0</v>
      </c>
      <c r="H102" s="30">
        <f>G102*D102</f>
        <v>0</v>
      </c>
    </row>
    <row r="103" spans="1:8" s="6" customFormat="1" x14ac:dyDescent="0.25">
      <c r="A103" s="65">
        <v>2</v>
      </c>
      <c r="B103" s="44" t="s">
        <v>107</v>
      </c>
      <c r="C103" s="24" t="s">
        <v>76</v>
      </c>
      <c r="D103" s="99">
        <v>1.5</v>
      </c>
      <c r="E103" s="99"/>
      <c r="F103" s="99"/>
      <c r="G103" s="99">
        <f>E103+F103</f>
        <v>0</v>
      </c>
      <c r="H103" s="30">
        <f>G103*D103</f>
        <v>0</v>
      </c>
    </row>
    <row r="104" spans="1:8" s="6" customFormat="1" x14ac:dyDescent="0.25">
      <c r="A104" s="65">
        <v>3</v>
      </c>
      <c r="B104" s="44" t="s">
        <v>108</v>
      </c>
      <c r="C104" s="24" t="s">
        <v>76</v>
      </c>
      <c r="D104" s="99">
        <v>0.75</v>
      </c>
      <c r="E104" s="99"/>
      <c r="F104" s="99"/>
      <c r="G104" s="99">
        <f>E104+F104</f>
        <v>0</v>
      </c>
      <c r="H104" s="30">
        <f>G104*D104</f>
        <v>0</v>
      </c>
    </row>
    <row r="105" spans="1:8" s="6" customFormat="1" x14ac:dyDescent="0.25">
      <c r="A105" s="65"/>
      <c r="B105" s="44"/>
      <c r="C105" s="24"/>
      <c r="D105" s="99"/>
      <c r="E105" s="99"/>
      <c r="F105" s="99"/>
      <c r="G105" s="99"/>
      <c r="H105" s="30"/>
    </row>
    <row r="106" spans="1:8" s="6" customFormat="1" x14ac:dyDescent="0.25">
      <c r="A106" s="68" t="s">
        <v>109</v>
      </c>
      <c r="B106" s="69" t="s">
        <v>110</v>
      </c>
      <c r="C106" s="24"/>
      <c r="D106" s="99"/>
      <c r="E106" s="99"/>
      <c r="F106" s="99"/>
      <c r="G106" s="99"/>
      <c r="H106" s="30"/>
    </row>
    <row r="107" spans="1:8" s="6" customFormat="1" x14ac:dyDescent="0.25">
      <c r="A107" s="65">
        <v>1</v>
      </c>
      <c r="B107" s="44" t="s">
        <v>318</v>
      </c>
      <c r="C107" s="24" t="s">
        <v>76</v>
      </c>
      <c r="D107" s="99">
        <v>44.8</v>
      </c>
      <c r="E107" s="99"/>
      <c r="F107" s="99"/>
      <c r="G107" s="99">
        <f>E107+F107</f>
        <v>0</v>
      </c>
      <c r="H107" s="30">
        <f>G107*D107</f>
        <v>0</v>
      </c>
    </row>
    <row r="108" spans="1:8" s="6" customFormat="1" x14ac:dyDescent="0.25">
      <c r="A108" s="65"/>
      <c r="B108" s="44"/>
      <c r="C108" s="24"/>
      <c r="D108" s="99"/>
      <c r="E108" s="99"/>
      <c r="F108" s="99"/>
      <c r="G108" s="99"/>
      <c r="H108" s="30"/>
    </row>
    <row r="109" spans="1:8" s="6" customFormat="1" x14ac:dyDescent="0.25">
      <c r="A109" s="65"/>
      <c r="B109" s="29"/>
      <c r="C109" s="24"/>
      <c r="D109" s="99"/>
      <c r="E109" s="99"/>
      <c r="F109" s="99"/>
      <c r="G109" s="99"/>
      <c r="H109" s="30"/>
    </row>
    <row r="110" spans="1:8" x14ac:dyDescent="0.25">
      <c r="A110" s="28" t="s">
        <v>111</v>
      </c>
      <c r="B110" s="66" t="s">
        <v>113</v>
      </c>
      <c r="C110" s="24"/>
      <c r="D110" s="99"/>
      <c r="E110" s="99"/>
      <c r="F110" s="99"/>
      <c r="G110" s="99"/>
      <c r="H110" s="30"/>
    </row>
    <row r="111" spans="1:8" x14ac:dyDescent="0.25">
      <c r="A111" s="28"/>
      <c r="B111" s="70" t="s">
        <v>114</v>
      </c>
      <c r="C111" s="24"/>
      <c r="D111" s="99"/>
      <c r="E111" s="99"/>
      <c r="F111" s="99"/>
      <c r="G111" s="99"/>
      <c r="H111" s="30"/>
    </row>
    <row r="112" spans="1:8" ht="25.5" x14ac:dyDescent="0.25">
      <c r="A112" s="28"/>
      <c r="B112" s="44" t="s">
        <v>115</v>
      </c>
      <c r="C112" s="24"/>
      <c r="D112" s="99"/>
      <c r="E112" s="99"/>
      <c r="F112" s="99"/>
      <c r="G112" s="99"/>
      <c r="H112" s="30"/>
    </row>
    <row r="113" spans="1:8" x14ac:dyDescent="0.25">
      <c r="A113" s="65">
        <v>1</v>
      </c>
      <c r="B113" s="44" t="s">
        <v>313</v>
      </c>
      <c r="C113" s="24" t="s">
        <v>76</v>
      </c>
      <c r="D113" s="99">
        <v>0.84</v>
      </c>
      <c r="E113" s="99"/>
      <c r="F113" s="99"/>
      <c r="G113" s="99">
        <f>E113+F113</f>
        <v>0</v>
      </c>
      <c r="H113" s="30">
        <f>G113*D113</f>
        <v>0</v>
      </c>
    </row>
    <row r="114" spans="1:8" ht="7.5" customHeight="1" x14ac:dyDescent="0.25">
      <c r="A114" s="65"/>
      <c r="B114" s="44"/>
      <c r="C114" s="24"/>
      <c r="D114" s="99"/>
      <c r="E114" s="99"/>
      <c r="F114" s="99"/>
      <c r="G114" s="99"/>
      <c r="H114" s="30"/>
    </row>
    <row r="115" spans="1:8" x14ac:dyDescent="0.25">
      <c r="A115" s="28" t="s">
        <v>116</v>
      </c>
      <c r="B115" s="70" t="s">
        <v>117</v>
      </c>
      <c r="C115" s="24"/>
      <c r="D115" s="99"/>
      <c r="E115" s="99"/>
      <c r="F115" s="99"/>
      <c r="G115" s="99"/>
      <c r="H115" s="30"/>
    </row>
    <row r="116" spans="1:8" x14ac:dyDescent="0.25">
      <c r="A116" s="65"/>
      <c r="B116" s="44" t="s">
        <v>118</v>
      </c>
      <c r="C116" s="24"/>
      <c r="D116" s="99"/>
      <c r="E116" s="99"/>
      <c r="F116" s="99"/>
      <c r="G116" s="99"/>
      <c r="H116" s="30"/>
    </row>
    <row r="117" spans="1:8" x14ac:dyDescent="0.25">
      <c r="A117" s="65">
        <v>1</v>
      </c>
      <c r="B117" s="44" t="s">
        <v>314</v>
      </c>
      <c r="C117" s="24" t="s">
        <v>76</v>
      </c>
      <c r="D117" s="99">
        <v>0.4</v>
      </c>
      <c r="E117" s="99"/>
      <c r="F117" s="99"/>
      <c r="G117" s="99">
        <f>E117+F117</f>
        <v>0</v>
      </c>
      <c r="H117" s="30">
        <f>G117*D117</f>
        <v>0</v>
      </c>
    </row>
    <row r="118" spans="1:8" ht="9.75" customHeight="1" x14ac:dyDescent="0.25">
      <c r="A118" s="65"/>
      <c r="B118" s="44"/>
      <c r="C118" s="24"/>
      <c r="D118" s="99"/>
      <c r="E118" s="99"/>
      <c r="F118" s="99"/>
      <c r="G118" s="99"/>
      <c r="H118" s="30"/>
    </row>
    <row r="119" spans="1:8" x14ac:dyDescent="0.25">
      <c r="A119" s="65" t="s">
        <v>119</v>
      </c>
      <c r="B119" s="25" t="s">
        <v>120</v>
      </c>
      <c r="C119" s="24"/>
      <c r="D119" s="99"/>
      <c r="E119" s="99"/>
      <c r="F119" s="99"/>
      <c r="G119" s="99"/>
      <c r="H119" s="30"/>
    </row>
    <row r="120" spans="1:8" x14ac:dyDescent="0.25">
      <c r="A120" s="65">
        <v>1</v>
      </c>
      <c r="B120" s="44" t="s">
        <v>401</v>
      </c>
      <c r="C120" s="24" t="s">
        <v>76</v>
      </c>
      <c r="D120" s="99">
        <v>30.17</v>
      </c>
      <c r="E120" s="99"/>
      <c r="F120" s="99"/>
      <c r="G120" s="99">
        <f>E120+F120</f>
        <v>0</v>
      </c>
      <c r="H120" s="30">
        <f>G120*D120</f>
        <v>0</v>
      </c>
    </row>
    <row r="121" spans="1:8" x14ac:dyDescent="0.25">
      <c r="A121" s="65"/>
      <c r="B121" s="44"/>
      <c r="C121" s="24"/>
      <c r="D121" s="99"/>
      <c r="E121" s="99"/>
      <c r="F121" s="99"/>
      <c r="G121" s="99"/>
      <c r="H121" s="30"/>
    </row>
    <row r="122" spans="1:8" x14ac:dyDescent="0.25">
      <c r="A122" s="18">
        <v>3.4</v>
      </c>
      <c r="B122" s="25" t="s">
        <v>121</v>
      </c>
      <c r="C122" s="24"/>
      <c r="D122" s="99"/>
      <c r="E122" s="99"/>
      <c r="F122" s="99"/>
      <c r="G122" s="99"/>
      <c r="H122" s="30"/>
    </row>
    <row r="123" spans="1:8" ht="102" customHeight="1" x14ac:dyDescent="0.25">
      <c r="A123" s="28"/>
      <c r="B123" s="36" t="s">
        <v>122</v>
      </c>
      <c r="C123" s="24"/>
      <c r="D123" s="99"/>
      <c r="E123" s="99"/>
      <c r="F123" s="99"/>
      <c r="G123" s="99"/>
      <c r="H123" s="30"/>
    </row>
    <row r="124" spans="1:8" s="6" customFormat="1" x14ac:dyDescent="0.25">
      <c r="A124" s="71" t="s">
        <v>12</v>
      </c>
      <c r="B124" s="66" t="s">
        <v>123</v>
      </c>
      <c r="C124" s="24"/>
      <c r="D124" s="99"/>
      <c r="E124" s="99"/>
      <c r="F124" s="99"/>
      <c r="G124" s="99"/>
      <c r="H124" s="30"/>
    </row>
    <row r="125" spans="1:8" s="6" customFormat="1" x14ac:dyDescent="0.25">
      <c r="A125" s="28"/>
      <c r="B125" s="66"/>
      <c r="C125" s="24"/>
      <c r="D125" s="99"/>
      <c r="E125" s="99"/>
      <c r="F125" s="99"/>
      <c r="G125" s="99"/>
      <c r="H125" s="30"/>
    </row>
    <row r="126" spans="1:8" s="6" customFormat="1" x14ac:dyDescent="0.2">
      <c r="A126" s="65">
        <v>1</v>
      </c>
      <c r="B126" s="158" t="s">
        <v>94</v>
      </c>
      <c r="C126" s="24" t="s">
        <v>72</v>
      </c>
      <c r="D126" s="99">
        <v>60.84</v>
      </c>
      <c r="E126" s="99"/>
      <c r="F126" s="99"/>
      <c r="G126" s="99">
        <f>E126+F126</f>
        <v>0</v>
      </c>
      <c r="H126" s="30">
        <f>G126*D126</f>
        <v>0</v>
      </c>
    </row>
    <row r="127" spans="1:8" s="6" customFormat="1" x14ac:dyDescent="0.2">
      <c r="A127" s="65">
        <v>2</v>
      </c>
      <c r="B127" s="158" t="s">
        <v>95</v>
      </c>
      <c r="C127" s="24" t="s">
        <v>72</v>
      </c>
      <c r="D127" s="99">
        <v>6.96</v>
      </c>
      <c r="E127" s="99"/>
      <c r="F127" s="99"/>
      <c r="G127" s="99">
        <f>E127+F127</f>
        <v>0</v>
      </c>
      <c r="H127" s="30">
        <f>G127*D127</f>
        <v>0</v>
      </c>
    </row>
    <row r="128" spans="1:8" s="6" customFormat="1" x14ac:dyDescent="0.25">
      <c r="A128" s="28"/>
      <c r="B128" s="66"/>
      <c r="C128" s="24"/>
      <c r="D128" s="99"/>
      <c r="E128" s="99"/>
      <c r="F128" s="99"/>
      <c r="G128" s="99"/>
      <c r="H128" s="30"/>
    </row>
    <row r="129" spans="1:8" s="6" customFormat="1" x14ac:dyDescent="0.25">
      <c r="A129" s="71" t="s">
        <v>124</v>
      </c>
      <c r="B129" s="66" t="s">
        <v>125</v>
      </c>
      <c r="C129" s="24"/>
      <c r="D129" s="99"/>
      <c r="E129" s="99"/>
      <c r="F129" s="99"/>
      <c r="G129" s="99"/>
      <c r="H129" s="30"/>
    </row>
    <row r="130" spans="1:8" s="6" customFormat="1" ht="17.100000000000001" customHeight="1" x14ac:dyDescent="0.25">
      <c r="A130" s="65">
        <v>1</v>
      </c>
      <c r="B130" s="44" t="s">
        <v>315</v>
      </c>
      <c r="C130" s="24" t="s">
        <v>72</v>
      </c>
      <c r="D130" s="99">
        <v>16.2</v>
      </c>
      <c r="E130" s="99"/>
      <c r="F130" s="99"/>
      <c r="G130" s="99">
        <f>E130+F130</f>
        <v>0</v>
      </c>
      <c r="H130" s="30">
        <f>G130*D130</f>
        <v>0</v>
      </c>
    </row>
    <row r="131" spans="1:8" s="6" customFormat="1" ht="30" customHeight="1" x14ac:dyDescent="0.25">
      <c r="A131" s="28" t="s">
        <v>126</v>
      </c>
      <c r="B131" s="66" t="s">
        <v>317</v>
      </c>
      <c r="C131" s="24"/>
      <c r="D131" s="99"/>
      <c r="E131" s="99"/>
      <c r="F131" s="99"/>
      <c r="G131" s="99"/>
      <c r="H131" s="30"/>
    </row>
    <row r="132" spans="1:8" s="6" customFormat="1" x14ac:dyDescent="0.25">
      <c r="A132" s="65">
        <v>1</v>
      </c>
      <c r="B132" s="44" t="s">
        <v>316</v>
      </c>
      <c r="C132" s="24" t="s">
        <v>72</v>
      </c>
      <c r="D132" s="99">
        <v>162</v>
      </c>
      <c r="E132" s="99"/>
      <c r="F132" s="99"/>
      <c r="G132" s="99">
        <f>E132+F132</f>
        <v>0</v>
      </c>
      <c r="H132" s="30">
        <f>G132*D132</f>
        <v>0</v>
      </c>
    </row>
    <row r="133" spans="1:8" s="6" customFormat="1" x14ac:dyDescent="0.25">
      <c r="A133" s="65"/>
      <c r="B133" s="44"/>
      <c r="C133" s="24"/>
      <c r="D133" s="99"/>
      <c r="E133" s="99"/>
      <c r="F133" s="99"/>
      <c r="G133" s="99"/>
      <c r="H133" s="30"/>
    </row>
    <row r="134" spans="1:8" s="6" customFormat="1" x14ac:dyDescent="0.25">
      <c r="A134" s="68" t="s">
        <v>127</v>
      </c>
      <c r="B134" s="69" t="s">
        <v>110</v>
      </c>
      <c r="C134" s="24"/>
      <c r="D134" s="99"/>
      <c r="E134" s="99"/>
      <c r="F134" s="99"/>
      <c r="G134" s="99"/>
      <c r="H134" s="30"/>
    </row>
    <row r="135" spans="1:8" s="6" customFormat="1" x14ac:dyDescent="0.25">
      <c r="A135" s="65">
        <v>1</v>
      </c>
      <c r="B135" s="44" t="s">
        <v>318</v>
      </c>
      <c r="C135" s="24" t="s">
        <v>72</v>
      </c>
      <c r="D135" s="99">
        <v>299</v>
      </c>
      <c r="E135" s="99"/>
      <c r="F135" s="99"/>
      <c r="G135" s="99">
        <f>E135+F135</f>
        <v>0</v>
      </c>
      <c r="H135" s="30">
        <f>G135*D135</f>
        <v>0</v>
      </c>
    </row>
    <row r="136" spans="1:8" s="6" customFormat="1" x14ac:dyDescent="0.25">
      <c r="A136" s="65"/>
      <c r="B136" s="44"/>
      <c r="C136" s="24"/>
      <c r="D136" s="99"/>
      <c r="E136" s="99"/>
      <c r="F136" s="99"/>
      <c r="G136" s="99"/>
      <c r="H136" s="30"/>
    </row>
    <row r="137" spans="1:8" s="6" customFormat="1" x14ac:dyDescent="0.25">
      <c r="A137" s="68" t="s">
        <v>128</v>
      </c>
      <c r="B137" s="69" t="s">
        <v>105</v>
      </c>
      <c r="C137" s="24"/>
      <c r="D137" s="99"/>
      <c r="E137" s="99"/>
      <c r="F137" s="99"/>
      <c r="G137" s="99"/>
      <c r="H137" s="30"/>
    </row>
    <row r="138" spans="1:8" s="6" customFormat="1" x14ac:dyDescent="0.25">
      <c r="A138" s="65">
        <v>1</v>
      </c>
      <c r="B138" s="44" t="s">
        <v>129</v>
      </c>
      <c r="C138" s="24" t="s">
        <v>72</v>
      </c>
      <c r="D138" s="99">
        <v>140</v>
      </c>
      <c r="E138" s="99"/>
      <c r="F138" s="99"/>
      <c r="G138" s="99">
        <f>E138+F138</f>
        <v>0</v>
      </c>
      <c r="H138" s="30">
        <f>G138*D138</f>
        <v>0</v>
      </c>
    </row>
    <row r="139" spans="1:8" s="6" customFormat="1" x14ac:dyDescent="0.25">
      <c r="A139" s="65">
        <v>2</v>
      </c>
      <c r="B139" s="44" t="s">
        <v>130</v>
      </c>
      <c r="C139" s="24" t="s">
        <v>72</v>
      </c>
      <c r="D139" s="99">
        <v>20</v>
      </c>
      <c r="E139" s="99"/>
      <c r="F139" s="99"/>
      <c r="G139" s="99">
        <f>E139+F139</f>
        <v>0</v>
      </c>
      <c r="H139" s="30">
        <f>G139*D139</f>
        <v>0</v>
      </c>
    </row>
    <row r="140" spans="1:8" s="6" customFormat="1" x14ac:dyDescent="0.25">
      <c r="A140" s="65">
        <v>3</v>
      </c>
      <c r="B140" s="44" t="s">
        <v>131</v>
      </c>
      <c r="C140" s="24" t="s">
        <v>72</v>
      </c>
      <c r="D140" s="99">
        <v>10</v>
      </c>
      <c r="E140" s="99"/>
      <c r="F140" s="99"/>
      <c r="G140" s="99">
        <f>E140+F140</f>
        <v>0</v>
      </c>
      <c r="H140" s="30">
        <f>G140*D140</f>
        <v>0</v>
      </c>
    </row>
    <row r="141" spans="1:8" x14ac:dyDescent="0.25">
      <c r="A141" s="65"/>
      <c r="B141" s="29"/>
      <c r="C141" s="24"/>
      <c r="D141" s="99"/>
      <c r="E141" s="99"/>
      <c r="F141" s="99"/>
      <c r="G141" s="99"/>
      <c r="H141" s="30"/>
    </row>
    <row r="142" spans="1:8" x14ac:dyDescent="0.25">
      <c r="A142" s="65" t="s">
        <v>132</v>
      </c>
      <c r="B142" s="72" t="s">
        <v>102</v>
      </c>
      <c r="C142" s="24"/>
      <c r="D142" s="99"/>
      <c r="E142" s="99"/>
      <c r="F142" s="99"/>
      <c r="G142" s="99"/>
      <c r="H142" s="30"/>
    </row>
    <row r="143" spans="1:8" x14ac:dyDescent="0.25">
      <c r="A143" s="65">
        <v>1</v>
      </c>
      <c r="B143" s="29" t="s">
        <v>133</v>
      </c>
      <c r="C143" s="24" t="s">
        <v>72</v>
      </c>
      <c r="D143" s="99">
        <v>19.5</v>
      </c>
      <c r="E143" s="99"/>
      <c r="F143" s="99"/>
      <c r="G143" s="99">
        <f>E143+F143</f>
        <v>0</v>
      </c>
      <c r="H143" s="30">
        <f>G143*D143</f>
        <v>0</v>
      </c>
    </row>
    <row r="144" spans="1:8" x14ac:dyDescent="0.25">
      <c r="A144" s="65"/>
      <c r="B144" s="29"/>
      <c r="C144" s="24"/>
      <c r="D144" s="99"/>
      <c r="E144" s="99"/>
      <c r="F144" s="99"/>
      <c r="G144" s="99"/>
      <c r="H144" s="30"/>
    </row>
    <row r="145" spans="1:8" x14ac:dyDescent="0.25">
      <c r="A145" s="28" t="s">
        <v>134</v>
      </c>
      <c r="B145" s="66" t="s">
        <v>113</v>
      </c>
      <c r="C145" s="24"/>
      <c r="D145" s="99"/>
      <c r="E145" s="99"/>
      <c r="F145" s="99"/>
      <c r="G145" s="99"/>
      <c r="H145" s="30"/>
    </row>
    <row r="146" spans="1:8" x14ac:dyDescent="0.25">
      <c r="A146" s="28"/>
      <c r="B146" s="70" t="s">
        <v>114</v>
      </c>
      <c r="C146" s="24"/>
      <c r="D146" s="99"/>
      <c r="E146" s="99"/>
      <c r="F146" s="99"/>
      <c r="G146" s="99"/>
      <c r="H146" s="30"/>
    </row>
    <row r="147" spans="1:8" ht="25.5" x14ac:dyDescent="0.25">
      <c r="A147" s="28"/>
      <c r="B147" s="44" t="s">
        <v>115</v>
      </c>
      <c r="C147" s="24"/>
      <c r="D147" s="99"/>
      <c r="E147" s="99"/>
      <c r="F147" s="99"/>
      <c r="G147" s="99"/>
      <c r="H147" s="30"/>
    </row>
    <row r="148" spans="1:8" x14ac:dyDescent="0.25">
      <c r="A148" s="65">
        <v>1</v>
      </c>
      <c r="B148" s="44" t="s">
        <v>319</v>
      </c>
      <c r="C148" s="24" t="s">
        <v>72</v>
      </c>
      <c r="D148" s="99">
        <v>22.3</v>
      </c>
      <c r="E148" s="99"/>
      <c r="F148" s="99"/>
      <c r="G148" s="99">
        <f>E148+F148</f>
        <v>0</v>
      </c>
      <c r="H148" s="30">
        <f>G148*D148</f>
        <v>0</v>
      </c>
    </row>
    <row r="149" spans="1:8" x14ac:dyDescent="0.25">
      <c r="A149" s="65"/>
      <c r="B149" s="44"/>
      <c r="C149" s="24"/>
      <c r="D149" s="99"/>
      <c r="E149" s="99"/>
      <c r="F149" s="99"/>
      <c r="G149" s="99"/>
      <c r="H149" s="30"/>
    </row>
    <row r="150" spans="1:8" x14ac:dyDescent="0.25">
      <c r="A150" s="65" t="s">
        <v>135</v>
      </c>
      <c r="B150" s="70" t="s">
        <v>117</v>
      </c>
      <c r="C150" s="24"/>
      <c r="D150" s="99"/>
      <c r="E150" s="99"/>
      <c r="F150" s="99"/>
      <c r="G150" s="99"/>
      <c r="H150" s="30"/>
    </row>
    <row r="151" spans="1:8" x14ac:dyDescent="0.25">
      <c r="A151" s="65"/>
      <c r="B151" s="44" t="s">
        <v>118</v>
      </c>
      <c r="C151" s="24"/>
      <c r="D151" s="99"/>
      <c r="E151" s="99"/>
      <c r="F151" s="99"/>
      <c r="G151" s="99"/>
      <c r="H151" s="30"/>
    </row>
    <row r="152" spans="1:8" x14ac:dyDescent="0.25">
      <c r="A152" s="65">
        <v>1</v>
      </c>
      <c r="B152" s="44" t="s">
        <v>136</v>
      </c>
      <c r="C152" s="24" t="s">
        <v>72</v>
      </c>
      <c r="D152" s="99">
        <v>10.58</v>
      </c>
      <c r="E152" s="99"/>
      <c r="F152" s="99"/>
      <c r="G152" s="99">
        <f>E152+F152</f>
        <v>0</v>
      </c>
      <c r="H152" s="30">
        <f>G152*D152</f>
        <v>0</v>
      </c>
    </row>
    <row r="153" spans="1:8" ht="7.5" customHeight="1" x14ac:dyDescent="0.25">
      <c r="A153" s="65"/>
      <c r="B153" s="44"/>
      <c r="C153" s="24"/>
      <c r="D153" s="99"/>
      <c r="E153" s="99"/>
      <c r="F153" s="99"/>
      <c r="G153" s="99"/>
      <c r="H153" s="30"/>
    </row>
    <row r="154" spans="1:8" x14ac:dyDescent="0.25">
      <c r="A154" s="18">
        <v>3.5</v>
      </c>
      <c r="B154" s="25" t="s">
        <v>137</v>
      </c>
      <c r="C154" s="24"/>
      <c r="D154" s="99"/>
      <c r="E154" s="99"/>
      <c r="F154" s="99"/>
      <c r="G154" s="99"/>
      <c r="H154" s="30"/>
    </row>
    <row r="155" spans="1:8" ht="153" customHeight="1" x14ac:dyDescent="0.25">
      <c r="A155" s="28"/>
      <c r="B155" s="36" t="s">
        <v>138</v>
      </c>
      <c r="C155" s="24"/>
      <c r="D155" s="99"/>
      <c r="E155" s="99"/>
      <c r="F155" s="99"/>
      <c r="G155" s="99"/>
      <c r="H155" s="30"/>
    </row>
    <row r="156" spans="1:8" x14ac:dyDescent="0.25">
      <c r="A156" s="28"/>
      <c r="B156" s="44" t="s">
        <v>139</v>
      </c>
      <c r="C156" s="24"/>
      <c r="D156" s="99"/>
      <c r="E156" s="99"/>
      <c r="F156" s="99"/>
      <c r="G156" s="99"/>
      <c r="H156" s="30"/>
    </row>
    <row r="157" spans="1:8" ht="8.25" customHeight="1" x14ac:dyDescent="0.25">
      <c r="A157" s="28"/>
      <c r="B157" s="44"/>
      <c r="C157" s="24"/>
      <c r="D157" s="99"/>
      <c r="E157" s="99"/>
      <c r="F157" s="99"/>
      <c r="G157" s="99"/>
      <c r="H157" s="30"/>
    </row>
    <row r="158" spans="1:8" ht="12" customHeight="1" x14ac:dyDescent="0.25">
      <c r="A158" s="28" t="s">
        <v>140</v>
      </c>
      <c r="B158" s="66" t="s">
        <v>123</v>
      </c>
      <c r="C158" s="24"/>
      <c r="D158" s="99"/>
      <c r="E158" s="99"/>
      <c r="F158" s="99"/>
      <c r="G158" s="99"/>
      <c r="H158" s="30"/>
    </row>
    <row r="159" spans="1:8" ht="12" customHeight="1" x14ac:dyDescent="0.2">
      <c r="A159" s="65">
        <v>1</v>
      </c>
      <c r="B159" s="158" t="s">
        <v>395</v>
      </c>
      <c r="C159" s="24" t="s">
        <v>23</v>
      </c>
      <c r="D159" s="99">
        <v>242</v>
      </c>
      <c r="E159" s="99"/>
      <c r="F159" s="99"/>
      <c r="G159" s="99">
        <f>E159+F159</f>
        <v>0</v>
      </c>
      <c r="H159" s="30">
        <f>G159*D159</f>
        <v>0</v>
      </c>
    </row>
    <row r="160" spans="1:8" ht="12" customHeight="1" x14ac:dyDescent="0.2">
      <c r="A160" s="65">
        <v>2</v>
      </c>
      <c r="B160" s="158" t="s">
        <v>396</v>
      </c>
      <c r="C160" s="24" t="s">
        <v>23</v>
      </c>
      <c r="D160" s="99">
        <v>39</v>
      </c>
      <c r="E160" s="99"/>
      <c r="F160" s="99"/>
      <c r="G160" s="99">
        <f>E160+F160</f>
        <v>0</v>
      </c>
      <c r="H160" s="30">
        <f>G160*D160</f>
        <v>0</v>
      </c>
    </row>
    <row r="161" spans="1:8" ht="9" customHeight="1" x14ac:dyDescent="0.25">
      <c r="A161" s="65"/>
      <c r="B161" s="44"/>
      <c r="C161" s="24"/>
      <c r="D161" s="99"/>
      <c r="E161" s="99"/>
      <c r="F161" s="99"/>
      <c r="G161" s="99"/>
      <c r="H161" s="30"/>
    </row>
    <row r="162" spans="1:8" x14ac:dyDescent="0.25">
      <c r="A162" s="28" t="s">
        <v>141</v>
      </c>
      <c r="B162" s="66" t="s">
        <v>310</v>
      </c>
      <c r="C162" s="24"/>
      <c r="D162" s="99"/>
      <c r="E162" s="99"/>
      <c r="F162" s="99"/>
      <c r="G162" s="99"/>
      <c r="H162" s="30"/>
    </row>
    <row r="163" spans="1:8" s="6" customFormat="1" x14ac:dyDescent="0.25">
      <c r="A163" s="65"/>
      <c r="B163" s="44" t="s">
        <v>315</v>
      </c>
      <c r="C163" s="24"/>
      <c r="D163" s="99"/>
      <c r="E163" s="99"/>
      <c r="F163" s="99"/>
      <c r="G163" s="99"/>
      <c r="H163" s="30"/>
    </row>
    <row r="164" spans="1:8" x14ac:dyDescent="0.25">
      <c r="A164" s="65">
        <v>1</v>
      </c>
      <c r="B164" s="44" t="s">
        <v>142</v>
      </c>
      <c r="C164" s="24" t="s">
        <v>23</v>
      </c>
      <c r="D164" s="99">
        <v>262</v>
      </c>
      <c r="E164" s="99"/>
      <c r="F164" s="99"/>
      <c r="G164" s="99">
        <f>E164+F164</f>
        <v>0</v>
      </c>
      <c r="H164" s="30">
        <f>G164*D164</f>
        <v>0</v>
      </c>
    </row>
    <row r="165" spans="1:8" x14ac:dyDescent="0.25">
      <c r="A165" s="65">
        <v>2</v>
      </c>
      <c r="B165" s="44" t="s">
        <v>143</v>
      </c>
      <c r="C165" s="24" t="s">
        <v>23</v>
      </c>
      <c r="D165" s="99">
        <v>436</v>
      </c>
      <c r="E165" s="99"/>
      <c r="F165" s="99"/>
      <c r="G165" s="99">
        <f>E165+F165</f>
        <v>0</v>
      </c>
      <c r="H165" s="30">
        <f>G165*D165</f>
        <v>0</v>
      </c>
    </row>
    <row r="166" spans="1:8" ht="8.25" customHeight="1" x14ac:dyDescent="0.25">
      <c r="A166" s="65"/>
      <c r="B166" s="44"/>
      <c r="C166" s="24"/>
      <c r="D166" s="99"/>
      <c r="E166" s="99"/>
      <c r="F166" s="99"/>
      <c r="G166" s="99"/>
      <c r="H166" s="30"/>
    </row>
    <row r="167" spans="1:8" x14ac:dyDescent="0.25">
      <c r="A167" s="28" t="s">
        <v>144</v>
      </c>
      <c r="B167" s="66" t="s">
        <v>145</v>
      </c>
      <c r="C167" s="24"/>
      <c r="D167" s="99"/>
      <c r="E167" s="99"/>
      <c r="F167" s="99"/>
      <c r="G167" s="99"/>
      <c r="H167" s="30"/>
    </row>
    <row r="168" spans="1:8" x14ac:dyDescent="0.25">
      <c r="A168" s="28"/>
      <c r="B168" s="73" t="s">
        <v>17</v>
      </c>
      <c r="C168" s="24"/>
      <c r="D168" s="99"/>
      <c r="E168" s="99"/>
      <c r="F168" s="99"/>
      <c r="G168" s="99"/>
      <c r="H168" s="30"/>
    </row>
    <row r="169" spans="1:8" x14ac:dyDescent="0.25">
      <c r="A169" s="65"/>
      <c r="B169" s="44" t="s">
        <v>146</v>
      </c>
      <c r="C169" s="24"/>
      <c r="D169" s="99"/>
      <c r="E169" s="99"/>
      <c r="F169" s="99"/>
      <c r="G169" s="99"/>
      <c r="H169" s="30"/>
    </row>
    <row r="170" spans="1:8" x14ac:dyDescent="0.25">
      <c r="A170" s="65">
        <v>1</v>
      </c>
      <c r="B170" s="44" t="s">
        <v>147</v>
      </c>
      <c r="C170" s="24" t="s">
        <v>23</v>
      </c>
      <c r="D170" s="99">
        <v>193</v>
      </c>
      <c r="E170" s="99"/>
      <c r="F170" s="99"/>
      <c r="G170" s="99">
        <f>E170+F170</f>
        <v>0</v>
      </c>
      <c r="H170" s="30">
        <f>G170*D170</f>
        <v>0</v>
      </c>
    </row>
    <row r="171" spans="1:8" x14ac:dyDescent="0.25">
      <c r="A171" s="65">
        <v>2</v>
      </c>
      <c r="B171" s="44" t="s">
        <v>143</v>
      </c>
      <c r="C171" s="24" t="s">
        <v>23</v>
      </c>
      <c r="D171" s="99">
        <v>185</v>
      </c>
      <c r="E171" s="99"/>
      <c r="F171" s="99"/>
      <c r="G171" s="99">
        <f>E171+F171</f>
        <v>0</v>
      </c>
      <c r="H171" s="30">
        <f>G171*D171</f>
        <v>0</v>
      </c>
    </row>
    <row r="172" spans="1:8" x14ac:dyDescent="0.25">
      <c r="A172" s="65"/>
      <c r="B172" s="44"/>
      <c r="C172" s="24"/>
      <c r="D172" s="99"/>
      <c r="E172" s="99"/>
      <c r="F172" s="99"/>
      <c r="G172" s="99"/>
      <c r="H172" s="30"/>
    </row>
    <row r="173" spans="1:8" x14ac:dyDescent="0.25">
      <c r="A173" s="65" t="s">
        <v>149</v>
      </c>
      <c r="B173" s="73" t="s">
        <v>99</v>
      </c>
      <c r="C173" s="24"/>
      <c r="D173" s="99"/>
      <c r="E173" s="99"/>
      <c r="F173" s="99"/>
      <c r="G173" s="99"/>
      <c r="H173" s="30"/>
    </row>
    <row r="174" spans="1:8" x14ac:dyDescent="0.25">
      <c r="A174" s="65"/>
      <c r="B174" s="44" t="s">
        <v>146</v>
      </c>
      <c r="C174" s="24"/>
      <c r="D174" s="99"/>
      <c r="E174" s="99"/>
      <c r="F174" s="99"/>
      <c r="G174" s="99"/>
      <c r="H174" s="30"/>
    </row>
    <row r="175" spans="1:8" x14ac:dyDescent="0.25">
      <c r="A175" s="65">
        <v>1</v>
      </c>
      <c r="B175" s="44" t="s">
        <v>147</v>
      </c>
      <c r="C175" s="24" t="s">
        <v>23</v>
      </c>
      <c r="D175" s="99">
        <v>52</v>
      </c>
      <c r="E175" s="99"/>
      <c r="F175" s="99"/>
      <c r="G175" s="99">
        <f>E175+F175</f>
        <v>0</v>
      </c>
      <c r="H175" s="30">
        <f>G175*D175</f>
        <v>0</v>
      </c>
    </row>
    <row r="176" spans="1:8" x14ac:dyDescent="0.25">
      <c r="A176" s="65">
        <v>2</v>
      </c>
      <c r="B176" s="44" t="s">
        <v>143</v>
      </c>
      <c r="C176" s="24" t="s">
        <v>23</v>
      </c>
      <c r="D176" s="99">
        <v>50</v>
      </c>
      <c r="E176" s="99"/>
      <c r="F176" s="99"/>
      <c r="G176" s="99">
        <f>E176+F176</f>
        <v>0</v>
      </c>
      <c r="H176" s="30">
        <f>G176*D176</f>
        <v>0</v>
      </c>
    </row>
    <row r="177" spans="1:8" ht="6.75" customHeight="1" x14ac:dyDescent="0.25">
      <c r="A177" s="65"/>
      <c r="B177" s="44"/>
      <c r="C177" s="24"/>
      <c r="D177" s="99"/>
      <c r="E177" s="99"/>
      <c r="F177" s="99"/>
      <c r="G177" s="99"/>
      <c r="H177" s="30"/>
    </row>
    <row r="178" spans="1:8" x14ac:dyDescent="0.25">
      <c r="A178" s="28" t="s">
        <v>150</v>
      </c>
      <c r="B178" s="66" t="s">
        <v>105</v>
      </c>
      <c r="C178" s="24"/>
      <c r="D178" s="99"/>
      <c r="E178" s="99"/>
      <c r="F178" s="99"/>
      <c r="G178" s="99"/>
      <c r="H178" s="30"/>
    </row>
    <row r="179" spans="1:8" x14ac:dyDescent="0.25">
      <c r="A179" s="28"/>
      <c r="B179" s="44" t="s">
        <v>151</v>
      </c>
      <c r="C179" s="24"/>
      <c r="D179" s="99"/>
      <c r="E179" s="99"/>
      <c r="F179" s="99"/>
      <c r="G179" s="99"/>
      <c r="H179" s="30"/>
    </row>
    <row r="180" spans="1:8" x14ac:dyDescent="0.25">
      <c r="A180" s="65">
        <v>1</v>
      </c>
      <c r="B180" s="44" t="s">
        <v>152</v>
      </c>
      <c r="C180" s="24" t="s">
        <v>23</v>
      </c>
      <c r="D180" s="99">
        <v>320</v>
      </c>
      <c r="E180" s="99"/>
      <c r="F180" s="99"/>
      <c r="G180" s="99">
        <f>E180+F180</f>
        <v>0</v>
      </c>
      <c r="H180" s="30">
        <f>G180*D180</f>
        <v>0</v>
      </c>
    </row>
    <row r="181" spans="1:8" x14ac:dyDescent="0.25">
      <c r="A181" s="65">
        <v>2</v>
      </c>
      <c r="B181" s="44" t="s">
        <v>143</v>
      </c>
      <c r="C181" s="24" t="s">
        <v>23</v>
      </c>
      <c r="D181" s="99">
        <v>420</v>
      </c>
      <c r="E181" s="99"/>
      <c r="F181" s="99"/>
      <c r="G181" s="99">
        <f>E181+F181</f>
        <v>0</v>
      </c>
      <c r="H181" s="30">
        <f>G181*D181</f>
        <v>0</v>
      </c>
    </row>
    <row r="182" spans="1:8" x14ac:dyDescent="0.25">
      <c r="A182" s="28"/>
      <c r="B182" s="44" t="s">
        <v>153</v>
      </c>
      <c r="C182" s="24"/>
      <c r="D182" s="99"/>
      <c r="E182" s="99"/>
      <c r="F182" s="99"/>
      <c r="G182" s="99"/>
      <c r="H182" s="30"/>
    </row>
    <row r="183" spans="1:8" x14ac:dyDescent="0.25">
      <c r="A183" s="65">
        <v>3</v>
      </c>
      <c r="B183" s="44" t="s">
        <v>147</v>
      </c>
      <c r="C183" s="24" t="s">
        <v>23</v>
      </c>
      <c r="D183" s="99">
        <v>32</v>
      </c>
      <c r="E183" s="99"/>
      <c r="F183" s="99"/>
      <c r="G183" s="99">
        <f>E183+F183</f>
        <v>0</v>
      </c>
      <c r="H183" s="30">
        <f>G183*D183</f>
        <v>0</v>
      </c>
    </row>
    <row r="184" spans="1:8" x14ac:dyDescent="0.25">
      <c r="A184" s="65">
        <v>4</v>
      </c>
      <c r="B184" s="44" t="s">
        <v>143</v>
      </c>
      <c r="C184" s="24" t="s">
        <v>23</v>
      </c>
      <c r="D184" s="99">
        <v>27</v>
      </c>
      <c r="E184" s="99"/>
      <c r="F184" s="99"/>
      <c r="G184" s="99">
        <f>E184+F184</f>
        <v>0</v>
      </c>
      <c r="H184" s="30">
        <f>G184*D184</f>
        <v>0</v>
      </c>
    </row>
    <row r="185" spans="1:8" ht="7.5" customHeight="1" x14ac:dyDescent="0.25">
      <c r="A185" s="65"/>
      <c r="B185" s="44"/>
      <c r="C185" s="24"/>
      <c r="D185" s="99"/>
      <c r="E185" s="99"/>
      <c r="F185" s="99"/>
      <c r="G185" s="99"/>
      <c r="H185" s="30"/>
    </row>
    <row r="186" spans="1:8" x14ac:dyDescent="0.25">
      <c r="A186" s="28"/>
      <c r="B186" s="44" t="s">
        <v>154</v>
      </c>
      <c r="C186" s="24"/>
      <c r="D186" s="99"/>
      <c r="E186" s="99"/>
      <c r="F186" s="99"/>
      <c r="G186" s="99"/>
      <c r="H186" s="30"/>
    </row>
    <row r="187" spans="1:8" x14ac:dyDescent="0.25">
      <c r="A187" s="65">
        <v>5</v>
      </c>
      <c r="B187" s="44" t="s">
        <v>147</v>
      </c>
      <c r="C187" s="24" t="s">
        <v>23</v>
      </c>
      <c r="D187" s="99">
        <v>9</v>
      </c>
      <c r="E187" s="99"/>
      <c r="F187" s="99"/>
      <c r="G187" s="99">
        <f>E187+F187</f>
        <v>0</v>
      </c>
      <c r="H187" s="30">
        <f>G187*D187</f>
        <v>0</v>
      </c>
    </row>
    <row r="188" spans="1:8" x14ac:dyDescent="0.25">
      <c r="A188" s="65">
        <v>6</v>
      </c>
      <c r="B188" s="44" t="s">
        <v>143</v>
      </c>
      <c r="C188" s="24" t="s">
        <v>23</v>
      </c>
      <c r="D188" s="99">
        <v>10</v>
      </c>
      <c r="E188" s="99"/>
      <c r="F188" s="99"/>
      <c r="G188" s="99">
        <f>E188+F188</f>
        <v>0</v>
      </c>
      <c r="H188" s="30">
        <f>G188*D188</f>
        <v>0</v>
      </c>
    </row>
    <row r="189" spans="1:8" ht="7.5" customHeight="1" x14ac:dyDescent="0.25">
      <c r="A189" s="65"/>
      <c r="B189" s="44"/>
      <c r="C189" s="24"/>
      <c r="D189" s="99"/>
      <c r="E189" s="99"/>
      <c r="F189" s="99"/>
      <c r="G189" s="99"/>
      <c r="H189" s="30"/>
    </row>
    <row r="190" spans="1:8" x14ac:dyDescent="0.25">
      <c r="A190" s="28" t="s">
        <v>155</v>
      </c>
      <c r="B190" s="66" t="s">
        <v>156</v>
      </c>
      <c r="C190" s="24"/>
      <c r="D190" s="99"/>
      <c r="E190" s="99"/>
      <c r="F190" s="99"/>
      <c r="G190" s="99"/>
      <c r="H190" s="30"/>
    </row>
    <row r="191" spans="1:8" x14ac:dyDescent="0.25">
      <c r="A191" s="65"/>
      <c r="B191" s="73" t="s">
        <v>99</v>
      </c>
      <c r="C191" s="24"/>
      <c r="D191" s="99"/>
      <c r="E191" s="99"/>
      <c r="F191" s="99"/>
      <c r="G191" s="99"/>
      <c r="H191" s="30"/>
    </row>
    <row r="192" spans="1:8" x14ac:dyDescent="0.25">
      <c r="A192" s="65">
        <v>1</v>
      </c>
      <c r="B192" s="44" t="s">
        <v>148</v>
      </c>
      <c r="C192" s="24" t="s">
        <v>23</v>
      </c>
      <c r="D192" s="99">
        <v>890</v>
      </c>
      <c r="E192" s="99"/>
      <c r="F192" s="99"/>
      <c r="G192" s="99">
        <f>E192+F192</f>
        <v>0</v>
      </c>
      <c r="H192" s="30">
        <f>G192*D192</f>
        <v>0</v>
      </c>
    </row>
    <row r="193" spans="1:8" ht="8.25" customHeight="1" x14ac:dyDescent="0.25">
      <c r="A193" s="65"/>
      <c r="B193" s="44"/>
      <c r="C193" s="24"/>
      <c r="D193" s="99"/>
      <c r="E193" s="99"/>
      <c r="F193" s="99"/>
      <c r="G193" s="99"/>
      <c r="H193" s="30"/>
    </row>
    <row r="194" spans="1:8" x14ac:dyDescent="0.25">
      <c r="A194" s="28" t="s">
        <v>157</v>
      </c>
      <c r="B194" s="66" t="s">
        <v>158</v>
      </c>
      <c r="C194" s="24"/>
      <c r="D194" s="99"/>
      <c r="E194" s="99"/>
      <c r="F194" s="99"/>
      <c r="G194" s="99"/>
      <c r="H194" s="30"/>
    </row>
    <row r="195" spans="1:8" x14ac:dyDescent="0.25">
      <c r="A195" s="65">
        <v>1</v>
      </c>
      <c r="B195" s="44" t="s">
        <v>148</v>
      </c>
      <c r="C195" s="24" t="s">
        <v>23</v>
      </c>
      <c r="D195" s="99">
        <v>185</v>
      </c>
      <c r="E195" s="99"/>
      <c r="F195" s="99"/>
      <c r="G195" s="99">
        <f>E195+F195</f>
        <v>0</v>
      </c>
      <c r="H195" s="30">
        <f>G195*D195</f>
        <v>0</v>
      </c>
    </row>
    <row r="196" spans="1:8" ht="10.5" customHeight="1" x14ac:dyDescent="0.25">
      <c r="A196" s="65"/>
      <c r="B196" s="44"/>
      <c r="C196" s="24"/>
      <c r="D196" s="99"/>
      <c r="E196" s="99"/>
      <c r="F196" s="99"/>
      <c r="G196" s="99"/>
      <c r="H196" s="30"/>
    </row>
    <row r="197" spans="1:8" ht="6.75" customHeight="1" x14ac:dyDescent="0.25">
      <c r="A197" s="65"/>
      <c r="B197" s="29"/>
      <c r="C197" s="24"/>
      <c r="D197" s="99"/>
      <c r="E197" s="99"/>
      <c r="F197" s="99"/>
      <c r="G197" s="99"/>
      <c r="H197" s="30"/>
    </row>
    <row r="198" spans="1:8" x14ac:dyDescent="0.25">
      <c r="A198" s="28" t="s">
        <v>112</v>
      </c>
      <c r="B198" s="66" t="s">
        <v>113</v>
      </c>
      <c r="C198" s="24"/>
      <c r="D198" s="99"/>
      <c r="E198" s="99"/>
      <c r="F198" s="99"/>
      <c r="G198" s="99"/>
      <c r="H198" s="30"/>
    </row>
    <row r="199" spans="1:8" x14ac:dyDescent="0.25">
      <c r="A199" s="28"/>
      <c r="B199" s="70" t="s">
        <v>114</v>
      </c>
      <c r="C199" s="24"/>
      <c r="D199" s="99"/>
      <c r="E199" s="99"/>
      <c r="F199" s="99"/>
      <c r="G199" s="99"/>
      <c r="H199" s="30"/>
    </row>
    <row r="200" spans="1:8" ht="25.5" x14ac:dyDescent="0.25">
      <c r="A200" s="28"/>
      <c r="B200" s="44" t="s">
        <v>115</v>
      </c>
      <c r="C200" s="24"/>
      <c r="D200" s="99"/>
      <c r="E200" s="99"/>
      <c r="F200" s="99"/>
      <c r="G200" s="99"/>
      <c r="H200" s="30"/>
    </row>
    <row r="201" spans="1:8" x14ac:dyDescent="0.25">
      <c r="A201" s="65"/>
      <c r="B201" s="44" t="s">
        <v>397</v>
      </c>
      <c r="C201" s="24"/>
      <c r="D201" s="99"/>
      <c r="E201" s="99"/>
      <c r="F201" s="99"/>
      <c r="G201" s="99"/>
      <c r="H201" s="30"/>
    </row>
    <row r="202" spans="1:8" x14ac:dyDescent="0.25">
      <c r="A202" s="65">
        <v>1</v>
      </c>
      <c r="B202" s="44" t="s">
        <v>148</v>
      </c>
      <c r="C202" s="24" t="s">
        <v>23</v>
      </c>
      <c r="D202" s="99">
        <v>20</v>
      </c>
      <c r="E202" s="99"/>
      <c r="F202" s="99"/>
      <c r="G202" s="99">
        <f>E202+F202</f>
        <v>0</v>
      </c>
      <c r="H202" s="30">
        <f>G202*D202</f>
        <v>0</v>
      </c>
    </row>
    <row r="203" spans="1:8" x14ac:dyDescent="0.25">
      <c r="A203" s="65">
        <v>2</v>
      </c>
      <c r="B203" s="44" t="s">
        <v>143</v>
      </c>
      <c r="C203" s="24" t="s">
        <v>23</v>
      </c>
      <c r="D203" s="99">
        <v>21</v>
      </c>
      <c r="E203" s="99"/>
      <c r="F203" s="99"/>
      <c r="G203" s="99">
        <f>E203+F203</f>
        <v>0</v>
      </c>
      <c r="H203" s="30">
        <f>G203*D203</f>
        <v>0</v>
      </c>
    </row>
    <row r="204" spans="1:8" ht="8.25" customHeight="1" x14ac:dyDescent="0.25">
      <c r="A204" s="65"/>
      <c r="B204" s="44"/>
      <c r="C204" s="24"/>
      <c r="D204" s="99"/>
      <c r="E204" s="99"/>
      <c r="F204" s="99"/>
      <c r="G204" s="99"/>
      <c r="H204" s="30"/>
    </row>
    <row r="205" spans="1:8" x14ac:dyDescent="0.25">
      <c r="A205" s="65" t="s">
        <v>116</v>
      </c>
      <c r="B205" s="70" t="s">
        <v>117</v>
      </c>
      <c r="C205" s="24"/>
      <c r="D205" s="99"/>
      <c r="E205" s="99"/>
      <c r="F205" s="99"/>
      <c r="G205" s="99"/>
      <c r="H205" s="30"/>
    </row>
    <row r="206" spans="1:8" ht="17.100000000000001" customHeight="1" x14ac:dyDescent="0.25">
      <c r="A206" s="65"/>
      <c r="B206" s="44" t="s">
        <v>118</v>
      </c>
      <c r="C206" s="24"/>
      <c r="D206" s="99"/>
      <c r="E206" s="99"/>
      <c r="F206" s="99"/>
      <c r="G206" s="99"/>
      <c r="H206" s="30"/>
    </row>
    <row r="207" spans="1:8" ht="17.100000000000001" customHeight="1" x14ac:dyDescent="0.25">
      <c r="A207" s="65"/>
      <c r="B207" s="44" t="s">
        <v>398</v>
      </c>
      <c r="C207" s="24"/>
      <c r="D207" s="99"/>
      <c r="E207" s="99"/>
      <c r="F207" s="99"/>
      <c r="G207" s="99"/>
      <c r="H207" s="30"/>
    </row>
    <row r="208" spans="1:8" ht="17.100000000000001" customHeight="1" x14ac:dyDescent="0.25">
      <c r="A208" s="65">
        <v>1</v>
      </c>
      <c r="B208" s="44" t="s">
        <v>148</v>
      </c>
      <c r="C208" s="24" t="s">
        <v>23</v>
      </c>
      <c r="D208" s="99">
        <v>10</v>
      </c>
      <c r="E208" s="99"/>
      <c r="F208" s="99"/>
      <c r="G208" s="99">
        <f>E208+F208</f>
        <v>0</v>
      </c>
      <c r="H208" s="30">
        <f>G208*D208</f>
        <v>0</v>
      </c>
    </row>
    <row r="209" spans="1:8" ht="17.100000000000001" customHeight="1" x14ac:dyDescent="0.25">
      <c r="A209" s="65">
        <v>2</v>
      </c>
      <c r="B209" s="44" t="s">
        <v>143</v>
      </c>
      <c r="C209" s="24" t="s">
        <v>23</v>
      </c>
      <c r="D209" s="99">
        <v>11</v>
      </c>
      <c r="E209" s="99"/>
      <c r="F209" s="99"/>
      <c r="G209" s="99">
        <f>E209+F209</f>
        <v>0</v>
      </c>
      <c r="H209" s="30">
        <f>G209*D209</f>
        <v>0</v>
      </c>
    </row>
    <row r="210" spans="1:8" s="6" customFormat="1" ht="8.25" customHeight="1" x14ac:dyDescent="0.25">
      <c r="A210" s="65"/>
      <c r="B210" s="44"/>
      <c r="C210" s="24"/>
      <c r="D210" s="99"/>
      <c r="E210" s="99"/>
      <c r="F210" s="99"/>
      <c r="G210" s="99"/>
      <c r="H210" s="30"/>
    </row>
    <row r="211" spans="1:8" ht="17.100000000000001" customHeight="1" x14ac:dyDescent="0.25">
      <c r="A211" s="28" t="s">
        <v>159</v>
      </c>
      <c r="B211" s="25" t="s">
        <v>160</v>
      </c>
      <c r="C211" s="24"/>
      <c r="D211" s="99"/>
      <c r="E211" s="99"/>
      <c r="F211" s="99"/>
      <c r="G211" s="99"/>
      <c r="H211" s="30"/>
    </row>
    <row r="212" spans="1:8" ht="17.100000000000001" customHeight="1" x14ac:dyDescent="0.25">
      <c r="A212" s="65"/>
      <c r="B212" s="44" t="s">
        <v>161</v>
      </c>
      <c r="C212" s="24"/>
      <c r="D212" s="99"/>
      <c r="E212" s="99"/>
      <c r="F212" s="99"/>
      <c r="G212" s="99"/>
      <c r="H212" s="30"/>
    </row>
    <row r="213" spans="1:8" ht="17.100000000000001" customHeight="1" x14ac:dyDescent="0.25">
      <c r="A213" s="65">
        <v>1</v>
      </c>
      <c r="B213" s="44" t="s">
        <v>399</v>
      </c>
      <c r="C213" s="24" t="s">
        <v>23</v>
      </c>
      <c r="D213" s="99">
        <v>373</v>
      </c>
      <c r="E213" s="99"/>
      <c r="F213" s="99"/>
      <c r="G213" s="99">
        <f>E213+F213</f>
        <v>0</v>
      </c>
      <c r="H213" s="30">
        <f>G213*D213</f>
        <v>0</v>
      </c>
    </row>
    <row r="214" spans="1:8" ht="17.100000000000001" customHeight="1" x14ac:dyDescent="0.25">
      <c r="A214" s="65"/>
      <c r="B214" s="44"/>
      <c r="C214" s="24"/>
      <c r="D214" s="99"/>
      <c r="E214" s="99"/>
      <c r="F214" s="99"/>
      <c r="G214" s="99"/>
      <c r="H214" s="30"/>
    </row>
    <row r="215" spans="1:8" ht="17.100000000000001" customHeight="1" x14ac:dyDescent="0.25">
      <c r="A215" s="65" t="s">
        <v>162</v>
      </c>
      <c r="B215" s="70" t="s">
        <v>163</v>
      </c>
      <c r="C215" s="24"/>
      <c r="D215" s="99"/>
      <c r="E215" s="99"/>
      <c r="F215" s="99"/>
      <c r="G215" s="99"/>
      <c r="H215" s="30"/>
    </row>
    <row r="216" spans="1:8" ht="17.100000000000001" customHeight="1" x14ac:dyDescent="0.25">
      <c r="A216" s="65">
        <v>1</v>
      </c>
      <c r="B216" s="44" t="s">
        <v>320</v>
      </c>
      <c r="C216" s="24" t="s">
        <v>46</v>
      </c>
      <c r="D216" s="99">
        <v>1</v>
      </c>
      <c r="E216" s="99"/>
      <c r="F216" s="99"/>
      <c r="G216" s="99">
        <f>E216+F216</f>
        <v>0</v>
      </c>
      <c r="H216" s="30">
        <f>G216*D216</f>
        <v>0</v>
      </c>
    </row>
    <row r="217" spans="1:8" ht="17.100000000000001" customHeight="1" x14ac:dyDescent="0.25">
      <c r="A217" s="65"/>
      <c r="B217" s="44"/>
      <c r="C217" s="24"/>
      <c r="D217" s="99"/>
      <c r="E217" s="99"/>
      <c r="F217" s="99"/>
      <c r="G217" s="99"/>
      <c r="H217" s="30"/>
    </row>
    <row r="218" spans="1:8" ht="17.100000000000001" customHeight="1" x14ac:dyDescent="0.25">
      <c r="A218" s="103">
        <v>3.6</v>
      </c>
      <c r="B218" s="105" t="s">
        <v>407</v>
      </c>
      <c r="C218" s="104"/>
      <c r="D218" s="99"/>
      <c r="E218" s="99"/>
      <c r="F218" s="99"/>
      <c r="G218" s="99"/>
      <c r="H218" s="30"/>
    </row>
    <row r="219" spans="1:8" ht="63.75" x14ac:dyDescent="0.25">
      <c r="A219" s="65">
        <v>1</v>
      </c>
      <c r="B219" s="44" t="s">
        <v>408</v>
      </c>
      <c r="C219" s="24" t="s">
        <v>46</v>
      </c>
      <c r="D219" s="99">
        <v>4</v>
      </c>
      <c r="E219" s="99"/>
      <c r="F219" s="99"/>
      <c r="G219" s="99"/>
      <c r="H219" s="30"/>
    </row>
    <row r="220" spans="1:8" ht="17.100000000000001" customHeight="1" x14ac:dyDescent="0.25">
      <c r="A220" s="65"/>
      <c r="B220" s="44"/>
      <c r="C220" s="24"/>
      <c r="D220" s="99"/>
      <c r="E220" s="99"/>
      <c r="F220" s="99"/>
      <c r="G220" s="99"/>
      <c r="H220" s="30"/>
    </row>
    <row r="221" spans="1:8" ht="17.100000000000001" customHeight="1" x14ac:dyDescent="0.25">
      <c r="A221" s="65"/>
      <c r="B221" s="44"/>
      <c r="C221" s="24"/>
      <c r="D221" s="99"/>
      <c r="E221" s="99"/>
      <c r="F221" s="99"/>
      <c r="G221" s="99"/>
      <c r="H221" s="30"/>
    </row>
    <row r="222" spans="1:8" ht="17.100000000000001" customHeight="1" x14ac:dyDescent="0.25">
      <c r="A222" s="65"/>
      <c r="B222" s="44"/>
      <c r="C222" s="24"/>
      <c r="D222" s="99"/>
      <c r="E222" s="99"/>
      <c r="F222" s="99"/>
      <c r="G222" s="99"/>
      <c r="H222" s="30"/>
    </row>
    <row r="223" spans="1:8" ht="17.100000000000001" customHeight="1" x14ac:dyDescent="0.25">
      <c r="A223" s="65"/>
      <c r="B223" s="44"/>
      <c r="C223" s="24"/>
      <c r="D223" s="99"/>
      <c r="E223" s="99"/>
      <c r="F223" s="99"/>
      <c r="G223" s="99"/>
      <c r="H223" s="30"/>
    </row>
    <row r="224" spans="1:8" x14ac:dyDescent="0.25">
      <c r="A224" s="43"/>
      <c r="B224" s="44"/>
      <c r="C224" s="24"/>
      <c r="D224" s="99"/>
      <c r="E224" s="99"/>
      <c r="F224" s="99"/>
      <c r="G224" s="99"/>
      <c r="H224" s="30"/>
    </row>
    <row r="225" spans="1:8" x14ac:dyDescent="0.25">
      <c r="A225" s="45"/>
      <c r="B225" s="46" t="s">
        <v>13</v>
      </c>
      <c r="C225" s="47"/>
      <c r="D225" s="48"/>
      <c r="E225" s="49"/>
      <c r="F225" s="49"/>
      <c r="G225" s="49"/>
      <c r="H225" s="170">
        <f>SUM(H192:H224)</f>
        <v>0</v>
      </c>
    </row>
    <row r="226" spans="1:8" x14ac:dyDescent="0.25">
      <c r="A226" s="50"/>
      <c r="B226" s="51" t="s">
        <v>14</v>
      </c>
      <c r="C226" s="52"/>
      <c r="D226" s="53"/>
      <c r="E226" s="54"/>
      <c r="F226" s="54"/>
      <c r="G226" s="54"/>
      <c r="H226" s="168"/>
    </row>
    <row r="227" spans="1:8" x14ac:dyDescent="0.25">
      <c r="A227" s="45"/>
      <c r="B227" s="56" t="s">
        <v>15</v>
      </c>
      <c r="C227" s="47"/>
      <c r="D227" s="99"/>
      <c r="E227" s="99"/>
      <c r="F227" s="99"/>
      <c r="G227" s="99"/>
      <c r="H227" s="30"/>
    </row>
    <row r="228" spans="1:8" x14ac:dyDescent="0.25">
      <c r="A228" s="28"/>
      <c r="B228" s="22" t="s">
        <v>16</v>
      </c>
      <c r="C228" s="24"/>
      <c r="D228" s="99"/>
      <c r="E228" s="99"/>
      <c r="F228" s="99"/>
      <c r="G228" s="99"/>
      <c r="H228" s="30"/>
    </row>
    <row r="229" spans="1:8" x14ac:dyDescent="0.25">
      <c r="A229" s="28"/>
      <c r="B229" s="22"/>
      <c r="C229" s="24"/>
      <c r="D229" s="99"/>
      <c r="E229" s="99"/>
      <c r="F229" s="99"/>
      <c r="G229" s="99"/>
      <c r="H229" s="30"/>
    </row>
    <row r="230" spans="1:8" x14ac:dyDescent="0.25">
      <c r="A230" s="18">
        <v>4.0999999999999996</v>
      </c>
      <c r="B230" s="33" t="s">
        <v>69</v>
      </c>
      <c r="C230" s="24"/>
      <c r="D230" s="99"/>
      <c r="E230" s="99"/>
      <c r="F230" s="99"/>
      <c r="G230" s="99"/>
      <c r="H230" s="30"/>
    </row>
    <row r="231" spans="1:8" ht="158.25" customHeight="1" x14ac:dyDescent="0.25">
      <c r="A231" s="28"/>
      <c r="B231" s="36" t="s">
        <v>164</v>
      </c>
      <c r="C231" s="24"/>
      <c r="D231" s="99"/>
      <c r="E231" s="99"/>
      <c r="F231" s="99"/>
      <c r="G231" s="99"/>
      <c r="H231" s="30"/>
    </row>
    <row r="232" spans="1:8" ht="38.25" customHeight="1" x14ac:dyDescent="0.25">
      <c r="A232" s="28"/>
      <c r="B232" s="44" t="s">
        <v>165</v>
      </c>
      <c r="C232" s="24"/>
      <c r="D232" s="99"/>
      <c r="E232" s="99"/>
      <c r="F232" s="99"/>
      <c r="G232" s="99"/>
      <c r="H232" s="30"/>
    </row>
    <row r="233" spans="1:8" ht="25.5" customHeight="1" x14ac:dyDescent="0.25">
      <c r="A233" s="28"/>
      <c r="B233" s="44" t="s">
        <v>166</v>
      </c>
      <c r="C233" s="24"/>
      <c r="D233" s="99"/>
      <c r="E233" s="99"/>
      <c r="F233" s="99"/>
      <c r="G233" s="99"/>
      <c r="H233" s="30"/>
    </row>
    <row r="234" spans="1:8" ht="12.75" customHeight="1" x14ac:dyDescent="0.25">
      <c r="A234" s="28"/>
      <c r="B234" s="44" t="s">
        <v>167</v>
      </c>
      <c r="C234" s="24"/>
      <c r="D234" s="99"/>
      <c r="E234" s="99"/>
      <c r="F234" s="99"/>
      <c r="G234" s="99"/>
      <c r="H234" s="30"/>
    </row>
    <row r="235" spans="1:8" x14ac:dyDescent="0.25">
      <c r="A235" s="28"/>
      <c r="B235" s="44"/>
      <c r="C235" s="24"/>
      <c r="D235" s="99"/>
      <c r="E235" s="99"/>
      <c r="F235" s="99"/>
      <c r="G235" s="99"/>
      <c r="H235" s="30"/>
    </row>
    <row r="236" spans="1:8" s="6" customFormat="1" x14ac:dyDescent="0.25">
      <c r="A236" s="18">
        <v>4.2</v>
      </c>
      <c r="B236" s="64" t="s">
        <v>168</v>
      </c>
      <c r="C236" s="24"/>
      <c r="D236" s="99"/>
      <c r="E236" s="99"/>
      <c r="F236" s="99"/>
      <c r="G236" s="99"/>
      <c r="H236" s="30"/>
    </row>
    <row r="237" spans="1:8" s="6" customFormat="1" x14ac:dyDescent="0.25">
      <c r="A237" s="18"/>
      <c r="B237" s="73" t="s">
        <v>321</v>
      </c>
      <c r="C237" s="24"/>
      <c r="D237" s="99"/>
      <c r="E237" s="99"/>
      <c r="F237" s="99"/>
      <c r="G237" s="99"/>
      <c r="H237" s="30"/>
    </row>
    <row r="238" spans="1:8" x14ac:dyDescent="0.25">
      <c r="A238" s="65">
        <v>1</v>
      </c>
      <c r="B238" s="40" t="s">
        <v>169</v>
      </c>
      <c r="C238" s="24" t="s">
        <v>72</v>
      </c>
      <c r="D238" s="99">
        <v>626</v>
      </c>
      <c r="E238" s="99"/>
      <c r="F238" s="99"/>
      <c r="G238" s="99">
        <f>E238+F238</f>
        <v>0</v>
      </c>
      <c r="H238" s="30">
        <f>G238*D238</f>
        <v>0</v>
      </c>
    </row>
    <row r="239" spans="1:8" ht="17.100000000000001" customHeight="1" x14ac:dyDescent="0.25">
      <c r="A239" s="65"/>
      <c r="B239" s="40"/>
      <c r="C239" s="24"/>
      <c r="D239" s="99"/>
      <c r="E239" s="99"/>
      <c r="F239" s="99"/>
      <c r="G239" s="99"/>
      <c r="H239" s="30"/>
    </row>
    <row r="240" spans="1:8" x14ac:dyDescent="0.25">
      <c r="A240" s="18">
        <v>4.3</v>
      </c>
      <c r="B240" s="63" t="s">
        <v>170</v>
      </c>
      <c r="C240" s="24"/>
      <c r="D240" s="99"/>
      <c r="E240" s="99"/>
      <c r="F240" s="99"/>
      <c r="G240" s="99"/>
      <c r="H240" s="30"/>
    </row>
    <row r="241" spans="1:8" s="6" customFormat="1" x14ac:dyDescent="0.25">
      <c r="A241" s="28"/>
      <c r="B241" s="74"/>
      <c r="C241" s="24"/>
      <c r="D241" s="99"/>
      <c r="E241" s="99"/>
      <c r="F241" s="99"/>
      <c r="G241" s="99"/>
      <c r="H241" s="30"/>
    </row>
    <row r="242" spans="1:8" ht="80.25" customHeight="1" x14ac:dyDescent="0.25">
      <c r="A242" s="65"/>
      <c r="B242" s="75" t="s">
        <v>171</v>
      </c>
      <c r="C242" s="24"/>
      <c r="D242" s="99"/>
      <c r="E242" s="99"/>
      <c r="F242" s="99"/>
      <c r="G242" s="99"/>
      <c r="H242" s="30"/>
    </row>
    <row r="243" spans="1:8" ht="17.100000000000001" customHeight="1" x14ac:dyDescent="0.25">
      <c r="A243" s="65">
        <v>1</v>
      </c>
      <c r="B243" s="40" t="s">
        <v>322</v>
      </c>
      <c r="C243" s="24" t="s">
        <v>72</v>
      </c>
      <c r="D243" s="99">
        <v>288</v>
      </c>
      <c r="E243" s="99"/>
      <c r="F243" s="99"/>
      <c r="G243" s="99">
        <f>E243+F243</f>
        <v>0</v>
      </c>
      <c r="H243" s="30">
        <f>G243*D243</f>
        <v>0</v>
      </c>
    </row>
    <row r="244" spans="1:8" ht="17.100000000000001" customHeight="1" x14ac:dyDescent="0.25">
      <c r="A244" s="65">
        <v>2</v>
      </c>
      <c r="B244" s="40" t="s">
        <v>323</v>
      </c>
      <c r="C244" s="24" t="s">
        <v>72</v>
      </c>
      <c r="D244" s="99">
        <v>730</v>
      </c>
      <c r="E244" s="99"/>
      <c r="F244" s="99"/>
      <c r="G244" s="99">
        <f>E244+F244</f>
        <v>0</v>
      </c>
      <c r="H244" s="30">
        <f>G244*D244</f>
        <v>0</v>
      </c>
    </row>
    <row r="245" spans="1:8" ht="17.100000000000001" customHeight="1" x14ac:dyDescent="0.25">
      <c r="A245" s="65"/>
      <c r="B245" s="40"/>
      <c r="C245" s="24"/>
      <c r="D245" s="99"/>
      <c r="E245" s="99"/>
      <c r="F245" s="99"/>
      <c r="G245" s="99"/>
      <c r="H245" s="30"/>
    </row>
    <row r="246" spans="1:8" ht="17.100000000000001" customHeight="1" x14ac:dyDescent="0.25">
      <c r="A246" s="18">
        <v>4.4000000000000004</v>
      </c>
      <c r="B246" s="63" t="s">
        <v>324</v>
      </c>
      <c r="C246" s="24"/>
      <c r="D246" s="99"/>
      <c r="E246" s="99"/>
      <c r="F246" s="99"/>
      <c r="G246" s="99"/>
      <c r="H246" s="30"/>
    </row>
    <row r="247" spans="1:8" ht="17.100000000000001" customHeight="1" x14ac:dyDescent="0.25">
      <c r="A247" s="65">
        <v>1</v>
      </c>
      <c r="B247" s="40" t="s">
        <v>325</v>
      </c>
      <c r="C247" s="24" t="s">
        <v>72</v>
      </c>
      <c r="D247" s="99">
        <v>302</v>
      </c>
      <c r="E247" s="99"/>
      <c r="F247" s="99"/>
      <c r="G247" s="99"/>
      <c r="H247" s="30"/>
    </row>
    <row r="248" spans="1:8" ht="17.100000000000001" customHeight="1" x14ac:dyDescent="0.25">
      <c r="A248" s="65">
        <v>2</v>
      </c>
      <c r="B248" s="40" t="s">
        <v>326</v>
      </c>
      <c r="C248" s="24" t="s">
        <v>72</v>
      </c>
      <c r="D248" s="99">
        <v>290</v>
      </c>
      <c r="E248" s="99"/>
      <c r="F248" s="99"/>
      <c r="G248" s="99"/>
      <c r="H248" s="30"/>
    </row>
    <row r="249" spans="1:8" ht="17.100000000000001" customHeight="1" x14ac:dyDescent="0.25">
      <c r="A249" s="65"/>
      <c r="B249" s="40"/>
      <c r="C249" s="24"/>
      <c r="D249" s="99"/>
      <c r="E249" s="99"/>
      <c r="F249" s="99"/>
      <c r="G249" s="99"/>
      <c r="H249" s="30"/>
    </row>
    <row r="250" spans="1:8" ht="17.100000000000001" customHeight="1" x14ac:dyDescent="0.25">
      <c r="A250" s="65"/>
      <c r="B250" s="40"/>
      <c r="C250" s="24"/>
      <c r="D250" s="99"/>
      <c r="E250" s="99"/>
      <c r="F250" s="99"/>
      <c r="G250" s="99"/>
      <c r="H250" s="30"/>
    </row>
    <row r="251" spans="1:8" x14ac:dyDescent="0.25">
      <c r="A251" s="65"/>
      <c r="B251" s="40"/>
      <c r="C251" s="24"/>
      <c r="D251" s="99"/>
      <c r="E251" s="99"/>
      <c r="F251" s="99"/>
      <c r="G251" s="99"/>
      <c r="H251" s="30"/>
    </row>
    <row r="252" spans="1:8" x14ac:dyDescent="0.25">
      <c r="A252" s="45"/>
      <c r="B252" s="46" t="s">
        <v>18</v>
      </c>
      <c r="C252" s="47"/>
      <c r="D252" s="48"/>
      <c r="E252" s="49"/>
      <c r="F252" s="49"/>
      <c r="G252" s="49"/>
      <c r="H252" s="170">
        <f>SUM(H212:H251)</f>
        <v>0</v>
      </c>
    </row>
    <row r="253" spans="1:8" x14ac:dyDescent="0.25">
      <c r="A253" s="50"/>
      <c r="B253" s="51" t="s">
        <v>19</v>
      </c>
      <c r="C253" s="52"/>
      <c r="D253" s="53"/>
      <c r="E253" s="54"/>
      <c r="F253" s="54"/>
      <c r="G253" s="54"/>
      <c r="H253" s="168"/>
    </row>
    <row r="254" spans="1:8" x14ac:dyDescent="0.25">
      <c r="A254" s="45"/>
      <c r="B254" s="76" t="s">
        <v>20</v>
      </c>
      <c r="C254" s="47"/>
      <c r="D254" s="99"/>
      <c r="E254" s="99"/>
      <c r="F254" s="99"/>
      <c r="G254" s="99"/>
      <c r="H254" s="30"/>
    </row>
    <row r="255" spans="1:8" x14ac:dyDescent="0.25">
      <c r="A255" s="28"/>
      <c r="B255" s="22" t="s">
        <v>21</v>
      </c>
      <c r="C255" s="24"/>
      <c r="D255" s="99"/>
      <c r="E255" s="99"/>
      <c r="F255" s="99"/>
      <c r="G255" s="99"/>
      <c r="H255" s="30"/>
    </row>
    <row r="256" spans="1:8" x14ac:dyDescent="0.25">
      <c r="A256" s="28"/>
      <c r="B256" s="31"/>
      <c r="C256" s="24"/>
      <c r="D256" s="99"/>
      <c r="E256" s="99"/>
      <c r="F256" s="99"/>
      <c r="G256" s="99"/>
      <c r="H256" s="30"/>
    </row>
    <row r="257" spans="1:8" x14ac:dyDescent="0.25">
      <c r="A257" s="18">
        <v>5.0999999999999996</v>
      </c>
      <c r="B257" s="25" t="s">
        <v>69</v>
      </c>
      <c r="C257" s="24"/>
      <c r="D257" s="99"/>
      <c r="E257" s="99"/>
      <c r="F257" s="99"/>
      <c r="G257" s="99"/>
      <c r="H257" s="30"/>
    </row>
    <row r="258" spans="1:8" ht="76.5" x14ac:dyDescent="0.25">
      <c r="A258" s="86">
        <v>1</v>
      </c>
      <c r="B258" s="159" t="s">
        <v>338</v>
      </c>
      <c r="C258" s="24"/>
      <c r="D258" s="99"/>
      <c r="E258" s="99"/>
      <c r="F258" s="99"/>
      <c r="G258" s="99"/>
      <c r="H258" s="30"/>
    </row>
    <row r="259" spans="1:8" x14ac:dyDescent="0.25">
      <c r="A259" s="28"/>
      <c r="B259" s="79"/>
      <c r="C259" s="24"/>
      <c r="D259" s="99"/>
      <c r="E259" s="99"/>
      <c r="F259" s="99"/>
      <c r="G259" s="99"/>
      <c r="H259" s="30"/>
    </row>
    <row r="260" spans="1:8" x14ac:dyDescent="0.25">
      <c r="A260" s="18">
        <v>5.2</v>
      </c>
      <c r="B260" s="25" t="s">
        <v>172</v>
      </c>
      <c r="C260" s="24"/>
      <c r="D260" s="99"/>
      <c r="E260" s="99"/>
      <c r="F260" s="99"/>
      <c r="G260" s="99"/>
      <c r="H260" s="30"/>
    </row>
    <row r="261" spans="1:8" s="6" customFormat="1" x14ac:dyDescent="0.25">
      <c r="A261" s="28"/>
      <c r="B261" s="75" t="s">
        <v>173</v>
      </c>
      <c r="C261" s="24"/>
      <c r="D261" s="99"/>
      <c r="E261" s="99"/>
      <c r="F261" s="99"/>
      <c r="G261" s="99"/>
      <c r="H261" s="30"/>
    </row>
    <row r="262" spans="1:8" s="6" customFormat="1" x14ac:dyDescent="0.25">
      <c r="A262" s="65">
        <v>1</v>
      </c>
      <c r="B262" s="29" t="s">
        <v>174</v>
      </c>
      <c r="C262" s="24" t="s">
        <v>72</v>
      </c>
      <c r="D262" s="99">
        <v>23.6</v>
      </c>
      <c r="E262" s="99"/>
      <c r="F262" s="99"/>
      <c r="G262" s="99">
        <f>E262+F262</f>
        <v>0</v>
      </c>
      <c r="H262" s="30">
        <f>G262*D262</f>
        <v>0</v>
      </c>
    </row>
    <row r="263" spans="1:8" s="6" customFormat="1" x14ac:dyDescent="0.25">
      <c r="A263" s="28"/>
      <c r="B263" s="29"/>
      <c r="C263" s="24"/>
      <c r="D263" s="99"/>
      <c r="E263" s="99"/>
      <c r="F263" s="99"/>
      <c r="G263" s="99"/>
      <c r="H263" s="30"/>
    </row>
    <row r="264" spans="1:8" x14ac:dyDescent="0.25">
      <c r="A264" s="18">
        <v>5.3</v>
      </c>
      <c r="B264" s="25" t="s">
        <v>175</v>
      </c>
      <c r="C264" s="24"/>
      <c r="D264" s="99"/>
      <c r="E264" s="99"/>
      <c r="F264" s="99"/>
      <c r="G264" s="99"/>
      <c r="H264" s="30"/>
    </row>
    <row r="265" spans="1:8" x14ac:dyDescent="0.25">
      <c r="A265" s="65">
        <v>1</v>
      </c>
      <c r="B265" s="44" t="s">
        <v>176</v>
      </c>
      <c r="C265" s="24" t="s">
        <v>22</v>
      </c>
      <c r="D265" s="99">
        <v>15</v>
      </c>
      <c r="E265" s="99"/>
      <c r="F265" s="99"/>
      <c r="G265" s="99">
        <f>E265+F265</f>
        <v>0</v>
      </c>
      <c r="H265" s="30">
        <f>G265*D265</f>
        <v>0</v>
      </c>
    </row>
    <row r="266" spans="1:8" x14ac:dyDescent="0.25">
      <c r="A266" s="65"/>
      <c r="B266" s="44"/>
      <c r="C266" s="24"/>
      <c r="D266" s="99"/>
      <c r="E266" s="99"/>
      <c r="F266" s="99"/>
      <c r="G266" s="99"/>
      <c r="H266" s="30"/>
    </row>
    <row r="267" spans="1:8" s="6" customFormat="1" x14ac:dyDescent="0.25">
      <c r="A267" s="18">
        <v>5.4</v>
      </c>
      <c r="B267" s="25" t="s">
        <v>177</v>
      </c>
      <c r="C267" s="24"/>
      <c r="D267" s="99"/>
      <c r="E267" s="99"/>
      <c r="F267" s="99"/>
      <c r="G267" s="99"/>
      <c r="H267" s="30"/>
    </row>
    <row r="268" spans="1:8" s="6" customFormat="1" ht="25.5" x14ac:dyDescent="0.25">
      <c r="A268" s="65"/>
      <c r="B268" s="44" t="s">
        <v>178</v>
      </c>
      <c r="C268" s="77"/>
      <c r="D268" s="99"/>
      <c r="E268" s="99"/>
      <c r="F268" s="99"/>
      <c r="G268" s="99"/>
      <c r="H268" s="30"/>
    </row>
    <row r="269" spans="1:8" s="6" customFormat="1" ht="25.5" x14ac:dyDescent="0.25">
      <c r="A269" s="65">
        <v>1</v>
      </c>
      <c r="B269" s="44" t="s">
        <v>179</v>
      </c>
      <c r="C269" s="77" t="s">
        <v>22</v>
      </c>
      <c r="D269" s="99">
        <v>4.7</v>
      </c>
      <c r="E269" s="99"/>
      <c r="F269" s="99"/>
      <c r="G269" s="99">
        <f>E269+F269</f>
        <v>0</v>
      </c>
      <c r="H269" s="30">
        <f>G269*D269</f>
        <v>0</v>
      </c>
    </row>
    <row r="270" spans="1:8" s="6" customFormat="1" x14ac:dyDescent="0.25">
      <c r="A270" s="65"/>
      <c r="B270" s="44"/>
      <c r="C270" s="24"/>
      <c r="D270" s="99"/>
      <c r="E270" s="99"/>
      <c r="F270" s="99"/>
      <c r="G270" s="99"/>
      <c r="H270" s="30"/>
    </row>
    <row r="271" spans="1:8" s="6" customFormat="1" x14ac:dyDescent="0.25">
      <c r="A271" s="18">
        <v>5.5</v>
      </c>
      <c r="B271" s="25" t="s">
        <v>180</v>
      </c>
      <c r="C271" s="24"/>
      <c r="D271" s="99"/>
      <c r="E271" s="99"/>
      <c r="F271" s="99"/>
      <c r="G271" s="99"/>
      <c r="H271" s="30"/>
    </row>
    <row r="272" spans="1:8" s="6" customFormat="1" ht="25.5" x14ac:dyDescent="0.25">
      <c r="A272" s="65">
        <v>1</v>
      </c>
      <c r="B272" s="44" t="s">
        <v>181</v>
      </c>
      <c r="C272" s="24" t="s">
        <v>22</v>
      </c>
      <c r="D272" s="99">
        <v>8</v>
      </c>
      <c r="E272" s="99"/>
      <c r="F272" s="99"/>
      <c r="G272" s="99">
        <f>E272+F272</f>
        <v>0</v>
      </c>
      <c r="H272" s="30">
        <f>G272*D272</f>
        <v>0</v>
      </c>
    </row>
    <row r="273" spans="1:8" s="6" customFormat="1" x14ac:dyDescent="0.25">
      <c r="A273" s="65"/>
      <c r="B273" s="75"/>
      <c r="C273" s="24"/>
      <c r="D273" s="99"/>
      <c r="E273" s="99"/>
      <c r="F273" s="99"/>
      <c r="G273" s="99"/>
      <c r="H273" s="30"/>
    </row>
    <row r="274" spans="1:8" s="6" customFormat="1" x14ac:dyDescent="0.25">
      <c r="A274" s="18">
        <v>5.6</v>
      </c>
      <c r="B274" s="66" t="s">
        <v>182</v>
      </c>
      <c r="C274" s="24"/>
      <c r="D274" s="99"/>
      <c r="E274" s="99"/>
      <c r="F274" s="99"/>
      <c r="G274" s="99"/>
      <c r="H274" s="30"/>
    </row>
    <row r="275" spans="1:8" s="6" customFormat="1" ht="38.25" x14ac:dyDescent="0.25">
      <c r="A275" s="65"/>
      <c r="B275" s="75" t="s">
        <v>183</v>
      </c>
      <c r="C275" s="24"/>
      <c r="D275" s="99"/>
      <c r="E275" s="99"/>
      <c r="F275" s="99"/>
      <c r="G275" s="99"/>
      <c r="H275" s="30"/>
    </row>
    <row r="276" spans="1:8" s="6" customFormat="1" x14ac:dyDescent="0.25">
      <c r="A276" s="65"/>
      <c r="B276" s="75"/>
      <c r="C276" s="24"/>
      <c r="D276" s="99"/>
      <c r="E276" s="99"/>
      <c r="F276" s="99"/>
      <c r="G276" s="99"/>
      <c r="H276" s="30"/>
    </row>
    <row r="277" spans="1:8" s="6" customFormat="1" x14ac:dyDescent="0.25">
      <c r="A277" s="43">
        <v>1</v>
      </c>
      <c r="B277" s="160" t="s">
        <v>184</v>
      </c>
      <c r="C277" s="24" t="s">
        <v>22</v>
      </c>
      <c r="D277" s="99">
        <v>64</v>
      </c>
      <c r="E277" s="99"/>
      <c r="F277" s="99"/>
      <c r="G277" s="99">
        <f>E277+F277</f>
        <v>0</v>
      </c>
      <c r="H277" s="30">
        <f>G277*D277</f>
        <v>0</v>
      </c>
    </row>
    <row r="278" spans="1:8" x14ac:dyDescent="0.25">
      <c r="A278" s="43">
        <v>2</v>
      </c>
      <c r="B278" s="160" t="s">
        <v>185</v>
      </c>
      <c r="C278" s="24" t="s">
        <v>22</v>
      </c>
      <c r="D278" s="99">
        <v>40</v>
      </c>
      <c r="E278" s="99"/>
      <c r="F278" s="99"/>
      <c r="G278" s="99">
        <f>E278+F278</f>
        <v>0</v>
      </c>
      <c r="H278" s="30">
        <f>G278*D278</f>
        <v>0</v>
      </c>
    </row>
    <row r="279" spans="1:8" s="6" customFormat="1" x14ac:dyDescent="0.25">
      <c r="A279" s="43">
        <v>3</v>
      </c>
      <c r="B279" s="160" t="s">
        <v>186</v>
      </c>
      <c r="C279" s="24" t="s">
        <v>22</v>
      </c>
      <c r="D279" s="99">
        <v>5</v>
      </c>
      <c r="E279" s="99"/>
      <c r="F279" s="99"/>
      <c r="G279" s="99">
        <f>E279+F279</f>
        <v>0</v>
      </c>
      <c r="H279" s="30">
        <f>G279*D279</f>
        <v>0</v>
      </c>
    </row>
    <row r="280" spans="1:8" x14ac:dyDescent="0.25">
      <c r="A280" s="43">
        <v>4</v>
      </c>
      <c r="B280" s="78" t="s">
        <v>187</v>
      </c>
      <c r="C280" s="24" t="s">
        <v>188</v>
      </c>
      <c r="D280" s="99">
        <v>16</v>
      </c>
      <c r="E280" s="99"/>
      <c r="F280" s="99"/>
      <c r="G280" s="99">
        <f>E280+F280</f>
        <v>0</v>
      </c>
      <c r="H280" s="30">
        <f>G280*D280</f>
        <v>0</v>
      </c>
    </row>
    <row r="281" spans="1:8" x14ac:dyDescent="0.25">
      <c r="A281" s="43"/>
      <c r="B281" s="78"/>
      <c r="C281" s="24"/>
      <c r="D281" s="99"/>
      <c r="E281" s="99"/>
      <c r="F281" s="99"/>
      <c r="G281" s="99"/>
      <c r="H281" s="30"/>
    </row>
    <row r="282" spans="1:8" x14ac:dyDescent="0.25">
      <c r="A282" s="43"/>
      <c r="B282" s="78"/>
      <c r="C282" s="24"/>
      <c r="D282" s="99"/>
      <c r="E282" s="99"/>
      <c r="F282" s="99"/>
      <c r="G282" s="99"/>
      <c r="H282" s="30"/>
    </row>
    <row r="283" spans="1:8" x14ac:dyDescent="0.25">
      <c r="A283" s="45"/>
      <c r="B283" s="46" t="s">
        <v>189</v>
      </c>
      <c r="C283" s="47"/>
      <c r="D283" s="48"/>
      <c r="E283" s="49"/>
      <c r="F283" s="49"/>
      <c r="G283" s="49"/>
      <c r="H283" s="170">
        <f>SUM(H248:H282)</f>
        <v>0</v>
      </c>
    </row>
    <row r="284" spans="1:8" x14ac:dyDescent="0.25">
      <c r="A284" s="50"/>
      <c r="B284" s="51" t="s">
        <v>24</v>
      </c>
      <c r="C284" s="52"/>
      <c r="D284" s="53"/>
      <c r="E284" s="54"/>
      <c r="F284" s="54"/>
      <c r="G284" s="54"/>
      <c r="H284" s="168"/>
    </row>
    <row r="285" spans="1:8" x14ac:dyDescent="0.25">
      <c r="A285" s="45"/>
      <c r="B285" s="56" t="s">
        <v>190</v>
      </c>
      <c r="C285" s="47"/>
      <c r="D285" s="99"/>
      <c r="E285" s="99"/>
      <c r="F285" s="99"/>
      <c r="G285" s="99"/>
      <c r="H285" s="30"/>
    </row>
    <row r="286" spans="1:8" x14ac:dyDescent="0.25">
      <c r="A286" s="28"/>
      <c r="B286" s="22" t="s">
        <v>27</v>
      </c>
      <c r="C286" s="24"/>
      <c r="D286" s="99"/>
      <c r="E286" s="99"/>
      <c r="F286" s="99"/>
      <c r="G286" s="99"/>
      <c r="H286" s="30"/>
    </row>
    <row r="287" spans="1:8" x14ac:dyDescent="0.25">
      <c r="A287" s="28"/>
      <c r="B287" s="20"/>
      <c r="C287" s="24"/>
      <c r="D287" s="99"/>
      <c r="E287" s="99"/>
      <c r="F287" s="99"/>
      <c r="G287" s="99"/>
      <c r="H287" s="30"/>
    </row>
    <row r="288" spans="1:8" x14ac:dyDescent="0.25">
      <c r="A288" s="18">
        <v>6.1</v>
      </c>
      <c r="B288" s="25" t="s">
        <v>69</v>
      </c>
      <c r="C288" s="24"/>
      <c r="D288" s="99"/>
      <c r="E288" s="99"/>
      <c r="F288" s="99"/>
      <c r="G288" s="99"/>
      <c r="H288" s="30"/>
    </row>
    <row r="289" spans="1:8" ht="89.25" customHeight="1" x14ac:dyDescent="0.25">
      <c r="A289" s="28"/>
      <c r="B289" s="79" t="s">
        <v>334</v>
      </c>
      <c r="C289" s="24"/>
      <c r="D289" s="99"/>
      <c r="E289" s="99"/>
      <c r="F289" s="99"/>
      <c r="G289" s="99"/>
      <c r="H289" s="30"/>
    </row>
    <row r="290" spans="1:8" ht="89.25" customHeight="1" x14ac:dyDescent="0.25">
      <c r="A290" s="28"/>
      <c r="B290" s="79" t="s">
        <v>335</v>
      </c>
      <c r="C290" s="24"/>
      <c r="D290" s="99"/>
      <c r="E290" s="99"/>
      <c r="F290" s="99"/>
      <c r="G290" s="99"/>
      <c r="H290" s="30"/>
    </row>
    <row r="291" spans="1:8" ht="12.75" customHeight="1" x14ac:dyDescent="0.25">
      <c r="A291" s="28"/>
      <c r="B291" s="44"/>
      <c r="C291" s="24"/>
      <c r="D291" s="99"/>
      <c r="E291" s="99"/>
      <c r="F291" s="99"/>
      <c r="G291" s="99"/>
      <c r="H291" s="30"/>
    </row>
    <row r="292" spans="1:8" s="6" customFormat="1" ht="12.75" customHeight="1" x14ac:dyDescent="0.25">
      <c r="A292" s="28"/>
      <c r="B292" s="44" t="s">
        <v>336</v>
      </c>
      <c r="C292" s="24"/>
      <c r="D292" s="99"/>
      <c r="E292" s="99"/>
      <c r="F292" s="99"/>
      <c r="G292" s="99"/>
      <c r="H292" s="30"/>
    </row>
    <row r="293" spans="1:8" s="6" customFormat="1" ht="12.75" customHeight="1" x14ac:dyDescent="0.25">
      <c r="A293" s="28"/>
      <c r="B293" s="44" t="s">
        <v>337</v>
      </c>
      <c r="C293" s="24"/>
      <c r="D293" s="99"/>
      <c r="E293" s="99"/>
      <c r="F293" s="99"/>
      <c r="G293" s="99"/>
      <c r="H293" s="30"/>
    </row>
    <row r="294" spans="1:8" s="6" customFormat="1" x14ac:dyDescent="0.25">
      <c r="A294" s="28"/>
      <c r="B294" s="80"/>
      <c r="C294" s="24"/>
      <c r="D294" s="99"/>
      <c r="E294" s="99"/>
      <c r="F294" s="99"/>
      <c r="G294" s="99"/>
      <c r="H294" s="30"/>
    </row>
    <row r="295" spans="1:8" x14ac:dyDescent="0.25">
      <c r="A295" s="18">
        <v>6.2</v>
      </c>
      <c r="B295" s="66" t="s">
        <v>191</v>
      </c>
      <c r="C295" s="24"/>
      <c r="D295" s="99"/>
      <c r="E295" s="99"/>
      <c r="F295" s="99"/>
      <c r="G295" s="99"/>
      <c r="H295" s="30"/>
    </row>
    <row r="296" spans="1:8" s="6" customFormat="1" ht="25.5" x14ac:dyDescent="0.2">
      <c r="A296" s="65">
        <v>1</v>
      </c>
      <c r="B296" s="161" t="s">
        <v>327</v>
      </c>
      <c r="C296" s="24" t="s">
        <v>23</v>
      </c>
      <c r="D296" s="99">
        <v>5</v>
      </c>
      <c r="E296" s="99"/>
      <c r="F296" s="99"/>
      <c r="G296" s="99">
        <f t="shared" ref="G296:G300" si="1">E296+F296</f>
        <v>0</v>
      </c>
      <c r="H296" s="30">
        <f t="shared" ref="H296:H300" si="2">G296*D296</f>
        <v>0</v>
      </c>
    </row>
    <row r="297" spans="1:8" s="6" customFormat="1" ht="25.5" x14ac:dyDescent="0.2">
      <c r="A297" s="65">
        <v>2</v>
      </c>
      <c r="B297" s="161" t="s">
        <v>328</v>
      </c>
      <c r="C297" s="24" t="s">
        <v>23</v>
      </c>
      <c r="D297" s="99">
        <v>8</v>
      </c>
      <c r="E297" s="99"/>
      <c r="F297" s="99"/>
      <c r="G297" s="99">
        <f t="shared" si="1"/>
        <v>0</v>
      </c>
      <c r="H297" s="30">
        <f t="shared" si="2"/>
        <v>0</v>
      </c>
    </row>
    <row r="298" spans="1:8" ht="38.25" x14ac:dyDescent="0.2">
      <c r="A298" s="65">
        <v>3</v>
      </c>
      <c r="B298" s="161" t="s">
        <v>329</v>
      </c>
      <c r="C298" s="24" t="s">
        <v>23</v>
      </c>
      <c r="D298" s="99">
        <v>12</v>
      </c>
      <c r="E298" s="99"/>
      <c r="F298" s="99"/>
      <c r="G298" s="99">
        <f t="shared" si="1"/>
        <v>0</v>
      </c>
      <c r="H298" s="30">
        <f t="shared" si="2"/>
        <v>0</v>
      </c>
    </row>
    <row r="299" spans="1:8" x14ac:dyDescent="0.2">
      <c r="A299" s="65">
        <v>4</v>
      </c>
      <c r="B299" s="161" t="s">
        <v>400</v>
      </c>
      <c r="C299" s="24" t="s">
        <v>23</v>
      </c>
      <c r="D299" s="99">
        <v>1</v>
      </c>
      <c r="E299" s="99"/>
      <c r="F299" s="99"/>
      <c r="G299" s="99"/>
      <c r="H299" s="30"/>
    </row>
    <row r="300" spans="1:8" ht="25.5" x14ac:dyDescent="0.25">
      <c r="A300" s="43">
        <v>5</v>
      </c>
      <c r="B300" s="44" t="s">
        <v>330</v>
      </c>
      <c r="C300" s="24" t="s">
        <v>23</v>
      </c>
      <c r="D300" s="99">
        <v>8</v>
      </c>
      <c r="E300" s="99"/>
      <c r="F300" s="99"/>
      <c r="G300" s="99">
        <f t="shared" si="1"/>
        <v>0</v>
      </c>
      <c r="H300" s="30">
        <f t="shared" si="2"/>
        <v>0</v>
      </c>
    </row>
    <row r="301" spans="1:8" ht="25.5" x14ac:dyDescent="0.25">
      <c r="A301" s="43">
        <v>6</v>
      </c>
      <c r="B301" s="44" t="s">
        <v>331</v>
      </c>
      <c r="C301" s="24" t="s">
        <v>23</v>
      </c>
      <c r="D301" s="99">
        <v>6</v>
      </c>
      <c r="E301" s="99"/>
      <c r="F301" s="99"/>
      <c r="G301" s="99">
        <f>E301+F301</f>
        <v>0</v>
      </c>
      <c r="H301" s="30">
        <f>G301*D301</f>
        <v>0</v>
      </c>
    </row>
    <row r="302" spans="1:8" ht="25.5" x14ac:dyDescent="0.25">
      <c r="A302" s="43">
        <v>7</v>
      </c>
      <c r="B302" s="44" t="s">
        <v>332</v>
      </c>
      <c r="C302" s="24" t="s">
        <v>23</v>
      </c>
      <c r="D302" s="99">
        <v>8</v>
      </c>
      <c r="E302" s="99"/>
      <c r="F302" s="99"/>
      <c r="G302" s="99">
        <f>E302+F302</f>
        <v>0</v>
      </c>
      <c r="H302" s="30">
        <f>G302*D302</f>
        <v>0</v>
      </c>
    </row>
    <row r="303" spans="1:8" x14ac:dyDescent="0.25">
      <c r="A303" s="43"/>
      <c r="B303" s="162"/>
      <c r="C303" s="24"/>
      <c r="D303" s="99"/>
      <c r="E303" s="99"/>
      <c r="F303" s="99"/>
      <c r="G303" s="99"/>
      <c r="H303" s="30"/>
    </row>
    <row r="304" spans="1:8" x14ac:dyDescent="0.2">
      <c r="A304" s="43"/>
      <c r="B304" s="101"/>
      <c r="C304" s="24"/>
      <c r="D304" s="99"/>
      <c r="E304" s="99"/>
      <c r="F304" s="99"/>
      <c r="G304" s="99"/>
      <c r="H304" s="30"/>
    </row>
    <row r="305" spans="1:8" x14ac:dyDescent="0.25">
      <c r="A305" s="18">
        <v>6.3</v>
      </c>
      <c r="B305" s="66" t="s">
        <v>339</v>
      </c>
      <c r="C305" s="24"/>
      <c r="D305" s="99"/>
      <c r="E305" s="99"/>
      <c r="F305" s="99"/>
      <c r="G305" s="99"/>
      <c r="H305" s="30"/>
    </row>
    <row r="306" spans="1:8" ht="38.25" x14ac:dyDescent="0.2">
      <c r="A306" s="43"/>
      <c r="B306" s="101" t="s">
        <v>333</v>
      </c>
      <c r="C306" s="24"/>
      <c r="D306" s="99"/>
      <c r="E306" s="99"/>
      <c r="F306" s="99"/>
      <c r="G306" s="99"/>
      <c r="H306" s="30"/>
    </row>
    <row r="307" spans="1:8" x14ac:dyDescent="0.2">
      <c r="A307" s="43">
        <v>1</v>
      </c>
      <c r="B307" s="100" t="s">
        <v>340</v>
      </c>
      <c r="C307" s="24" t="s">
        <v>23</v>
      </c>
      <c r="D307" s="99">
        <v>8</v>
      </c>
      <c r="E307" s="99"/>
      <c r="F307" s="99"/>
      <c r="G307" s="99"/>
      <c r="H307" s="30"/>
    </row>
    <row r="308" spans="1:8" x14ac:dyDescent="0.2">
      <c r="A308" s="43">
        <v>2</v>
      </c>
      <c r="B308" s="100" t="s">
        <v>341</v>
      </c>
      <c r="C308" s="24" t="s">
        <v>23</v>
      </c>
      <c r="D308" s="99">
        <v>6</v>
      </c>
      <c r="E308" s="99"/>
      <c r="F308" s="99"/>
      <c r="G308" s="99"/>
      <c r="H308" s="30"/>
    </row>
    <row r="309" spans="1:8" x14ac:dyDescent="0.2">
      <c r="A309" s="43">
        <v>3</v>
      </c>
      <c r="B309" s="100" t="s">
        <v>342</v>
      </c>
      <c r="C309" s="24" t="s">
        <v>23</v>
      </c>
      <c r="D309" s="99">
        <v>4</v>
      </c>
      <c r="E309" s="99"/>
      <c r="F309" s="99"/>
      <c r="G309" s="99"/>
      <c r="H309" s="30"/>
    </row>
    <row r="310" spans="1:8" x14ac:dyDescent="0.2">
      <c r="A310" s="43">
        <v>4</v>
      </c>
      <c r="B310" s="100" t="s">
        <v>343</v>
      </c>
      <c r="C310" s="24" t="s">
        <v>23</v>
      </c>
      <c r="D310" s="99">
        <v>8</v>
      </c>
      <c r="E310" s="99"/>
      <c r="F310" s="99"/>
      <c r="G310" s="99"/>
      <c r="H310" s="30"/>
    </row>
    <row r="311" spans="1:8" x14ac:dyDescent="0.2">
      <c r="A311" s="43"/>
      <c r="B311" s="100"/>
      <c r="C311" s="24"/>
      <c r="D311" s="99"/>
      <c r="E311" s="99"/>
      <c r="F311" s="99"/>
      <c r="G311" s="99"/>
      <c r="H311" s="30"/>
    </row>
    <row r="312" spans="1:8" x14ac:dyDescent="0.25">
      <c r="A312" s="18">
        <v>6.4</v>
      </c>
      <c r="B312" s="66" t="s">
        <v>290</v>
      </c>
      <c r="C312" s="24"/>
      <c r="D312" s="99"/>
      <c r="E312" s="99"/>
      <c r="F312" s="99"/>
      <c r="G312" s="99"/>
      <c r="H312" s="30"/>
    </row>
    <row r="313" spans="1:8" ht="51" x14ac:dyDescent="0.25">
      <c r="A313" s="65"/>
      <c r="B313" s="44" t="s">
        <v>344</v>
      </c>
      <c r="C313" s="24"/>
      <c r="D313" s="99"/>
      <c r="E313" s="99"/>
      <c r="F313" s="99"/>
      <c r="G313" s="99"/>
      <c r="H313" s="30"/>
    </row>
    <row r="314" spans="1:8" x14ac:dyDescent="0.25">
      <c r="A314" s="65"/>
      <c r="B314" s="44"/>
      <c r="C314" s="24"/>
      <c r="D314" s="99"/>
      <c r="E314" s="99"/>
      <c r="F314" s="99"/>
      <c r="G314" s="99"/>
      <c r="H314" s="30"/>
    </row>
    <row r="315" spans="1:8" x14ac:dyDescent="0.25">
      <c r="A315" s="65">
        <v>1</v>
      </c>
      <c r="B315" s="44" t="s">
        <v>345</v>
      </c>
      <c r="C315" s="24" t="s">
        <v>23</v>
      </c>
      <c r="D315" s="99">
        <v>8</v>
      </c>
      <c r="E315" s="99"/>
      <c r="F315" s="99"/>
      <c r="G315" s="99"/>
      <c r="H315" s="30"/>
    </row>
    <row r="316" spans="1:8" x14ac:dyDescent="0.25">
      <c r="A316" s="65">
        <v>2</v>
      </c>
      <c r="B316" s="44" t="s">
        <v>346</v>
      </c>
      <c r="C316" s="24" t="s">
        <v>23</v>
      </c>
      <c r="D316" s="99">
        <v>6</v>
      </c>
      <c r="E316" s="99"/>
      <c r="F316" s="99"/>
      <c r="G316" s="99"/>
      <c r="H316" s="30"/>
    </row>
    <row r="317" spans="1:8" x14ac:dyDescent="0.2">
      <c r="A317" s="43"/>
      <c r="B317" s="100"/>
      <c r="C317" s="24"/>
      <c r="D317" s="99"/>
      <c r="E317" s="99"/>
      <c r="F317" s="99"/>
      <c r="G317" s="99"/>
      <c r="H317" s="30"/>
    </row>
    <row r="318" spans="1:8" x14ac:dyDescent="0.2">
      <c r="A318" s="43"/>
      <c r="B318" s="100"/>
      <c r="C318" s="24"/>
      <c r="D318" s="99"/>
      <c r="E318" s="99"/>
      <c r="F318" s="99"/>
      <c r="G318" s="99"/>
      <c r="H318" s="30"/>
    </row>
    <row r="319" spans="1:8" x14ac:dyDescent="0.2">
      <c r="A319" s="43"/>
      <c r="B319" s="100"/>
      <c r="C319" s="24"/>
      <c r="D319" s="99"/>
      <c r="E319" s="99"/>
      <c r="F319" s="99"/>
      <c r="G319" s="99"/>
      <c r="H319" s="30"/>
    </row>
    <row r="320" spans="1:8" x14ac:dyDescent="0.2">
      <c r="A320" s="43"/>
      <c r="B320" s="101"/>
      <c r="C320" s="24"/>
      <c r="D320" s="99"/>
      <c r="E320" s="99"/>
      <c r="F320" s="99"/>
      <c r="G320" s="99"/>
      <c r="H320" s="30"/>
    </row>
    <row r="321" spans="1:8" x14ac:dyDescent="0.25">
      <c r="A321" s="43"/>
      <c r="B321" s="44"/>
      <c r="C321" s="24"/>
      <c r="D321" s="99"/>
      <c r="E321" s="99"/>
      <c r="F321" s="99"/>
      <c r="G321" s="99"/>
      <c r="H321" s="30"/>
    </row>
    <row r="322" spans="1:8" x14ac:dyDescent="0.25">
      <c r="A322" s="45"/>
      <c r="B322" s="46" t="s">
        <v>192</v>
      </c>
      <c r="C322" s="47"/>
      <c r="D322" s="48"/>
      <c r="E322" s="49"/>
      <c r="F322" s="49"/>
      <c r="G322" s="49"/>
      <c r="H322" s="170">
        <f>SUM(H285:H321)</f>
        <v>0</v>
      </c>
    </row>
    <row r="323" spans="1:8" x14ac:dyDescent="0.25">
      <c r="A323" s="50"/>
      <c r="B323" s="51" t="s">
        <v>26</v>
      </c>
      <c r="C323" s="52"/>
      <c r="D323" s="53"/>
      <c r="E323" s="54"/>
      <c r="F323" s="54"/>
      <c r="G323" s="54"/>
      <c r="H323" s="168"/>
    </row>
    <row r="324" spans="1:8" x14ac:dyDescent="0.25">
      <c r="A324" s="45"/>
      <c r="B324" s="56" t="s">
        <v>193</v>
      </c>
      <c r="C324" s="47"/>
      <c r="D324" s="99"/>
      <c r="E324" s="99"/>
      <c r="F324" s="99"/>
      <c r="G324" s="99"/>
      <c r="H324" s="30"/>
    </row>
    <row r="325" spans="1:8" x14ac:dyDescent="0.25">
      <c r="A325" s="28"/>
      <c r="B325" s="22" t="s">
        <v>194</v>
      </c>
      <c r="C325" s="24"/>
      <c r="D325" s="99"/>
      <c r="E325" s="99"/>
      <c r="F325" s="99"/>
      <c r="G325" s="99"/>
      <c r="H325" s="30"/>
    </row>
    <row r="326" spans="1:8" x14ac:dyDescent="0.25">
      <c r="A326" s="28"/>
      <c r="B326" s="22"/>
      <c r="C326" s="24"/>
      <c r="D326" s="99"/>
      <c r="E326" s="99"/>
      <c r="F326" s="99"/>
      <c r="G326" s="99"/>
      <c r="H326" s="30"/>
    </row>
    <row r="327" spans="1:8" x14ac:dyDescent="0.25">
      <c r="A327" s="18">
        <v>7.1</v>
      </c>
      <c r="B327" s="25" t="s">
        <v>69</v>
      </c>
      <c r="C327" s="24"/>
      <c r="D327" s="99"/>
      <c r="E327" s="99"/>
      <c r="F327" s="99"/>
      <c r="G327" s="99"/>
      <c r="H327" s="30"/>
    </row>
    <row r="328" spans="1:8" ht="102" customHeight="1" x14ac:dyDescent="0.25">
      <c r="A328" s="28"/>
      <c r="B328" s="36" t="s">
        <v>195</v>
      </c>
      <c r="C328" s="24"/>
      <c r="D328" s="99"/>
      <c r="E328" s="99"/>
      <c r="F328" s="99"/>
      <c r="G328" s="99"/>
      <c r="H328" s="30"/>
    </row>
    <row r="329" spans="1:8" x14ac:dyDescent="0.25">
      <c r="A329" s="28"/>
      <c r="B329" s="30"/>
      <c r="C329" s="24"/>
      <c r="D329" s="99"/>
      <c r="E329" s="99"/>
      <c r="F329" s="99"/>
      <c r="G329" s="99"/>
      <c r="H329" s="30"/>
    </row>
    <row r="330" spans="1:8" x14ac:dyDescent="0.25">
      <c r="A330" s="18">
        <v>7.2</v>
      </c>
      <c r="B330" s="63" t="s">
        <v>196</v>
      </c>
      <c r="C330" s="24"/>
      <c r="D330" s="37"/>
      <c r="E330" s="99"/>
      <c r="F330" s="99"/>
      <c r="G330" s="99"/>
      <c r="H330" s="30"/>
    </row>
    <row r="331" spans="1:8" x14ac:dyDescent="0.25">
      <c r="A331" s="65"/>
      <c r="B331" s="42"/>
      <c r="C331" s="24"/>
      <c r="D331" s="37"/>
      <c r="E331" s="99"/>
      <c r="F331" s="99"/>
      <c r="G331" s="99"/>
      <c r="H331" s="30"/>
    </row>
    <row r="332" spans="1:8" x14ac:dyDescent="0.25">
      <c r="A332" s="65" t="s">
        <v>28</v>
      </c>
      <c r="B332" s="42" t="s">
        <v>347</v>
      </c>
      <c r="C332" s="24"/>
      <c r="D332" s="37"/>
      <c r="E332" s="99"/>
      <c r="F332" s="99"/>
      <c r="G332" s="99"/>
      <c r="H332" s="30"/>
    </row>
    <row r="333" spans="1:8" x14ac:dyDescent="0.25">
      <c r="A333" s="65">
        <v>1</v>
      </c>
      <c r="B333" s="44" t="s">
        <v>348</v>
      </c>
      <c r="C333" s="24" t="s">
        <v>72</v>
      </c>
      <c r="D333" s="37">
        <v>268</v>
      </c>
      <c r="E333" s="99"/>
      <c r="F333" s="99"/>
      <c r="G333" s="99"/>
      <c r="H333" s="30"/>
    </row>
    <row r="334" spans="1:8" x14ac:dyDescent="0.25">
      <c r="A334" s="18"/>
      <c r="B334" s="30"/>
      <c r="C334" s="24"/>
      <c r="D334" s="99"/>
      <c r="E334" s="99"/>
      <c r="F334" s="99"/>
      <c r="G334" s="99"/>
      <c r="H334" s="30"/>
    </row>
    <row r="335" spans="1:8" ht="18.75" customHeight="1" x14ac:dyDescent="0.25">
      <c r="A335" s="65" t="s">
        <v>29</v>
      </c>
      <c r="B335" s="42" t="s">
        <v>349</v>
      </c>
      <c r="C335" s="24"/>
      <c r="D335" s="99"/>
      <c r="E335" s="99"/>
      <c r="F335" s="99"/>
      <c r="G335" s="99"/>
      <c r="H335" s="30"/>
    </row>
    <row r="336" spans="1:8" ht="18.75" customHeight="1" x14ac:dyDescent="0.25">
      <c r="A336" s="65">
        <v>1</v>
      </c>
      <c r="B336" s="44" t="s">
        <v>350</v>
      </c>
      <c r="C336" s="24" t="s">
        <v>72</v>
      </c>
      <c r="D336" s="99">
        <v>25.76</v>
      </c>
      <c r="E336" s="99"/>
      <c r="F336" s="99"/>
      <c r="G336" s="99">
        <f>E336+F336</f>
        <v>0</v>
      </c>
      <c r="H336" s="30">
        <f>G336*D336</f>
        <v>0</v>
      </c>
    </row>
    <row r="337" spans="1:8" ht="18.75" customHeight="1" x14ac:dyDescent="0.25">
      <c r="A337" s="65"/>
      <c r="B337" s="44"/>
      <c r="C337" s="24"/>
      <c r="D337" s="99"/>
      <c r="E337" s="99"/>
      <c r="F337" s="99"/>
      <c r="G337" s="99"/>
      <c r="H337" s="30"/>
    </row>
    <row r="338" spans="1:8" ht="18.75" customHeight="1" x14ac:dyDescent="0.25">
      <c r="A338" s="65" t="s">
        <v>351</v>
      </c>
      <c r="B338" s="42" t="s">
        <v>352</v>
      </c>
      <c r="C338" s="24"/>
      <c r="D338" s="99"/>
      <c r="E338" s="99"/>
      <c r="F338" s="99"/>
      <c r="G338" s="99"/>
      <c r="H338" s="30"/>
    </row>
    <row r="339" spans="1:8" ht="18.75" customHeight="1" x14ac:dyDescent="0.25">
      <c r="A339" s="65">
        <v>1</v>
      </c>
      <c r="B339" s="44" t="s">
        <v>353</v>
      </c>
      <c r="C339" s="24" t="s">
        <v>72</v>
      </c>
      <c r="D339" s="99">
        <v>18</v>
      </c>
      <c r="E339" s="99"/>
      <c r="F339" s="99"/>
      <c r="G339" s="99">
        <f>E339+F339</f>
        <v>0</v>
      </c>
      <c r="H339" s="30">
        <f>G339*D339</f>
        <v>0</v>
      </c>
    </row>
    <row r="340" spans="1:8" ht="18.75" customHeight="1" x14ac:dyDescent="0.25">
      <c r="A340" s="65"/>
      <c r="B340" s="44"/>
      <c r="C340" s="24"/>
      <c r="D340" s="99"/>
      <c r="E340" s="99"/>
      <c r="F340" s="99"/>
      <c r="G340" s="99"/>
      <c r="H340" s="30"/>
    </row>
    <row r="341" spans="1:8" x14ac:dyDescent="0.25">
      <c r="A341" s="18">
        <v>7.3</v>
      </c>
      <c r="B341" s="63" t="s">
        <v>197</v>
      </c>
      <c r="C341" s="24"/>
      <c r="D341" s="99"/>
      <c r="E341" s="99"/>
      <c r="F341" s="99"/>
      <c r="G341" s="99"/>
      <c r="H341" s="30"/>
    </row>
    <row r="342" spans="1:8" x14ac:dyDescent="0.25">
      <c r="A342" s="18"/>
      <c r="B342" s="30" t="s">
        <v>198</v>
      </c>
      <c r="C342" s="24"/>
      <c r="D342" s="99"/>
      <c r="E342" s="99"/>
      <c r="F342" s="99"/>
      <c r="G342" s="99"/>
      <c r="H342" s="30"/>
    </row>
    <row r="343" spans="1:8" s="6" customFormat="1" x14ac:dyDescent="0.25">
      <c r="A343" s="65" t="s">
        <v>199</v>
      </c>
      <c r="B343" s="44" t="s">
        <v>354</v>
      </c>
      <c r="C343" s="24"/>
      <c r="D343" s="99"/>
      <c r="E343" s="99"/>
      <c r="F343" s="99"/>
      <c r="G343" s="99"/>
      <c r="H343" s="30"/>
    </row>
    <row r="344" spans="1:8" s="6" customFormat="1" x14ac:dyDescent="0.25">
      <c r="A344" s="65">
        <v>1</v>
      </c>
      <c r="B344" s="44" t="s">
        <v>355</v>
      </c>
      <c r="C344" s="24" t="s">
        <v>72</v>
      </c>
      <c r="D344" s="99">
        <v>128</v>
      </c>
      <c r="E344" s="99"/>
      <c r="F344" s="99"/>
      <c r="G344" s="99">
        <f t="shared" ref="G344:G346" si="3">E344+F344</f>
        <v>0</v>
      </c>
      <c r="H344" s="30">
        <f t="shared" ref="H344:H346" si="4">G344*D344</f>
        <v>0</v>
      </c>
    </row>
    <row r="345" spans="1:8" s="6" customFormat="1" x14ac:dyDescent="0.25">
      <c r="A345" s="65">
        <v>2</v>
      </c>
      <c r="B345" s="44" t="s">
        <v>356</v>
      </c>
      <c r="C345" s="24" t="s">
        <v>72</v>
      </c>
      <c r="D345" s="99">
        <v>48.24</v>
      </c>
      <c r="E345" s="99"/>
      <c r="F345" s="99"/>
      <c r="G345" s="99">
        <f t="shared" si="3"/>
        <v>0</v>
      </c>
      <c r="H345" s="30">
        <f t="shared" si="4"/>
        <v>0</v>
      </c>
    </row>
    <row r="346" spans="1:8" s="6" customFormat="1" x14ac:dyDescent="0.25">
      <c r="A346" s="65">
        <v>3</v>
      </c>
      <c r="B346" s="44" t="s">
        <v>357</v>
      </c>
      <c r="C346" s="24" t="s">
        <v>72</v>
      </c>
      <c r="D346" s="99">
        <v>67</v>
      </c>
      <c r="E346" s="99"/>
      <c r="F346" s="99"/>
      <c r="G346" s="99">
        <f t="shared" si="3"/>
        <v>0</v>
      </c>
      <c r="H346" s="30">
        <f t="shared" si="4"/>
        <v>0</v>
      </c>
    </row>
    <row r="347" spans="1:8" s="6" customFormat="1" x14ac:dyDescent="0.25">
      <c r="A347" s="65"/>
      <c r="B347" s="42"/>
      <c r="C347" s="24"/>
      <c r="D347" s="99"/>
      <c r="E347" s="99"/>
      <c r="F347" s="99"/>
      <c r="G347" s="99"/>
      <c r="H347" s="30"/>
    </row>
    <row r="348" spans="1:8" s="6" customFormat="1" ht="17.100000000000001" customHeight="1" x14ac:dyDescent="0.25">
      <c r="A348" s="18">
        <v>7.4</v>
      </c>
      <c r="B348" s="63" t="s">
        <v>200</v>
      </c>
      <c r="C348" s="24"/>
      <c r="D348" s="99"/>
      <c r="E348" s="99"/>
      <c r="F348" s="99"/>
      <c r="G348" s="99"/>
      <c r="H348" s="30"/>
    </row>
    <row r="349" spans="1:8" s="6" customFormat="1" ht="17.100000000000001" customHeight="1" x14ac:dyDescent="0.25">
      <c r="A349" s="65">
        <v>1</v>
      </c>
      <c r="B349" s="44" t="s">
        <v>201</v>
      </c>
      <c r="C349" s="24" t="s">
        <v>22</v>
      </c>
      <c r="D349" s="99">
        <v>195</v>
      </c>
      <c r="E349" s="99"/>
      <c r="F349" s="99"/>
      <c r="G349" s="99">
        <f>E349+F349</f>
        <v>0</v>
      </c>
      <c r="H349" s="30">
        <f>G349*D349</f>
        <v>0</v>
      </c>
    </row>
    <row r="350" spans="1:8" s="6" customFormat="1" ht="17.100000000000001" customHeight="1" x14ac:dyDescent="0.25">
      <c r="A350" s="65"/>
      <c r="B350" s="44"/>
      <c r="C350" s="24"/>
      <c r="D350" s="99"/>
      <c r="E350" s="99"/>
      <c r="F350" s="99"/>
      <c r="G350" s="99"/>
      <c r="H350" s="30"/>
    </row>
    <row r="351" spans="1:8" x14ac:dyDescent="0.25">
      <c r="A351" s="43"/>
      <c r="B351" s="44"/>
      <c r="C351" s="24"/>
      <c r="D351" s="99"/>
      <c r="E351" s="99"/>
      <c r="F351" s="99"/>
      <c r="G351" s="99"/>
      <c r="H351" s="30"/>
    </row>
    <row r="352" spans="1:8" x14ac:dyDescent="0.25">
      <c r="A352" s="45"/>
      <c r="B352" s="46" t="s">
        <v>202</v>
      </c>
      <c r="C352" s="47"/>
      <c r="D352" s="48"/>
      <c r="E352" s="49"/>
      <c r="F352" s="49"/>
      <c r="G352" s="49"/>
      <c r="H352" s="170">
        <f>SUM(H317:H351)</f>
        <v>0</v>
      </c>
    </row>
    <row r="353" spans="1:8" x14ac:dyDescent="0.25">
      <c r="A353" s="50"/>
      <c r="B353" s="51" t="s">
        <v>203</v>
      </c>
      <c r="C353" s="52"/>
      <c r="D353" s="53"/>
      <c r="E353" s="54"/>
      <c r="F353" s="54"/>
      <c r="G353" s="54"/>
      <c r="H353" s="168"/>
    </row>
    <row r="354" spans="1:8" x14ac:dyDescent="0.25">
      <c r="A354" s="55"/>
      <c r="B354" s="76" t="s">
        <v>204</v>
      </c>
      <c r="C354" s="47"/>
      <c r="D354" s="99"/>
      <c r="E354" s="99"/>
      <c r="F354" s="99"/>
      <c r="G354" s="99"/>
      <c r="H354" s="30"/>
    </row>
    <row r="355" spans="1:8" x14ac:dyDescent="0.25">
      <c r="A355" s="18"/>
      <c r="B355" s="22" t="s">
        <v>25</v>
      </c>
      <c r="C355" s="24"/>
      <c r="D355" s="99"/>
      <c r="E355" s="99"/>
      <c r="F355" s="99"/>
      <c r="G355" s="99"/>
      <c r="H355" s="30"/>
    </row>
    <row r="356" spans="1:8" x14ac:dyDescent="0.25">
      <c r="A356" s="18"/>
      <c r="B356" s="20"/>
      <c r="C356" s="24"/>
      <c r="D356" s="99"/>
      <c r="E356" s="99"/>
      <c r="F356" s="99"/>
      <c r="G356" s="99"/>
      <c r="H356" s="30"/>
    </row>
    <row r="357" spans="1:8" x14ac:dyDescent="0.25">
      <c r="A357" s="18">
        <v>8.1</v>
      </c>
      <c r="B357" s="66" t="s">
        <v>205</v>
      </c>
      <c r="C357" s="24"/>
      <c r="D357" s="99"/>
      <c r="E357" s="99"/>
      <c r="F357" s="99"/>
      <c r="G357" s="99"/>
      <c r="H357" s="30"/>
    </row>
    <row r="358" spans="1:8" ht="63.75" customHeight="1" x14ac:dyDescent="0.25">
      <c r="A358" s="65"/>
      <c r="B358" s="44" t="s">
        <v>206</v>
      </c>
      <c r="C358" s="24"/>
      <c r="D358" s="99"/>
      <c r="E358" s="99"/>
      <c r="F358" s="99"/>
      <c r="G358" s="99"/>
      <c r="H358" s="30"/>
    </row>
    <row r="359" spans="1:8" x14ac:dyDescent="0.25">
      <c r="A359" s="65"/>
      <c r="B359" s="44"/>
      <c r="C359" s="24"/>
      <c r="D359" s="99"/>
      <c r="E359" s="99"/>
      <c r="F359" s="99"/>
      <c r="G359" s="99"/>
      <c r="H359" s="30"/>
    </row>
    <row r="360" spans="1:8" x14ac:dyDescent="0.25">
      <c r="A360" s="65"/>
      <c r="B360" s="70" t="s">
        <v>205</v>
      </c>
      <c r="C360" s="24"/>
      <c r="D360" s="99"/>
      <c r="E360" s="99"/>
      <c r="F360" s="99"/>
      <c r="G360" s="99"/>
      <c r="H360" s="30"/>
    </row>
    <row r="361" spans="1:8" x14ac:dyDescent="0.25">
      <c r="A361" s="65">
        <v>1</v>
      </c>
      <c r="B361" s="44" t="s">
        <v>405</v>
      </c>
      <c r="C361" s="24" t="s">
        <v>72</v>
      </c>
      <c r="D361" s="99">
        <v>13</v>
      </c>
      <c r="E361" s="99"/>
      <c r="F361" s="99"/>
      <c r="G361" s="99">
        <f>E361+F361</f>
        <v>0</v>
      </c>
      <c r="H361" s="30">
        <f>G361*D361</f>
        <v>0</v>
      </c>
    </row>
    <row r="362" spans="1:8" x14ac:dyDescent="0.25">
      <c r="A362" s="65"/>
      <c r="B362" s="44"/>
      <c r="C362" s="24"/>
      <c r="D362" s="99"/>
      <c r="E362" s="99"/>
      <c r="F362" s="99"/>
      <c r="G362" s="99"/>
      <c r="H362" s="30"/>
    </row>
    <row r="363" spans="1:8" ht="18.75" customHeight="1" x14ac:dyDescent="0.25">
      <c r="A363" s="18">
        <v>8.1999999999999993</v>
      </c>
      <c r="B363" s="66" t="s">
        <v>207</v>
      </c>
      <c r="C363" s="24"/>
      <c r="D363" s="99"/>
      <c r="E363" s="99"/>
      <c r="F363" s="99"/>
      <c r="G363" s="99"/>
      <c r="H363" s="30"/>
    </row>
    <row r="364" spans="1:8" ht="63.75" customHeight="1" x14ac:dyDescent="0.25">
      <c r="A364" s="65"/>
      <c r="B364" s="44" t="s">
        <v>406</v>
      </c>
      <c r="C364" s="24"/>
      <c r="D364" s="99"/>
      <c r="E364" s="99"/>
      <c r="F364" s="99"/>
      <c r="G364" s="99"/>
      <c r="H364" s="30"/>
    </row>
    <row r="365" spans="1:8" x14ac:dyDescent="0.25">
      <c r="A365" s="43"/>
      <c r="B365" s="78"/>
      <c r="C365" s="24"/>
      <c r="D365" s="99"/>
      <c r="E365" s="99"/>
      <c r="F365" s="99"/>
      <c r="G365" s="99"/>
      <c r="H365" s="30"/>
    </row>
    <row r="366" spans="1:8" x14ac:dyDescent="0.25">
      <c r="A366" s="18">
        <v>8.3000000000000007</v>
      </c>
      <c r="B366" s="70" t="s">
        <v>208</v>
      </c>
      <c r="C366" s="24"/>
      <c r="D366" s="99"/>
      <c r="E366" s="99"/>
      <c r="F366" s="99"/>
      <c r="G366" s="99"/>
      <c r="H366" s="30"/>
    </row>
    <row r="367" spans="1:8" x14ac:dyDescent="0.25">
      <c r="A367" s="65">
        <v>1</v>
      </c>
      <c r="B367" s="78" t="s">
        <v>209</v>
      </c>
      <c r="C367" s="24" t="s">
        <v>72</v>
      </c>
      <c r="D367" s="99">
        <v>5.5</v>
      </c>
      <c r="E367" s="99"/>
      <c r="F367" s="99"/>
      <c r="G367" s="99">
        <f>E367+F367</f>
        <v>0</v>
      </c>
      <c r="H367" s="30">
        <f>G367*D367</f>
        <v>0</v>
      </c>
    </row>
    <row r="368" spans="1:8" x14ac:dyDescent="0.25">
      <c r="A368" s="65"/>
      <c r="B368" s="78"/>
      <c r="C368" s="24"/>
      <c r="D368" s="99"/>
      <c r="E368" s="99"/>
      <c r="F368" s="99"/>
      <c r="G368" s="99"/>
      <c r="H368" s="30"/>
    </row>
    <row r="369" spans="1:8" x14ac:dyDescent="0.25">
      <c r="A369" s="43"/>
      <c r="B369" s="44"/>
      <c r="C369" s="24"/>
      <c r="D369" s="99"/>
      <c r="E369" s="99"/>
      <c r="F369" s="99"/>
      <c r="G369" s="99"/>
      <c r="H369" s="30"/>
    </row>
    <row r="370" spans="1:8" x14ac:dyDescent="0.25">
      <c r="A370" s="45"/>
      <c r="B370" s="46" t="s">
        <v>210</v>
      </c>
      <c r="C370" s="47"/>
      <c r="D370" s="48"/>
      <c r="E370" s="49"/>
      <c r="F370" s="49"/>
      <c r="G370" s="49"/>
      <c r="H370" s="170">
        <f>SUM(H336:H369)</f>
        <v>0</v>
      </c>
    </row>
    <row r="371" spans="1:8" x14ac:dyDescent="0.25">
      <c r="A371" s="50"/>
      <c r="B371" s="51" t="s">
        <v>211</v>
      </c>
      <c r="C371" s="52"/>
      <c r="D371" s="53"/>
      <c r="E371" s="54"/>
      <c r="F371" s="54"/>
      <c r="G371" s="54"/>
      <c r="H371" s="168"/>
    </row>
    <row r="372" spans="1:8" x14ac:dyDescent="0.25">
      <c r="A372" s="45"/>
      <c r="B372" s="56" t="s">
        <v>212</v>
      </c>
      <c r="C372" s="47"/>
      <c r="D372" s="99"/>
      <c r="E372" s="99"/>
      <c r="F372" s="99"/>
      <c r="G372" s="99"/>
      <c r="H372" s="30"/>
    </row>
    <row r="373" spans="1:8" x14ac:dyDescent="0.25">
      <c r="A373" s="28"/>
      <c r="B373" s="22" t="s">
        <v>30</v>
      </c>
      <c r="C373" s="24"/>
      <c r="D373" s="99"/>
      <c r="E373" s="99"/>
      <c r="F373" s="99"/>
      <c r="G373" s="99"/>
      <c r="H373" s="30"/>
    </row>
    <row r="374" spans="1:8" x14ac:dyDescent="0.25">
      <c r="A374" s="28"/>
      <c r="B374" s="22"/>
      <c r="C374" s="24"/>
      <c r="D374" s="99"/>
      <c r="E374" s="99"/>
      <c r="F374" s="99"/>
      <c r="G374" s="99"/>
      <c r="H374" s="30"/>
    </row>
    <row r="375" spans="1:8" x14ac:dyDescent="0.25">
      <c r="A375" s="32">
        <v>9.1</v>
      </c>
      <c r="B375" s="66" t="s">
        <v>69</v>
      </c>
      <c r="C375" s="24" t="s">
        <v>213</v>
      </c>
      <c r="D375" s="99"/>
      <c r="E375" s="99"/>
      <c r="F375" s="99"/>
      <c r="G375" s="99"/>
      <c r="H375" s="30"/>
    </row>
    <row r="376" spans="1:8" ht="102" customHeight="1" x14ac:dyDescent="0.25">
      <c r="A376" s="28"/>
      <c r="B376" s="70" t="s">
        <v>358</v>
      </c>
      <c r="C376" s="24"/>
      <c r="D376" s="99"/>
      <c r="E376" s="99"/>
      <c r="F376" s="99"/>
      <c r="G376" s="99"/>
      <c r="H376" s="30"/>
    </row>
    <row r="377" spans="1:8" ht="89.25" customHeight="1" x14ac:dyDescent="0.25">
      <c r="A377" s="28"/>
      <c r="B377" s="70" t="s">
        <v>359</v>
      </c>
      <c r="C377" s="24"/>
      <c r="D377" s="99"/>
      <c r="E377" s="99"/>
      <c r="F377" s="99"/>
      <c r="G377" s="99"/>
      <c r="H377" s="30"/>
    </row>
    <row r="378" spans="1:8" ht="12.75" customHeight="1" x14ac:dyDescent="0.25">
      <c r="A378" s="28"/>
      <c r="B378" s="44" t="s">
        <v>214</v>
      </c>
      <c r="C378" s="24"/>
      <c r="D378" s="99"/>
      <c r="E378" s="99"/>
      <c r="F378" s="99"/>
      <c r="G378" s="99"/>
      <c r="H378" s="30"/>
    </row>
    <row r="379" spans="1:8" s="6" customFormat="1" x14ac:dyDescent="0.25">
      <c r="A379" s="28"/>
      <c r="B379" s="44"/>
      <c r="C379" s="24"/>
      <c r="D379" s="99"/>
      <c r="E379" s="99"/>
      <c r="F379" s="99"/>
      <c r="G379" s="99"/>
      <c r="H379" s="30"/>
    </row>
    <row r="380" spans="1:8" s="6" customFormat="1" x14ac:dyDescent="0.25">
      <c r="A380" s="18">
        <v>9.1999999999999993</v>
      </c>
      <c r="B380" s="63" t="s">
        <v>215</v>
      </c>
      <c r="C380" s="24"/>
      <c r="D380" s="99"/>
      <c r="E380" s="99"/>
      <c r="F380" s="99"/>
      <c r="G380" s="99"/>
      <c r="H380" s="30"/>
    </row>
    <row r="381" spans="1:8" x14ac:dyDescent="0.25">
      <c r="A381" s="65"/>
      <c r="B381" s="44"/>
      <c r="C381" s="24"/>
      <c r="D381" s="99"/>
      <c r="E381" s="99"/>
      <c r="F381" s="99"/>
      <c r="G381" s="99"/>
      <c r="H381" s="30"/>
    </row>
    <row r="382" spans="1:8" x14ac:dyDescent="0.25">
      <c r="A382" s="65">
        <v>1</v>
      </c>
      <c r="B382" s="42" t="s">
        <v>217</v>
      </c>
      <c r="C382" s="24" t="s">
        <v>72</v>
      </c>
      <c r="D382" s="99">
        <v>288</v>
      </c>
      <c r="E382" s="99"/>
      <c r="F382" s="99"/>
      <c r="G382" s="99">
        <f>E382+F382</f>
        <v>0</v>
      </c>
      <c r="H382" s="30">
        <f>G382*D382</f>
        <v>0</v>
      </c>
    </row>
    <row r="383" spans="1:8" x14ac:dyDescent="0.25">
      <c r="A383" s="65">
        <v>2</v>
      </c>
      <c r="B383" s="42" t="s">
        <v>218</v>
      </c>
      <c r="C383" s="24" t="s">
        <v>72</v>
      </c>
      <c r="D383" s="99">
        <v>730</v>
      </c>
      <c r="E383" s="99"/>
      <c r="F383" s="99"/>
      <c r="G383" s="99">
        <f>E383+F383</f>
        <v>0</v>
      </c>
      <c r="H383" s="30">
        <f>G383*D383</f>
        <v>0</v>
      </c>
    </row>
    <row r="384" spans="1:8" s="6" customFormat="1" x14ac:dyDescent="0.25">
      <c r="A384" s="65"/>
      <c r="B384" s="40"/>
      <c r="C384" s="24"/>
      <c r="D384" s="99"/>
      <c r="E384" s="99"/>
      <c r="F384" s="99"/>
      <c r="G384" s="99"/>
      <c r="H384" s="30"/>
    </row>
    <row r="385" spans="1:8" s="6" customFormat="1" x14ac:dyDescent="0.25">
      <c r="A385" s="35"/>
      <c r="B385" s="29"/>
      <c r="C385" s="24"/>
      <c r="D385" s="99"/>
      <c r="E385" s="99"/>
      <c r="F385" s="99"/>
      <c r="G385" s="99"/>
      <c r="H385" s="30"/>
    </row>
    <row r="386" spans="1:8" s="6" customFormat="1" x14ac:dyDescent="0.25">
      <c r="A386" s="18">
        <v>9.3000000000000007</v>
      </c>
      <c r="B386" s="63" t="s">
        <v>219</v>
      </c>
      <c r="C386" s="24"/>
      <c r="D386" s="99"/>
      <c r="E386" s="99"/>
      <c r="F386" s="99"/>
      <c r="G386" s="99"/>
      <c r="H386" s="30"/>
    </row>
    <row r="387" spans="1:8" s="6" customFormat="1" x14ac:dyDescent="0.25">
      <c r="A387" s="18"/>
      <c r="B387" s="44" t="s">
        <v>216</v>
      </c>
      <c r="C387" s="24"/>
      <c r="D387" s="99"/>
      <c r="E387" s="99"/>
      <c r="F387" s="99"/>
      <c r="G387" s="99"/>
      <c r="H387" s="30"/>
    </row>
    <row r="388" spans="1:8" s="6" customFormat="1" x14ac:dyDescent="0.25">
      <c r="A388" s="65">
        <v>1</v>
      </c>
      <c r="B388" s="44" t="s">
        <v>220</v>
      </c>
      <c r="C388" s="24" t="s">
        <v>72</v>
      </c>
      <c r="D388" s="99">
        <v>311</v>
      </c>
      <c r="E388" s="99"/>
      <c r="F388" s="99"/>
      <c r="G388" s="99">
        <f>E388+F388</f>
        <v>0</v>
      </c>
      <c r="H388" s="30">
        <f>G388*D388</f>
        <v>0</v>
      </c>
    </row>
    <row r="389" spans="1:8" s="6" customFormat="1" x14ac:dyDescent="0.25">
      <c r="A389" s="65"/>
      <c r="B389" s="44"/>
      <c r="C389" s="24"/>
      <c r="D389" s="99"/>
      <c r="E389" s="99"/>
      <c r="F389" s="99"/>
      <c r="G389" s="99"/>
      <c r="H389" s="30"/>
    </row>
    <row r="390" spans="1:8" s="6" customFormat="1" x14ac:dyDescent="0.25">
      <c r="A390" s="28"/>
      <c r="B390" s="44"/>
      <c r="C390" s="24"/>
      <c r="D390" s="99"/>
      <c r="E390" s="99"/>
      <c r="F390" s="99"/>
      <c r="G390" s="99"/>
      <c r="H390" s="30"/>
    </row>
    <row r="391" spans="1:8" x14ac:dyDescent="0.25">
      <c r="A391" s="45"/>
      <c r="B391" s="46" t="s">
        <v>221</v>
      </c>
      <c r="C391" s="47"/>
      <c r="D391" s="48"/>
      <c r="E391" s="49"/>
      <c r="F391" s="49"/>
      <c r="G391" s="49"/>
      <c r="H391" s="170">
        <f>SUM(H357:H390)</f>
        <v>0</v>
      </c>
    </row>
    <row r="392" spans="1:8" x14ac:dyDescent="0.25">
      <c r="A392" s="50"/>
      <c r="B392" s="51" t="s">
        <v>222</v>
      </c>
      <c r="C392" s="52"/>
      <c r="D392" s="53"/>
      <c r="E392" s="54"/>
      <c r="F392" s="54"/>
      <c r="G392" s="54"/>
      <c r="H392" s="168"/>
    </row>
    <row r="393" spans="1:8" x14ac:dyDescent="0.25">
      <c r="A393" s="45"/>
      <c r="B393" s="56" t="s">
        <v>31</v>
      </c>
      <c r="C393" s="47"/>
      <c r="D393" s="99"/>
      <c r="E393" s="99"/>
      <c r="F393" s="99"/>
      <c r="G393" s="99"/>
      <c r="H393" s="30"/>
    </row>
    <row r="394" spans="1:8" x14ac:dyDescent="0.25">
      <c r="A394" s="28"/>
      <c r="B394" s="22" t="s">
        <v>38</v>
      </c>
      <c r="C394" s="24"/>
      <c r="D394" s="99"/>
      <c r="E394" s="99"/>
      <c r="F394" s="99"/>
      <c r="G394" s="99"/>
      <c r="H394" s="30"/>
    </row>
    <row r="395" spans="1:8" x14ac:dyDescent="0.25">
      <c r="A395" s="28"/>
      <c r="B395" s="20"/>
      <c r="C395" s="24"/>
      <c r="D395" s="99"/>
      <c r="E395" s="99"/>
      <c r="F395" s="99"/>
      <c r="G395" s="99"/>
      <c r="H395" s="30"/>
    </row>
    <row r="396" spans="1:8" x14ac:dyDescent="0.25">
      <c r="A396" s="18">
        <v>10.1</v>
      </c>
      <c r="B396" s="25" t="s">
        <v>223</v>
      </c>
      <c r="C396" s="24"/>
      <c r="D396" s="99"/>
      <c r="E396" s="99"/>
      <c r="F396" s="99"/>
      <c r="G396" s="99"/>
      <c r="H396" s="30"/>
    </row>
    <row r="397" spans="1:8" x14ac:dyDescent="0.25">
      <c r="A397" s="28" t="s">
        <v>33</v>
      </c>
      <c r="B397" s="27" t="s">
        <v>69</v>
      </c>
      <c r="C397" s="24"/>
      <c r="D397" s="99"/>
      <c r="E397" s="99"/>
      <c r="F397" s="99"/>
      <c r="G397" s="99"/>
      <c r="H397" s="30"/>
    </row>
    <row r="398" spans="1:8" ht="79.5" customHeight="1" x14ac:dyDescent="0.25">
      <c r="A398" s="28"/>
      <c r="B398" s="44" t="s">
        <v>224</v>
      </c>
      <c r="C398" s="24"/>
      <c r="D398" s="99"/>
      <c r="E398" s="99"/>
      <c r="F398" s="99"/>
      <c r="G398" s="99"/>
      <c r="H398" s="30"/>
    </row>
    <row r="399" spans="1:8" ht="25.5" customHeight="1" x14ac:dyDescent="0.25">
      <c r="A399" s="28"/>
      <c r="B399" s="44" t="s">
        <v>225</v>
      </c>
      <c r="C399" s="24"/>
      <c r="D399" s="99"/>
      <c r="E399" s="99"/>
      <c r="F399" s="99"/>
      <c r="G399" s="99"/>
      <c r="H399" s="30"/>
    </row>
    <row r="400" spans="1:8" s="6" customFormat="1" ht="12.75" customHeight="1" x14ac:dyDescent="0.25">
      <c r="A400" s="28"/>
      <c r="B400" s="44" t="s">
        <v>226</v>
      </c>
      <c r="C400" s="24"/>
      <c r="D400" s="99"/>
      <c r="E400" s="99"/>
      <c r="F400" s="99"/>
      <c r="G400" s="99"/>
      <c r="H400" s="30"/>
    </row>
    <row r="401" spans="1:8" s="6" customFormat="1" x14ac:dyDescent="0.25">
      <c r="A401" s="28"/>
      <c r="B401" s="40"/>
      <c r="C401" s="24"/>
      <c r="D401" s="99"/>
      <c r="E401" s="99"/>
      <c r="F401" s="99"/>
      <c r="G401" s="99"/>
      <c r="H401" s="30"/>
    </row>
    <row r="402" spans="1:8" x14ac:dyDescent="0.25">
      <c r="A402" s="28" t="s">
        <v>227</v>
      </c>
      <c r="B402" s="73" t="s">
        <v>228</v>
      </c>
      <c r="C402" s="24"/>
      <c r="D402" s="99"/>
      <c r="E402" s="99"/>
      <c r="F402" s="99"/>
      <c r="G402" s="99"/>
      <c r="H402" s="30"/>
    </row>
    <row r="403" spans="1:8" ht="25.5" x14ac:dyDescent="0.25">
      <c r="A403" s="65">
        <v>1</v>
      </c>
      <c r="B403" s="44" t="s">
        <v>361</v>
      </c>
      <c r="C403" s="24" t="s">
        <v>66</v>
      </c>
      <c r="D403" s="99">
        <v>1</v>
      </c>
      <c r="E403" s="99"/>
      <c r="F403" s="99"/>
      <c r="G403" s="99">
        <f>E403+F403</f>
        <v>0</v>
      </c>
      <c r="H403" s="30">
        <f>G403*D403</f>
        <v>0</v>
      </c>
    </row>
    <row r="404" spans="1:8" x14ac:dyDescent="0.25">
      <c r="A404" s="65"/>
      <c r="B404" s="44"/>
      <c r="C404" s="24"/>
      <c r="D404" s="99"/>
      <c r="E404" s="99"/>
      <c r="F404" s="99"/>
      <c r="G404" s="99"/>
      <c r="H404" s="30"/>
    </row>
    <row r="405" spans="1:8" x14ac:dyDescent="0.25">
      <c r="A405" s="28" t="s">
        <v>229</v>
      </c>
      <c r="B405" s="73" t="s">
        <v>360</v>
      </c>
      <c r="C405" s="24"/>
      <c r="D405" s="99"/>
      <c r="E405" s="99"/>
      <c r="F405" s="99"/>
      <c r="G405" s="99"/>
      <c r="H405" s="30"/>
    </row>
    <row r="406" spans="1:8" ht="25.5" x14ac:dyDescent="0.25">
      <c r="A406" s="65">
        <v>1</v>
      </c>
      <c r="B406" s="44" t="s">
        <v>362</v>
      </c>
      <c r="C406" s="24" t="s">
        <v>66</v>
      </c>
      <c r="D406" s="99">
        <v>1</v>
      </c>
      <c r="E406" s="99"/>
      <c r="F406" s="99"/>
      <c r="G406" s="99">
        <f>E406+F406</f>
        <v>0</v>
      </c>
      <c r="H406" s="30">
        <f>G406*D406</f>
        <v>0</v>
      </c>
    </row>
    <row r="407" spans="1:8" ht="25.5" x14ac:dyDescent="0.25">
      <c r="A407" s="65">
        <v>2</v>
      </c>
      <c r="B407" s="44" t="s">
        <v>404</v>
      </c>
      <c r="C407" s="24" t="s">
        <v>46</v>
      </c>
      <c r="D407" s="99">
        <v>1</v>
      </c>
      <c r="E407" s="99"/>
      <c r="F407" s="99"/>
      <c r="G407" s="99"/>
      <c r="H407" s="30"/>
    </row>
    <row r="408" spans="1:8" x14ac:dyDescent="0.25">
      <c r="A408" s="65"/>
      <c r="B408" s="44"/>
      <c r="C408" s="24"/>
      <c r="D408" s="99"/>
      <c r="E408" s="99"/>
      <c r="F408" s="99"/>
      <c r="G408" s="99"/>
      <c r="H408" s="30"/>
    </row>
    <row r="409" spans="1:8" x14ac:dyDescent="0.25">
      <c r="A409" s="28" t="s">
        <v>230</v>
      </c>
      <c r="B409" s="73" t="s">
        <v>231</v>
      </c>
      <c r="C409" s="24"/>
      <c r="D409" s="99"/>
      <c r="E409" s="99"/>
      <c r="F409" s="99"/>
      <c r="G409" s="99"/>
      <c r="H409" s="30"/>
    </row>
    <row r="410" spans="1:8" ht="38.25" x14ac:dyDescent="0.25">
      <c r="A410" s="65">
        <v>1</v>
      </c>
      <c r="B410" s="44" t="s">
        <v>232</v>
      </c>
      <c r="C410" s="24" t="s">
        <v>66</v>
      </c>
      <c r="D410" s="99">
        <v>1</v>
      </c>
      <c r="E410" s="99"/>
      <c r="F410" s="99"/>
      <c r="G410" s="99">
        <f>E410+F410</f>
        <v>0</v>
      </c>
      <c r="H410" s="30">
        <f>G410*D410</f>
        <v>0</v>
      </c>
    </row>
    <row r="411" spans="1:8" ht="6" customHeight="1" x14ac:dyDescent="0.25">
      <c r="A411" s="65"/>
      <c r="B411" s="44"/>
      <c r="C411" s="24"/>
      <c r="D411" s="99"/>
      <c r="E411" s="99"/>
      <c r="F411" s="99"/>
      <c r="G411" s="99"/>
      <c r="H411" s="30"/>
    </row>
    <row r="412" spans="1:8" x14ac:dyDescent="0.25">
      <c r="A412" s="28" t="s">
        <v>233</v>
      </c>
      <c r="B412" s="73" t="s">
        <v>363</v>
      </c>
      <c r="C412" s="24"/>
      <c r="D412" s="99"/>
      <c r="E412" s="99"/>
      <c r="F412" s="99"/>
      <c r="G412" s="99"/>
      <c r="H412" s="30"/>
    </row>
    <row r="413" spans="1:8" x14ac:dyDescent="0.25">
      <c r="A413" s="65">
        <v>1</v>
      </c>
      <c r="B413" s="44" t="s">
        <v>234</v>
      </c>
      <c r="C413" s="24" t="s">
        <v>66</v>
      </c>
      <c r="D413" s="99">
        <v>1</v>
      </c>
      <c r="E413" s="99"/>
      <c r="F413" s="99"/>
      <c r="G413" s="99">
        <f>E413+F413</f>
        <v>0</v>
      </c>
      <c r="H413" s="30">
        <f>G413*D413</f>
        <v>0</v>
      </c>
    </row>
    <row r="414" spans="1:8" x14ac:dyDescent="0.25">
      <c r="A414" s="65"/>
      <c r="B414" s="44"/>
      <c r="C414" s="24"/>
      <c r="D414" s="99"/>
      <c r="E414" s="99"/>
      <c r="F414" s="99"/>
      <c r="G414" s="99"/>
      <c r="H414" s="30"/>
    </row>
    <row r="415" spans="1:8" x14ac:dyDescent="0.25">
      <c r="A415" s="28" t="s">
        <v>235</v>
      </c>
      <c r="B415" s="73" t="s">
        <v>236</v>
      </c>
      <c r="C415" s="24"/>
      <c r="D415" s="99"/>
      <c r="E415" s="99"/>
      <c r="F415" s="99"/>
      <c r="G415" s="99"/>
      <c r="H415" s="30"/>
    </row>
    <row r="416" spans="1:8" ht="25.5" x14ac:dyDescent="0.25">
      <c r="A416" s="28"/>
      <c r="B416" s="44" t="s">
        <v>364</v>
      </c>
      <c r="C416" s="24"/>
      <c r="D416" s="99"/>
      <c r="E416" s="99"/>
      <c r="F416" s="99"/>
      <c r="G416" s="99"/>
      <c r="H416" s="30"/>
    </row>
    <row r="417" spans="1:8" s="6" customFormat="1" x14ac:dyDescent="0.25">
      <c r="A417" s="65">
        <v>1</v>
      </c>
      <c r="B417" s="44" t="s">
        <v>365</v>
      </c>
      <c r="C417" s="24" t="s">
        <v>66</v>
      </c>
      <c r="D417" s="99">
        <v>8</v>
      </c>
      <c r="E417" s="99"/>
      <c r="F417" s="99"/>
      <c r="G417" s="99">
        <f t="shared" ref="G417:G429" si="5">E417+F417</f>
        <v>0</v>
      </c>
      <c r="H417" s="30">
        <f t="shared" ref="H417:H429" si="6">G417*D417</f>
        <v>0</v>
      </c>
    </row>
    <row r="418" spans="1:8" s="6" customFormat="1" x14ac:dyDescent="0.25">
      <c r="A418" s="65">
        <v>2</v>
      </c>
      <c r="B418" s="44" t="s">
        <v>369</v>
      </c>
      <c r="C418" s="24" t="s">
        <v>66</v>
      </c>
      <c r="D418" s="99">
        <v>8</v>
      </c>
      <c r="E418" s="99"/>
      <c r="F418" s="99"/>
      <c r="G418" s="99">
        <f t="shared" si="5"/>
        <v>0</v>
      </c>
      <c r="H418" s="30">
        <f t="shared" si="6"/>
        <v>0</v>
      </c>
    </row>
    <row r="419" spans="1:8" s="6" customFormat="1" x14ac:dyDescent="0.25">
      <c r="A419" s="65">
        <v>3</v>
      </c>
      <c r="B419" s="44" t="s">
        <v>368</v>
      </c>
      <c r="C419" s="24" t="s">
        <v>66</v>
      </c>
      <c r="D419" s="99">
        <v>8</v>
      </c>
      <c r="E419" s="99"/>
      <c r="F419" s="99"/>
      <c r="G419" s="99">
        <f t="shared" si="5"/>
        <v>0</v>
      </c>
      <c r="H419" s="30">
        <f t="shared" si="6"/>
        <v>0</v>
      </c>
    </row>
    <row r="420" spans="1:8" s="6" customFormat="1" x14ac:dyDescent="0.25">
      <c r="A420" s="65">
        <v>3</v>
      </c>
      <c r="B420" s="44" t="s">
        <v>366</v>
      </c>
      <c r="C420" s="24" t="s">
        <v>66</v>
      </c>
      <c r="D420" s="99">
        <v>8</v>
      </c>
      <c r="E420" s="99"/>
      <c r="F420" s="99"/>
      <c r="G420" s="99">
        <f t="shared" si="5"/>
        <v>0</v>
      </c>
      <c r="H420" s="30">
        <f t="shared" si="6"/>
        <v>0</v>
      </c>
    </row>
    <row r="421" spans="1:8" s="6" customFormat="1" x14ac:dyDescent="0.25">
      <c r="A421" s="65">
        <v>4</v>
      </c>
      <c r="B421" s="44" t="s">
        <v>367</v>
      </c>
      <c r="C421" s="24" t="s">
        <v>66</v>
      </c>
      <c r="D421" s="99">
        <v>8</v>
      </c>
      <c r="E421" s="99"/>
      <c r="F421" s="99"/>
      <c r="G421" s="99">
        <f t="shared" si="5"/>
        <v>0</v>
      </c>
      <c r="H421" s="30">
        <f t="shared" si="6"/>
        <v>0</v>
      </c>
    </row>
    <row r="422" spans="1:8" s="6" customFormat="1" x14ac:dyDescent="0.25">
      <c r="A422" s="65">
        <v>5</v>
      </c>
      <c r="B422" s="44" t="s">
        <v>370</v>
      </c>
      <c r="C422" s="24" t="s">
        <v>66</v>
      </c>
      <c r="D422" s="99">
        <v>8</v>
      </c>
      <c r="E422" s="99"/>
      <c r="F422" s="99"/>
      <c r="G422" s="99">
        <f t="shared" si="5"/>
        <v>0</v>
      </c>
      <c r="H422" s="30">
        <f t="shared" si="6"/>
        <v>0</v>
      </c>
    </row>
    <row r="423" spans="1:8" s="6" customFormat="1" x14ac:dyDescent="0.25">
      <c r="A423" s="65">
        <v>6</v>
      </c>
      <c r="B423" s="44" t="s">
        <v>237</v>
      </c>
      <c r="C423" s="24" t="s">
        <v>66</v>
      </c>
      <c r="D423" s="99">
        <v>8</v>
      </c>
      <c r="E423" s="99"/>
      <c r="F423" s="99"/>
      <c r="G423" s="99">
        <f t="shared" si="5"/>
        <v>0</v>
      </c>
      <c r="H423" s="30">
        <f t="shared" si="6"/>
        <v>0</v>
      </c>
    </row>
    <row r="424" spans="1:8" x14ac:dyDescent="0.25">
      <c r="A424" s="65">
        <v>7</v>
      </c>
      <c r="B424" s="44" t="s">
        <v>238</v>
      </c>
      <c r="C424" s="24" t="s">
        <v>66</v>
      </c>
      <c r="D424" s="99">
        <v>8</v>
      </c>
      <c r="E424" s="99"/>
      <c r="F424" s="99"/>
      <c r="G424" s="99">
        <f t="shared" si="5"/>
        <v>0</v>
      </c>
      <c r="H424" s="30">
        <f t="shared" si="6"/>
        <v>0</v>
      </c>
    </row>
    <row r="425" spans="1:8" ht="25.5" x14ac:dyDescent="0.25">
      <c r="A425" s="65">
        <v>8</v>
      </c>
      <c r="B425" s="44" t="s">
        <v>371</v>
      </c>
      <c r="C425" s="24" t="s">
        <v>66</v>
      </c>
      <c r="D425" s="99">
        <v>12</v>
      </c>
      <c r="E425" s="99"/>
      <c r="F425" s="99"/>
      <c r="G425" s="99">
        <f t="shared" si="5"/>
        <v>0</v>
      </c>
      <c r="H425" s="30">
        <f t="shared" si="6"/>
        <v>0</v>
      </c>
    </row>
    <row r="426" spans="1:8" x14ac:dyDescent="0.25">
      <c r="A426" s="65">
        <v>9</v>
      </c>
      <c r="B426" s="44" t="s">
        <v>372</v>
      </c>
      <c r="C426" s="24" t="s">
        <v>66</v>
      </c>
      <c r="D426" s="99">
        <v>4</v>
      </c>
      <c r="E426" s="99"/>
      <c r="F426" s="99"/>
      <c r="G426" s="99">
        <f t="shared" si="5"/>
        <v>0</v>
      </c>
      <c r="H426" s="30">
        <f t="shared" si="6"/>
        <v>0</v>
      </c>
    </row>
    <row r="427" spans="1:8" x14ac:dyDescent="0.25">
      <c r="A427" s="65">
        <v>10</v>
      </c>
      <c r="B427" s="82" t="s">
        <v>373</v>
      </c>
      <c r="C427" s="24" t="s">
        <v>66</v>
      </c>
      <c r="D427" s="99">
        <v>32</v>
      </c>
      <c r="E427" s="99"/>
      <c r="F427" s="99"/>
      <c r="G427" s="99">
        <f t="shared" si="5"/>
        <v>0</v>
      </c>
      <c r="H427" s="30">
        <f t="shared" si="6"/>
        <v>0</v>
      </c>
    </row>
    <row r="428" spans="1:8" x14ac:dyDescent="0.25">
      <c r="A428" s="65">
        <v>11</v>
      </c>
      <c r="B428" s="44" t="s">
        <v>374</v>
      </c>
      <c r="C428" s="24" t="s">
        <v>66</v>
      </c>
      <c r="D428" s="99">
        <v>4</v>
      </c>
      <c r="E428" s="99"/>
      <c r="F428" s="99"/>
      <c r="G428" s="99">
        <f t="shared" si="5"/>
        <v>0</v>
      </c>
      <c r="H428" s="30">
        <f t="shared" si="6"/>
        <v>0</v>
      </c>
    </row>
    <row r="429" spans="1:8" x14ac:dyDescent="0.25">
      <c r="A429" s="65">
        <v>12</v>
      </c>
      <c r="B429" s="44" t="s">
        <v>375</v>
      </c>
      <c r="C429" s="24" t="s">
        <v>66</v>
      </c>
      <c r="D429" s="99">
        <v>4</v>
      </c>
      <c r="E429" s="99"/>
      <c r="F429" s="99"/>
      <c r="G429" s="99">
        <f t="shared" si="5"/>
        <v>0</v>
      </c>
      <c r="H429" s="30">
        <f t="shared" si="6"/>
        <v>0</v>
      </c>
    </row>
    <row r="430" spans="1:8" x14ac:dyDescent="0.25">
      <c r="A430" s="65"/>
      <c r="B430" s="82"/>
      <c r="C430" s="24"/>
      <c r="D430" s="99"/>
      <c r="E430" s="99"/>
      <c r="F430" s="99"/>
      <c r="G430" s="99"/>
      <c r="H430" s="30"/>
    </row>
    <row r="431" spans="1:8" s="6" customFormat="1" x14ac:dyDescent="0.25">
      <c r="A431" s="18">
        <v>10.199999999999999</v>
      </c>
      <c r="B431" s="66" t="s">
        <v>239</v>
      </c>
      <c r="C431" s="24"/>
      <c r="D431" s="99"/>
      <c r="E431" s="99"/>
      <c r="F431" s="99"/>
      <c r="G431" s="99"/>
      <c r="H431" s="30"/>
    </row>
    <row r="432" spans="1:8" s="6" customFormat="1" x14ac:dyDescent="0.25">
      <c r="A432" s="28" t="s">
        <v>240</v>
      </c>
      <c r="B432" s="73" t="s">
        <v>69</v>
      </c>
      <c r="C432" s="24"/>
      <c r="D432" s="99"/>
      <c r="E432" s="99"/>
      <c r="F432" s="99"/>
      <c r="G432" s="99"/>
      <c r="H432" s="30"/>
    </row>
    <row r="433" spans="1:8" s="6" customFormat="1" ht="38.25" x14ac:dyDescent="0.25">
      <c r="A433" s="28"/>
      <c r="B433" s="44" t="s">
        <v>241</v>
      </c>
      <c r="C433" s="24"/>
      <c r="D433" s="99"/>
      <c r="E433" s="99"/>
      <c r="F433" s="99"/>
      <c r="G433" s="99"/>
      <c r="H433" s="30"/>
    </row>
    <row r="434" spans="1:8" s="6" customFormat="1" x14ac:dyDescent="0.25">
      <c r="A434" s="28"/>
      <c r="B434" s="44" t="s">
        <v>242</v>
      </c>
      <c r="C434" s="24"/>
      <c r="D434" s="99"/>
      <c r="E434" s="99"/>
      <c r="F434" s="99"/>
      <c r="G434" s="99"/>
      <c r="H434" s="30"/>
    </row>
    <row r="435" spans="1:8" s="6" customFormat="1" x14ac:dyDescent="0.25">
      <c r="A435" s="28"/>
      <c r="B435" s="40"/>
      <c r="C435" s="24"/>
      <c r="D435" s="99"/>
      <c r="E435" s="99"/>
      <c r="F435" s="99"/>
      <c r="G435" s="99"/>
      <c r="H435" s="30"/>
    </row>
    <row r="436" spans="1:8" s="6" customFormat="1" x14ac:dyDescent="0.25">
      <c r="A436" s="28" t="s">
        <v>243</v>
      </c>
      <c r="B436" s="66" t="s">
        <v>244</v>
      </c>
      <c r="C436" s="24"/>
      <c r="D436" s="99"/>
      <c r="E436" s="99"/>
      <c r="F436" s="99"/>
      <c r="G436" s="99"/>
      <c r="H436" s="30"/>
    </row>
    <row r="437" spans="1:8" s="6" customFormat="1" x14ac:dyDescent="0.25">
      <c r="A437" s="65">
        <v>1</v>
      </c>
      <c r="B437" s="75" t="s">
        <v>376</v>
      </c>
      <c r="C437" s="24" t="s">
        <v>66</v>
      </c>
      <c r="D437" s="99">
        <v>1</v>
      </c>
      <c r="E437" s="99"/>
      <c r="F437" s="99"/>
      <c r="G437" s="99">
        <f>E437+F437</f>
        <v>0</v>
      </c>
      <c r="H437" s="30">
        <f>G437*D437</f>
        <v>0</v>
      </c>
    </row>
    <row r="438" spans="1:8" s="6" customFormat="1" x14ac:dyDescent="0.25">
      <c r="A438" s="65">
        <v>2</v>
      </c>
      <c r="B438" s="44" t="s">
        <v>377</v>
      </c>
      <c r="C438" s="24" t="s">
        <v>66</v>
      </c>
      <c r="D438" s="99">
        <v>1</v>
      </c>
      <c r="E438" s="99"/>
      <c r="F438" s="99"/>
      <c r="G438" s="99">
        <f>E438+F438</f>
        <v>0</v>
      </c>
      <c r="H438" s="30">
        <f>G438*D438</f>
        <v>0</v>
      </c>
    </row>
    <row r="439" spans="1:8" s="6" customFormat="1" x14ac:dyDescent="0.25">
      <c r="A439" s="65">
        <v>3</v>
      </c>
      <c r="B439" s="44" t="s">
        <v>379</v>
      </c>
      <c r="C439" s="24" t="s">
        <v>66</v>
      </c>
      <c r="D439" s="99">
        <v>1</v>
      </c>
      <c r="E439" s="99"/>
      <c r="F439" s="99"/>
      <c r="G439" s="99">
        <f>E439+F439</f>
        <v>0</v>
      </c>
      <c r="H439" s="30">
        <f>G439*D439</f>
        <v>0</v>
      </c>
    </row>
    <row r="440" spans="1:8" s="6" customFormat="1" x14ac:dyDescent="0.25">
      <c r="A440" s="65">
        <v>4</v>
      </c>
      <c r="B440" s="44" t="s">
        <v>378</v>
      </c>
      <c r="C440" s="24" t="s">
        <v>66</v>
      </c>
      <c r="D440" s="99">
        <v>1</v>
      </c>
      <c r="E440" s="99"/>
      <c r="F440" s="99"/>
      <c r="G440" s="99">
        <f>E440+F440</f>
        <v>0</v>
      </c>
      <c r="H440" s="30">
        <f>G440*D440</f>
        <v>0</v>
      </c>
    </row>
    <row r="441" spans="1:8" s="6" customFormat="1" x14ac:dyDescent="0.25">
      <c r="A441" s="65"/>
      <c r="B441" s="44"/>
      <c r="C441" s="24"/>
      <c r="D441" s="99"/>
      <c r="E441" s="99"/>
      <c r="F441" s="99"/>
      <c r="G441" s="99"/>
      <c r="H441" s="30"/>
    </row>
    <row r="442" spans="1:8" s="6" customFormat="1" x14ac:dyDescent="0.25">
      <c r="A442" s="28" t="s">
        <v>245</v>
      </c>
      <c r="B442" s="64" t="s">
        <v>246</v>
      </c>
      <c r="C442" s="24"/>
      <c r="D442" s="99"/>
      <c r="E442" s="99"/>
      <c r="F442" s="99"/>
      <c r="G442" s="99"/>
      <c r="H442" s="30"/>
    </row>
    <row r="443" spans="1:8" ht="25.5" x14ac:dyDescent="0.25">
      <c r="A443" s="65">
        <v>1</v>
      </c>
      <c r="B443" s="40" t="s">
        <v>247</v>
      </c>
      <c r="C443" s="24" t="s">
        <v>66</v>
      </c>
      <c r="D443" s="99">
        <v>5</v>
      </c>
      <c r="E443" s="99"/>
      <c r="F443" s="99"/>
      <c r="G443" s="99">
        <f>E443+F443</f>
        <v>0</v>
      </c>
      <c r="H443" s="30">
        <f>G443*D443</f>
        <v>0</v>
      </c>
    </row>
    <row r="444" spans="1:8" ht="9" customHeight="1" x14ac:dyDescent="0.25">
      <c r="A444" s="65"/>
      <c r="B444" s="40"/>
      <c r="C444" s="24"/>
      <c r="D444" s="99"/>
      <c r="E444" s="99"/>
      <c r="F444" s="99"/>
      <c r="G444" s="99"/>
      <c r="H444" s="30"/>
    </row>
    <row r="445" spans="1:8" x14ac:dyDescent="0.25">
      <c r="A445" s="18">
        <v>10.3</v>
      </c>
      <c r="B445" s="66" t="s">
        <v>248</v>
      </c>
      <c r="C445" s="24"/>
      <c r="D445" s="99"/>
      <c r="E445" s="99"/>
      <c r="F445" s="99"/>
      <c r="G445" s="99"/>
      <c r="H445" s="30"/>
    </row>
    <row r="446" spans="1:8" x14ac:dyDescent="0.25">
      <c r="A446" s="65"/>
      <c r="B446" s="40"/>
      <c r="C446" s="24"/>
      <c r="D446" s="99"/>
      <c r="E446" s="99"/>
      <c r="F446" s="99"/>
      <c r="G446" s="99"/>
      <c r="H446" s="30"/>
    </row>
    <row r="447" spans="1:8" ht="25.5" x14ac:dyDescent="0.25">
      <c r="A447" s="28" t="s">
        <v>34</v>
      </c>
      <c r="B447" s="40" t="s">
        <v>249</v>
      </c>
      <c r="C447" s="24"/>
      <c r="D447" s="99"/>
      <c r="E447" s="99"/>
      <c r="F447" s="99"/>
      <c r="G447" s="99"/>
      <c r="H447" s="30"/>
    </row>
    <row r="448" spans="1:8" s="6" customFormat="1" x14ac:dyDescent="0.25">
      <c r="A448" s="65"/>
      <c r="B448" s="40"/>
      <c r="C448" s="24"/>
      <c r="D448" s="99"/>
      <c r="E448" s="99"/>
      <c r="F448" s="99"/>
      <c r="G448" s="99"/>
      <c r="H448" s="30"/>
    </row>
    <row r="449" spans="1:8" x14ac:dyDescent="0.25">
      <c r="A449" s="65">
        <v>1</v>
      </c>
      <c r="B449" s="40" t="s">
        <v>403</v>
      </c>
      <c r="C449" s="24" t="s">
        <v>66</v>
      </c>
      <c r="D449" s="99">
        <v>2</v>
      </c>
      <c r="E449" s="99"/>
      <c r="F449" s="99"/>
      <c r="G449" s="99">
        <f>E449+F449</f>
        <v>0</v>
      </c>
      <c r="H449" s="30">
        <f>G449*D449</f>
        <v>0</v>
      </c>
    </row>
    <row r="450" spans="1:8" s="6" customFormat="1" x14ac:dyDescent="0.25">
      <c r="A450" s="65"/>
      <c r="B450" s="40"/>
      <c r="C450" s="24"/>
      <c r="D450" s="99"/>
      <c r="E450" s="99"/>
      <c r="F450" s="99"/>
      <c r="G450" s="99"/>
      <c r="H450" s="30"/>
    </row>
    <row r="451" spans="1:8" x14ac:dyDescent="0.25">
      <c r="A451" s="65"/>
      <c r="B451" s="40"/>
      <c r="C451" s="24"/>
      <c r="D451" s="99"/>
      <c r="E451" s="99"/>
      <c r="F451" s="99"/>
      <c r="G451" s="99"/>
      <c r="H451" s="30"/>
    </row>
    <row r="452" spans="1:8" x14ac:dyDescent="0.25">
      <c r="A452" s="83"/>
      <c r="B452" s="84" t="s">
        <v>250</v>
      </c>
      <c r="C452" s="47"/>
      <c r="D452" s="48"/>
      <c r="E452" s="49"/>
      <c r="F452" s="49"/>
      <c r="G452" s="49"/>
      <c r="H452" s="170">
        <f>SUM(H417:H451)</f>
        <v>0</v>
      </c>
    </row>
    <row r="453" spans="1:8" x14ac:dyDescent="0.25">
      <c r="A453" s="50"/>
      <c r="B453" s="51" t="s">
        <v>36</v>
      </c>
      <c r="C453" s="52"/>
      <c r="D453" s="53"/>
      <c r="E453" s="54"/>
      <c r="F453" s="54"/>
      <c r="G453" s="54"/>
      <c r="H453" s="168"/>
    </row>
    <row r="454" spans="1:8" x14ac:dyDescent="0.25">
      <c r="A454" s="45"/>
      <c r="B454" s="76" t="s">
        <v>37</v>
      </c>
      <c r="C454" s="47"/>
      <c r="D454" s="99"/>
      <c r="E454" s="99"/>
      <c r="F454" s="99"/>
      <c r="G454" s="99"/>
      <c r="H454" s="30"/>
    </row>
    <row r="455" spans="1:8" x14ac:dyDescent="0.25">
      <c r="A455" s="28"/>
      <c r="B455" s="85" t="s">
        <v>32</v>
      </c>
      <c r="C455" s="24"/>
      <c r="D455" s="99"/>
      <c r="E455" s="99"/>
      <c r="F455" s="99"/>
      <c r="G455" s="99"/>
      <c r="H455" s="30"/>
    </row>
    <row r="456" spans="1:8" x14ac:dyDescent="0.25">
      <c r="A456" s="28"/>
      <c r="B456" s="40"/>
      <c r="C456" s="24"/>
      <c r="D456" s="99"/>
      <c r="E456" s="99"/>
      <c r="F456" s="99"/>
      <c r="G456" s="99"/>
      <c r="H456" s="30"/>
    </row>
    <row r="457" spans="1:8" x14ac:dyDescent="0.25">
      <c r="A457" s="18">
        <v>11.1</v>
      </c>
      <c r="B457" s="66" t="s">
        <v>69</v>
      </c>
      <c r="C457" s="24"/>
      <c r="D457" s="99"/>
      <c r="E457" s="99"/>
      <c r="F457" s="99"/>
      <c r="G457" s="99"/>
      <c r="H457" s="30"/>
    </row>
    <row r="458" spans="1:8" ht="25.5" customHeight="1" x14ac:dyDescent="0.25">
      <c r="A458" s="28"/>
      <c r="B458" s="44" t="s">
        <v>251</v>
      </c>
      <c r="C458" s="24"/>
      <c r="D458" s="99"/>
      <c r="E458" s="99"/>
      <c r="F458" s="99"/>
      <c r="G458" s="99"/>
      <c r="H458" s="30"/>
    </row>
    <row r="459" spans="1:8" ht="38.25" customHeight="1" x14ac:dyDescent="0.25">
      <c r="A459" s="28"/>
      <c r="B459" s="44" t="s">
        <v>252</v>
      </c>
      <c r="C459" s="24"/>
      <c r="D459" s="99"/>
      <c r="E459" s="99"/>
      <c r="F459" s="99"/>
      <c r="G459" s="99"/>
      <c r="H459" s="30"/>
    </row>
    <row r="460" spans="1:8" ht="25.5" customHeight="1" x14ac:dyDescent="0.25">
      <c r="A460" s="28"/>
      <c r="B460" s="44" t="s">
        <v>253</v>
      </c>
      <c r="C460" s="24"/>
      <c r="D460" s="99"/>
      <c r="E460" s="99"/>
      <c r="F460" s="99"/>
      <c r="G460" s="99"/>
      <c r="H460" s="30"/>
    </row>
    <row r="461" spans="1:8" s="6" customFormat="1" ht="25.5" customHeight="1" x14ac:dyDescent="0.25">
      <c r="A461" s="28"/>
      <c r="B461" s="44" t="s">
        <v>254</v>
      </c>
      <c r="C461" s="24"/>
      <c r="D461" s="99"/>
      <c r="E461" s="99"/>
      <c r="F461" s="99"/>
      <c r="G461" s="99"/>
      <c r="H461" s="30"/>
    </row>
    <row r="462" spans="1:8" s="6" customFormat="1" ht="12.75" customHeight="1" x14ac:dyDescent="0.25">
      <c r="A462" s="28"/>
      <c r="B462" s="44" t="s">
        <v>255</v>
      </c>
      <c r="C462" s="24"/>
      <c r="D462" s="99"/>
      <c r="E462" s="99"/>
      <c r="F462" s="99"/>
      <c r="G462" s="99"/>
      <c r="H462" s="30"/>
    </row>
    <row r="463" spans="1:8" x14ac:dyDescent="0.25">
      <c r="A463" s="28"/>
      <c r="B463" s="44"/>
      <c r="C463" s="24"/>
      <c r="D463" s="99"/>
      <c r="E463" s="99"/>
      <c r="F463" s="99"/>
      <c r="G463" s="99"/>
      <c r="H463" s="30"/>
    </row>
    <row r="464" spans="1:8" x14ac:dyDescent="0.25">
      <c r="A464" s="18">
        <v>11.2</v>
      </c>
      <c r="B464" s="66" t="s">
        <v>256</v>
      </c>
      <c r="C464" s="24"/>
      <c r="D464" s="99"/>
      <c r="E464" s="99"/>
      <c r="F464" s="99"/>
      <c r="G464" s="99"/>
      <c r="H464" s="30"/>
    </row>
    <row r="465" spans="1:8" ht="51" x14ac:dyDescent="0.25">
      <c r="A465" s="65">
        <v>1</v>
      </c>
      <c r="B465" s="44" t="s">
        <v>257</v>
      </c>
      <c r="C465" s="24" t="s">
        <v>66</v>
      </c>
      <c r="D465" s="99">
        <v>1</v>
      </c>
      <c r="E465" s="99"/>
      <c r="F465" s="99"/>
      <c r="G465" s="99">
        <f>E465+F465</f>
        <v>0</v>
      </c>
      <c r="H465" s="30">
        <f>G465*D465</f>
        <v>0</v>
      </c>
    </row>
    <row r="466" spans="1:8" ht="78.75" x14ac:dyDescent="0.25">
      <c r="A466" s="65">
        <v>2</v>
      </c>
      <c r="B466" s="44" t="s">
        <v>258</v>
      </c>
      <c r="C466" s="24" t="s">
        <v>46</v>
      </c>
      <c r="D466" s="99">
        <v>1</v>
      </c>
      <c r="E466" s="99"/>
      <c r="F466" s="99"/>
      <c r="G466" s="99">
        <f>E466+F466</f>
        <v>0</v>
      </c>
      <c r="H466" s="30">
        <f>G466*D466</f>
        <v>0</v>
      </c>
    </row>
    <row r="467" spans="1:8" ht="9" customHeight="1" x14ac:dyDescent="0.25">
      <c r="A467" s="28"/>
      <c r="B467" s="44"/>
      <c r="C467" s="24"/>
      <c r="D467" s="99"/>
      <c r="E467" s="99"/>
      <c r="F467" s="99"/>
      <c r="G467" s="99"/>
      <c r="H467" s="30"/>
    </row>
    <row r="468" spans="1:8" x14ac:dyDescent="0.25">
      <c r="A468" s="18">
        <v>11.3</v>
      </c>
      <c r="B468" s="66" t="s">
        <v>259</v>
      </c>
      <c r="C468" s="24"/>
      <c r="D468" s="99"/>
      <c r="E468" s="99"/>
      <c r="F468" s="99"/>
      <c r="G468" s="99"/>
      <c r="H468" s="30"/>
    </row>
    <row r="469" spans="1:8" ht="51" customHeight="1" x14ac:dyDescent="0.25">
      <c r="A469" s="65"/>
      <c r="B469" s="44" t="s">
        <v>260</v>
      </c>
      <c r="C469" s="24"/>
      <c r="D469" s="99"/>
      <c r="E469" s="99"/>
      <c r="F469" s="99"/>
      <c r="G469" s="99"/>
      <c r="H469" s="30"/>
    </row>
    <row r="470" spans="1:8" x14ac:dyDescent="0.25">
      <c r="A470" s="65">
        <v>1</v>
      </c>
      <c r="B470" s="44" t="s">
        <v>261</v>
      </c>
      <c r="C470" s="24" t="s">
        <v>66</v>
      </c>
      <c r="D470" s="99">
        <v>2</v>
      </c>
      <c r="E470" s="99"/>
      <c r="F470" s="99"/>
      <c r="G470" s="99">
        <f>E470+F470</f>
        <v>0</v>
      </c>
      <c r="H470" s="30">
        <f>G470*D470</f>
        <v>0</v>
      </c>
    </row>
    <row r="471" spans="1:8" x14ac:dyDescent="0.25">
      <c r="A471" s="65">
        <v>2</v>
      </c>
      <c r="B471" s="44" t="s">
        <v>383</v>
      </c>
      <c r="C471" s="24" t="s">
        <v>66</v>
      </c>
      <c r="D471" s="99">
        <v>2</v>
      </c>
      <c r="E471" s="99"/>
      <c r="F471" s="99"/>
      <c r="G471" s="99">
        <f>E471+F471</f>
        <v>0</v>
      </c>
      <c r="H471" s="30">
        <f>G471*D471</f>
        <v>0</v>
      </c>
    </row>
    <row r="472" spans="1:8" x14ac:dyDescent="0.25">
      <c r="A472" s="65"/>
      <c r="B472" s="44"/>
      <c r="C472" s="24"/>
      <c r="D472" s="99"/>
      <c r="E472" s="99"/>
      <c r="F472" s="99"/>
      <c r="G472" s="99"/>
      <c r="H472" s="30"/>
    </row>
    <row r="473" spans="1:8" ht="9" customHeight="1" x14ac:dyDescent="0.25">
      <c r="A473" s="65"/>
      <c r="B473" s="44"/>
      <c r="C473" s="24"/>
      <c r="D473" s="99"/>
      <c r="E473" s="99"/>
      <c r="F473" s="99"/>
      <c r="G473" s="99"/>
      <c r="H473" s="30"/>
    </row>
    <row r="474" spans="1:8" s="6" customFormat="1" x14ac:dyDescent="0.25">
      <c r="A474" s="18">
        <v>11.4</v>
      </c>
      <c r="B474" s="66" t="s">
        <v>262</v>
      </c>
      <c r="C474" s="24"/>
      <c r="D474" s="99"/>
      <c r="E474" s="99"/>
      <c r="F474" s="99"/>
      <c r="G474" s="99"/>
      <c r="H474" s="30"/>
    </row>
    <row r="475" spans="1:8" s="6" customFormat="1" ht="38.25" x14ac:dyDescent="0.25">
      <c r="A475" s="65"/>
      <c r="B475" s="44" t="s">
        <v>263</v>
      </c>
      <c r="C475" s="24"/>
      <c r="D475" s="99"/>
      <c r="E475" s="99"/>
      <c r="F475" s="99"/>
      <c r="G475" s="99"/>
      <c r="H475" s="30"/>
    </row>
    <row r="476" spans="1:8" s="6" customFormat="1" x14ac:dyDescent="0.25">
      <c r="A476" s="65">
        <v>1</v>
      </c>
      <c r="B476" s="44" t="s">
        <v>264</v>
      </c>
      <c r="C476" s="24" t="s">
        <v>35</v>
      </c>
      <c r="D476" s="99">
        <v>37</v>
      </c>
      <c r="E476" s="99"/>
      <c r="F476" s="99"/>
      <c r="G476" s="99">
        <f>E476+F476</f>
        <v>0</v>
      </c>
      <c r="H476" s="30">
        <f>G476*D476</f>
        <v>0</v>
      </c>
    </row>
    <row r="477" spans="1:8" s="6" customFormat="1" x14ac:dyDescent="0.25">
      <c r="A477" s="65">
        <v>2</v>
      </c>
      <c r="B477" s="44" t="s">
        <v>265</v>
      </c>
      <c r="C477" s="24" t="s">
        <v>35</v>
      </c>
      <c r="D477" s="99">
        <v>22</v>
      </c>
      <c r="E477" s="99"/>
      <c r="F477" s="99"/>
      <c r="G477" s="99">
        <f>E477+F477</f>
        <v>0</v>
      </c>
      <c r="H477" s="30">
        <f>G477*D477</f>
        <v>0</v>
      </c>
    </row>
    <row r="478" spans="1:8" s="6" customFormat="1" x14ac:dyDescent="0.25">
      <c r="A478" s="65">
        <v>3</v>
      </c>
      <c r="B478" s="44" t="s">
        <v>266</v>
      </c>
      <c r="C478" s="24" t="s">
        <v>35</v>
      </c>
      <c r="D478" s="99">
        <v>8</v>
      </c>
      <c r="E478" s="99"/>
      <c r="F478" s="99"/>
      <c r="G478" s="99">
        <f>E478+F478</f>
        <v>0</v>
      </c>
      <c r="H478" s="30">
        <f>G478*D478</f>
        <v>0</v>
      </c>
    </row>
    <row r="479" spans="1:8" s="6" customFormat="1" x14ac:dyDescent="0.25">
      <c r="A479" s="65">
        <v>2</v>
      </c>
      <c r="B479" s="44" t="s">
        <v>267</v>
      </c>
      <c r="C479" s="24" t="s">
        <v>35</v>
      </c>
      <c r="D479" s="99">
        <v>83</v>
      </c>
      <c r="E479" s="99"/>
      <c r="F479" s="99"/>
      <c r="G479" s="99">
        <f>E479+F479</f>
        <v>0</v>
      </c>
      <c r="H479" s="30">
        <f>G479*D479</f>
        <v>0</v>
      </c>
    </row>
    <row r="480" spans="1:8" s="6" customFormat="1" ht="7.5" customHeight="1" x14ac:dyDescent="0.25">
      <c r="A480" s="65"/>
      <c r="B480" s="44"/>
      <c r="C480" s="24"/>
      <c r="D480" s="99"/>
      <c r="E480" s="99"/>
      <c r="F480" s="99"/>
      <c r="G480" s="99"/>
      <c r="H480" s="30"/>
    </row>
    <row r="481" spans="1:8" x14ac:dyDescent="0.25">
      <c r="A481" s="18">
        <v>11.5</v>
      </c>
      <c r="B481" s="66" t="s">
        <v>268</v>
      </c>
      <c r="C481" s="24"/>
      <c r="D481" s="99"/>
      <c r="E481" s="99"/>
      <c r="F481" s="99"/>
      <c r="G481" s="99"/>
      <c r="H481" s="30"/>
    </row>
    <row r="482" spans="1:8" ht="25.5" x14ac:dyDescent="0.25">
      <c r="A482" s="65">
        <v>1</v>
      </c>
      <c r="B482" s="44" t="s">
        <v>384</v>
      </c>
      <c r="C482" s="24" t="s">
        <v>66</v>
      </c>
      <c r="D482" s="99">
        <v>52</v>
      </c>
      <c r="E482" s="99"/>
      <c r="F482" s="99"/>
      <c r="G482" s="99">
        <f t="shared" ref="G482:G486" si="7">E482+F482</f>
        <v>0</v>
      </c>
      <c r="H482" s="30">
        <f t="shared" ref="H482:H486" si="8">G482*D482</f>
        <v>0</v>
      </c>
    </row>
    <row r="483" spans="1:8" x14ac:dyDescent="0.25">
      <c r="A483" s="65">
        <v>2</v>
      </c>
      <c r="B483" s="44" t="s">
        <v>269</v>
      </c>
      <c r="C483" s="24" t="s">
        <v>66</v>
      </c>
      <c r="D483" s="99">
        <v>4</v>
      </c>
      <c r="E483" s="99"/>
      <c r="F483" s="99"/>
      <c r="G483" s="99">
        <f t="shared" si="7"/>
        <v>0</v>
      </c>
      <c r="H483" s="30">
        <f t="shared" si="8"/>
        <v>0</v>
      </c>
    </row>
    <row r="484" spans="1:8" s="6" customFormat="1" ht="25.5" x14ac:dyDescent="0.25">
      <c r="A484" s="65">
        <v>3</v>
      </c>
      <c r="B484" s="44" t="s">
        <v>385</v>
      </c>
      <c r="C484" s="24" t="s">
        <v>66</v>
      </c>
      <c r="D484" s="99">
        <v>7</v>
      </c>
      <c r="E484" s="99"/>
      <c r="F484" s="99"/>
      <c r="G484" s="99">
        <f t="shared" si="7"/>
        <v>0</v>
      </c>
      <c r="H484" s="30">
        <f t="shared" si="8"/>
        <v>0</v>
      </c>
    </row>
    <row r="485" spans="1:8" s="6" customFormat="1" x14ac:dyDescent="0.25">
      <c r="A485" s="65">
        <v>4</v>
      </c>
      <c r="B485" s="36" t="s">
        <v>386</v>
      </c>
      <c r="C485" s="24" t="s">
        <v>66</v>
      </c>
      <c r="D485" s="99">
        <v>5</v>
      </c>
      <c r="E485" s="99"/>
      <c r="F485" s="99"/>
      <c r="G485" s="99">
        <f t="shared" si="7"/>
        <v>0</v>
      </c>
      <c r="H485" s="30">
        <f t="shared" si="8"/>
        <v>0</v>
      </c>
    </row>
    <row r="486" spans="1:8" s="6" customFormat="1" x14ac:dyDescent="0.25">
      <c r="A486" s="65">
        <v>5</v>
      </c>
      <c r="B486" s="44" t="s">
        <v>387</v>
      </c>
      <c r="C486" s="24" t="s">
        <v>66</v>
      </c>
      <c r="D486" s="99">
        <v>16</v>
      </c>
      <c r="E486" s="99"/>
      <c r="F486" s="99"/>
      <c r="G486" s="99">
        <f t="shared" si="7"/>
        <v>0</v>
      </c>
      <c r="H486" s="30">
        <f t="shared" si="8"/>
        <v>0</v>
      </c>
    </row>
    <row r="487" spans="1:8" s="6" customFormat="1" x14ac:dyDescent="0.25">
      <c r="A487" s="65"/>
      <c r="B487" s="44"/>
      <c r="C487" s="24"/>
      <c r="D487" s="99"/>
      <c r="E487" s="99"/>
      <c r="F487" s="99"/>
      <c r="G487" s="99"/>
      <c r="H487" s="30"/>
    </row>
    <row r="488" spans="1:8" s="6" customFormat="1" x14ac:dyDescent="0.25">
      <c r="A488" s="18">
        <v>11.6</v>
      </c>
      <c r="B488" s="66" t="s">
        <v>270</v>
      </c>
      <c r="C488" s="77"/>
      <c r="D488" s="99"/>
      <c r="E488" s="99"/>
      <c r="F488" s="99"/>
      <c r="G488" s="99"/>
      <c r="H488" s="30"/>
    </row>
    <row r="489" spans="1:8" s="6" customFormat="1" x14ac:dyDescent="0.25">
      <c r="A489" s="28"/>
      <c r="B489" s="44" t="s">
        <v>271</v>
      </c>
      <c r="C489" s="77"/>
      <c r="D489" s="99"/>
      <c r="E489" s="99"/>
      <c r="F489" s="99"/>
      <c r="G489" s="99"/>
      <c r="H489" s="30"/>
    </row>
    <row r="490" spans="1:8" x14ac:dyDescent="0.25">
      <c r="A490" s="65">
        <v>1</v>
      </c>
      <c r="B490" s="44" t="s">
        <v>272</v>
      </c>
      <c r="C490" s="24" t="s">
        <v>66</v>
      </c>
      <c r="D490" s="99">
        <v>33</v>
      </c>
      <c r="E490" s="99"/>
      <c r="F490" s="99"/>
      <c r="G490" s="99">
        <f>E490+F490</f>
        <v>0</v>
      </c>
      <c r="H490" s="30">
        <f>G490*D490</f>
        <v>0</v>
      </c>
    </row>
    <row r="491" spans="1:8" ht="16.5" customHeight="1" x14ac:dyDescent="0.25">
      <c r="A491" s="65">
        <v>2</v>
      </c>
      <c r="B491" s="44" t="s">
        <v>273</v>
      </c>
      <c r="C491" s="24" t="s">
        <v>66</v>
      </c>
      <c r="D491" s="99">
        <v>22</v>
      </c>
      <c r="E491" s="99"/>
      <c r="F491" s="99"/>
      <c r="G491" s="99">
        <f>E491+F491</f>
        <v>0</v>
      </c>
      <c r="H491" s="30">
        <f>G491*D491</f>
        <v>0</v>
      </c>
    </row>
    <row r="492" spans="1:8" ht="16.5" customHeight="1" x14ac:dyDescent="0.25">
      <c r="A492" s="65">
        <v>3</v>
      </c>
      <c r="B492" s="44" t="s">
        <v>388</v>
      </c>
      <c r="C492" s="24" t="s">
        <v>66</v>
      </c>
      <c r="D492" s="99">
        <v>4</v>
      </c>
      <c r="E492" s="99"/>
      <c r="F492" s="99"/>
      <c r="G492" s="99">
        <f>E492+F492</f>
        <v>0</v>
      </c>
      <c r="H492" s="30">
        <f>G492*D492</f>
        <v>0</v>
      </c>
    </row>
    <row r="493" spans="1:8" ht="16.5" customHeight="1" x14ac:dyDescent="0.25">
      <c r="A493" s="65">
        <v>4</v>
      </c>
      <c r="B493" s="44" t="s">
        <v>389</v>
      </c>
      <c r="C493" s="24" t="s">
        <v>66</v>
      </c>
      <c r="D493" s="99">
        <v>6</v>
      </c>
      <c r="E493" s="99"/>
      <c r="F493" s="99"/>
      <c r="G493" s="99">
        <f>E493+F493</f>
        <v>0</v>
      </c>
      <c r="H493" s="30">
        <f>G493*D493</f>
        <v>0</v>
      </c>
    </row>
    <row r="494" spans="1:8" x14ac:dyDescent="0.25">
      <c r="A494" s="65"/>
      <c r="B494" s="44"/>
      <c r="C494" s="24"/>
      <c r="D494" s="99"/>
      <c r="E494" s="99"/>
      <c r="F494" s="99"/>
      <c r="G494" s="99"/>
      <c r="H494" s="30"/>
    </row>
    <row r="495" spans="1:8" s="6" customFormat="1" ht="16.5" customHeight="1" x14ac:dyDescent="0.25">
      <c r="A495" s="65"/>
      <c r="B495" s="44"/>
      <c r="C495" s="24"/>
      <c r="D495" s="99"/>
      <c r="E495" s="99"/>
      <c r="F495" s="99"/>
      <c r="G495" s="99"/>
      <c r="H495" s="30"/>
    </row>
    <row r="496" spans="1:8" s="6" customFormat="1" x14ac:dyDescent="0.25">
      <c r="A496" s="18">
        <v>11.7</v>
      </c>
      <c r="B496" s="66" t="s">
        <v>274</v>
      </c>
      <c r="C496" s="77"/>
      <c r="D496" s="99"/>
      <c r="E496" s="99"/>
      <c r="F496" s="99"/>
      <c r="G496" s="99"/>
      <c r="H496" s="30"/>
    </row>
    <row r="497" spans="1:8" s="6" customFormat="1" x14ac:dyDescent="0.25">
      <c r="A497" s="28"/>
      <c r="B497" s="44" t="s">
        <v>275</v>
      </c>
      <c r="C497" s="77"/>
      <c r="D497" s="99"/>
      <c r="E497" s="99"/>
      <c r="F497" s="99"/>
      <c r="G497" s="99"/>
      <c r="H497" s="30"/>
    </row>
    <row r="498" spans="1:8" s="6" customFormat="1" x14ac:dyDescent="0.25">
      <c r="A498" s="86">
        <v>1</v>
      </c>
      <c r="B498" s="82" t="s">
        <v>276</v>
      </c>
      <c r="C498" s="87" t="s">
        <v>66</v>
      </c>
      <c r="D498" s="99">
        <v>20</v>
      </c>
      <c r="E498" s="99"/>
      <c r="F498" s="99"/>
      <c r="G498" s="99">
        <f>E498+F498</f>
        <v>0</v>
      </c>
      <c r="H498" s="30">
        <f>G498*D498</f>
        <v>0</v>
      </c>
    </row>
    <row r="499" spans="1:8" s="6" customFormat="1" x14ac:dyDescent="0.25">
      <c r="A499" s="86">
        <v>2</v>
      </c>
      <c r="B499" s="82" t="s">
        <v>277</v>
      </c>
      <c r="C499" s="87" t="s">
        <v>66</v>
      </c>
      <c r="D499" s="99">
        <v>18</v>
      </c>
      <c r="E499" s="99"/>
      <c r="F499" s="99"/>
      <c r="G499" s="99">
        <f>E499+F499</f>
        <v>0</v>
      </c>
      <c r="H499" s="30">
        <f>G499*D499</f>
        <v>0</v>
      </c>
    </row>
    <row r="500" spans="1:8" s="6" customFormat="1" x14ac:dyDescent="0.25">
      <c r="A500" s="86">
        <v>3</v>
      </c>
      <c r="B500" s="82" t="s">
        <v>278</v>
      </c>
      <c r="C500" s="87" t="s">
        <v>66</v>
      </c>
      <c r="D500" s="99">
        <v>16</v>
      </c>
      <c r="E500" s="99"/>
      <c r="F500" s="99"/>
      <c r="G500" s="99">
        <f>E500+F500</f>
        <v>0</v>
      </c>
      <c r="H500" s="30">
        <f>G500*D500</f>
        <v>0</v>
      </c>
    </row>
    <row r="501" spans="1:8" s="6" customFormat="1" x14ac:dyDescent="0.25">
      <c r="A501" s="86">
        <v>4</v>
      </c>
      <c r="B501" s="82" t="s">
        <v>279</v>
      </c>
      <c r="C501" s="87" t="s">
        <v>66</v>
      </c>
      <c r="D501" s="99">
        <v>8</v>
      </c>
      <c r="E501" s="99"/>
      <c r="F501" s="99"/>
      <c r="G501" s="99">
        <f>E501+F501</f>
        <v>0</v>
      </c>
      <c r="H501" s="30">
        <f>G501*D501</f>
        <v>0</v>
      </c>
    </row>
    <row r="502" spans="1:8" s="6" customFormat="1" x14ac:dyDescent="0.25">
      <c r="A502" s="86"/>
      <c r="B502" s="82"/>
      <c r="C502" s="87"/>
      <c r="D502" s="99"/>
      <c r="E502" s="99"/>
      <c r="F502" s="99"/>
      <c r="G502" s="99"/>
      <c r="H502" s="30"/>
    </row>
    <row r="503" spans="1:8" s="6" customFormat="1" x14ac:dyDescent="0.25">
      <c r="A503" s="18">
        <v>11.8</v>
      </c>
      <c r="B503" s="66" t="s">
        <v>280</v>
      </c>
      <c r="C503" s="77"/>
      <c r="D503" s="99"/>
      <c r="E503" s="99"/>
      <c r="F503" s="99"/>
      <c r="G503" s="99"/>
      <c r="H503" s="30"/>
    </row>
    <row r="504" spans="1:8" s="6" customFormat="1" x14ac:dyDescent="0.25">
      <c r="A504" s="28"/>
      <c r="B504" s="44" t="s">
        <v>281</v>
      </c>
      <c r="C504" s="77"/>
      <c r="D504" s="99"/>
      <c r="E504" s="99"/>
      <c r="F504" s="99"/>
      <c r="G504" s="99"/>
      <c r="H504" s="30"/>
    </row>
    <row r="505" spans="1:8" s="6" customFormat="1" x14ac:dyDescent="0.25">
      <c r="A505" s="65">
        <v>1</v>
      </c>
      <c r="B505" s="44" t="s">
        <v>381</v>
      </c>
      <c r="C505" s="24" t="s">
        <v>23</v>
      </c>
      <c r="D505" s="99">
        <v>5</v>
      </c>
      <c r="E505" s="99"/>
      <c r="F505" s="99"/>
      <c r="G505" s="99">
        <f>E505+F505</f>
        <v>0</v>
      </c>
      <c r="H505" s="30">
        <f>G505*D505</f>
        <v>0</v>
      </c>
    </row>
    <row r="506" spans="1:8" s="6" customFormat="1" x14ac:dyDescent="0.25">
      <c r="A506" s="65">
        <v>2</v>
      </c>
      <c r="B506" s="44" t="s">
        <v>382</v>
      </c>
      <c r="C506" s="24" t="s">
        <v>23</v>
      </c>
      <c r="D506" s="99">
        <v>5</v>
      </c>
      <c r="E506" s="99"/>
      <c r="F506" s="99"/>
      <c r="G506" s="99">
        <f>E506+F506</f>
        <v>0</v>
      </c>
      <c r="H506" s="30">
        <f>G506*D506</f>
        <v>0</v>
      </c>
    </row>
    <row r="507" spans="1:8" s="6" customFormat="1" x14ac:dyDescent="0.25">
      <c r="A507" s="28"/>
      <c r="B507" s="44"/>
      <c r="C507" s="77"/>
      <c r="D507" s="99"/>
      <c r="E507" s="99"/>
      <c r="F507" s="99"/>
      <c r="G507" s="99"/>
      <c r="H507" s="30"/>
    </row>
    <row r="508" spans="1:8" s="6" customFormat="1" x14ac:dyDescent="0.25">
      <c r="A508" s="28"/>
      <c r="B508" s="44"/>
      <c r="C508" s="77"/>
      <c r="D508" s="99"/>
      <c r="E508" s="99"/>
      <c r="F508" s="99"/>
      <c r="G508" s="99"/>
      <c r="H508" s="30"/>
    </row>
    <row r="509" spans="1:8" s="6" customFormat="1" x14ac:dyDescent="0.25">
      <c r="A509" s="88">
        <v>11.1</v>
      </c>
      <c r="B509" s="66" t="s">
        <v>282</v>
      </c>
      <c r="C509" s="77"/>
      <c r="D509" s="99"/>
      <c r="E509" s="99"/>
      <c r="F509" s="99"/>
      <c r="G509" s="99"/>
      <c r="H509" s="30"/>
    </row>
    <row r="510" spans="1:8" s="6" customFormat="1" ht="25.5" x14ac:dyDescent="0.25">
      <c r="A510" s="65">
        <v>1</v>
      </c>
      <c r="B510" s="44" t="s">
        <v>380</v>
      </c>
      <c r="C510" s="24" t="s">
        <v>23</v>
      </c>
      <c r="D510" s="99">
        <v>4</v>
      </c>
      <c r="E510" s="99"/>
      <c r="F510" s="99"/>
      <c r="G510" s="99">
        <f>E510+F510</f>
        <v>0</v>
      </c>
      <c r="H510" s="30">
        <f>G510*D510</f>
        <v>0</v>
      </c>
    </row>
    <row r="511" spans="1:8" s="6" customFormat="1" x14ac:dyDescent="0.25">
      <c r="A511" s="65"/>
      <c r="B511" s="44"/>
      <c r="C511" s="24"/>
      <c r="D511" s="99"/>
      <c r="E511" s="99"/>
      <c r="F511" s="99"/>
      <c r="G511" s="99"/>
      <c r="H511" s="30"/>
    </row>
    <row r="512" spans="1:8" x14ac:dyDescent="0.25">
      <c r="A512" s="28"/>
      <c r="B512" s="44"/>
      <c r="C512" s="77"/>
      <c r="D512" s="99"/>
      <c r="E512" s="99"/>
      <c r="F512" s="99"/>
      <c r="G512" s="99"/>
      <c r="H512" s="30"/>
    </row>
    <row r="513" spans="1:8" x14ac:dyDescent="0.25">
      <c r="A513" s="45"/>
      <c r="B513" s="46" t="s">
        <v>283</v>
      </c>
      <c r="C513" s="47"/>
      <c r="D513" s="48"/>
      <c r="E513" s="49"/>
      <c r="F513" s="49"/>
      <c r="G513" s="49"/>
      <c r="H513" s="170">
        <f>SUM(H478:H512)</f>
        <v>0</v>
      </c>
    </row>
    <row r="514" spans="1:8" x14ac:dyDescent="0.25">
      <c r="A514" s="50"/>
      <c r="B514" s="51" t="s">
        <v>39</v>
      </c>
      <c r="C514" s="52"/>
      <c r="D514" s="53"/>
      <c r="E514" s="54"/>
      <c r="F514" s="54"/>
      <c r="G514" s="54"/>
      <c r="H514" s="168"/>
    </row>
    <row r="515" spans="1:8" x14ac:dyDescent="0.25">
      <c r="A515" s="45"/>
      <c r="B515" s="76" t="s">
        <v>40</v>
      </c>
      <c r="C515" s="47"/>
      <c r="D515" s="99"/>
      <c r="E515" s="99"/>
      <c r="F515" s="99"/>
      <c r="G515" s="99"/>
      <c r="H515" s="30"/>
    </row>
    <row r="516" spans="1:8" x14ac:dyDescent="0.25">
      <c r="A516" s="28"/>
      <c r="B516" s="85" t="s">
        <v>284</v>
      </c>
      <c r="C516" s="24"/>
      <c r="D516" s="99"/>
      <c r="E516" s="99"/>
      <c r="F516" s="99"/>
      <c r="G516" s="99"/>
      <c r="H516" s="30"/>
    </row>
    <row r="517" spans="1:8" x14ac:dyDescent="0.25">
      <c r="A517" s="28"/>
      <c r="B517" s="40"/>
      <c r="C517" s="24"/>
      <c r="D517" s="99"/>
      <c r="E517" s="99"/>
      <c r="F517" s="99"/>
      <c r="G517" s="99"/>
      <c r="H517" s="30"/>
    </row>
    <row r="518" spans="1:8" x14ac:dyDescent="0.25">
      <c r="A518" s="18">
        <v>12.1</v>
      </c>
      <c r="B518" s="66" t="s">
        <v>69</v>
      </c>
      <c r="C518" s="24"/>
      <c r="D518" s="99"/>
      <c r="E518" s="99"/>
      <c r="F518" s="99"/>
      <c r="G518" s="99"/>
      <c r="H518" s="30"/>
    </row>
    <row r="519" spans="1:8" ht="38.25" customHeight="1" x14ac:dyDescent="0.25">
      <c r="A519" s="28"/>
      <c r="B519" s="44" t="s">
        <v>285</v>
      </c>
      <c r="C519" s="24"/>
      <c r="D519" s="99"/>
      <c r="E519" s="99"/>
      <c r="F519" s="99"/>
      <c r="G519" s="99"/>
      <c r="H519" s="30"/>
    </row>
    <row r="520" spans="1:8" ht="12.75" customHeight="1" x14ac:dyDescent="0.25">
      <c r="A520" s="28"/>
      <c r="B520" s="44"/>
      <c r="C520" s="24"/>
      <c r="D520" s="99"/>
      <c r="E520" s="99"/>
      <c r="F520" s="99"/>
      <c r="G520" s="99"/>
      <c r="H520" s="30"/>
    </row>
    <row r="521" spans="1:8" x14ac:dyDescent="0.25">
      <c r="A521" s="28"/>
      <c r="B521" s="70" t="s">
        <v>286</v>
      </c>
      <c r="C521" s="24"/>
      <c r="D521" s="99"/>
      <c r="E521" s="99"/>
      <c r="F521" s="99"/>
      <c r="G521" s="99"/>
      <c r="H521" s="30"/>
    </row>
    <row r="522" spans="1:8" ht="54" x14ac:dyDescent="0.25">
      <c r="A522" s="65"/>
      <c r="B522" s="36" t="s">
        <v>390</v>
      </c>
      <c r="C522" s="24"/>
      <c r="D522" s="99"/>
      <c r="E522" s="99"/>
      <c r="F522" s="99"/>
      <c r="G522" s="99"/>
      <c r="H522" s="30"/>
    </row>
    <row r="523" spans="1:8" x14ac:dyDescent="0.25">
      <c r="A523" s="65"/>
      <c r="B523" s="36"/>
      <c r="C523" s="24"/>
      <c r="D523" s="99"/>
      <c r="E523" s="99"/>
      <c r="F523" s="99"/>
      <c r="G523" s="99"/>
      <c r="H523" s="30"/>
    </row>
    <row r="524" spans="1:8" x14ac:dyDescent="0.25">
      <c r="A524" s="18">
        <v>12.2</v>
      </c>
      <c r="B524" s="66" t="s">
        <v>287</v>
      </c>
      <c r="C524" s="24"/>
      <c r="D524" s="99"/>
      <c r="E524" s="99"/>
      <c r="F524" s="99"/>
      <c r="G524" s="99"/>
      <c r="H524" s="30"/>
    </row>
    <row r="525" spans="1:8" x14ac:dyDescent="0.25">
      <c r="A525" s="65"/>
      <c r="B525" s="44" t="s">
        <v>288</v>
      </c>
      <c r="C525" s="24"/>
      <c r="D525" s="99"/>
      <c r="E525" s="99"/>
      <c r="F525" s="99"/>
      <c r="G525" s="99"/>
      <c r="H525" s="30"/>
    </row>
    <row r="526" spans="1:8" x14ac:dyDescent="0.25">
      <c r="A526" s="65">
        <v>1</v>
      </c>
      <c r="B526" s="44" t="s">
        <v>391</v>
      </c>
      <c r="C526" s="24" t="s">
        <v>23</v>
      </c>
      <c r="D526" s="99">
        <v>8</v>
      </c>
      <c r="E526" s="99"/>
      <c r="F526" s="99"/>
      <c r="G526" s="99">
        <f t="shared" ref="G526" si="9">E526+F526</f>
        <v>0</v>
      </c>
      <c r="H526" s="30">
        <f t="shared" ref="H526" si="10">G526*D526</f>
        <v>0</v>
      </c>
    </row>
    <row r="527" spans="1:8" x14ac:dyDescent="0.25">
      <c r="A527" s="65"/>
      <c r="B527" s="44"/>
      <c r="C527" s="24"/>
      <c r="D527" s="99"/>
      <c r="E527" s="99"/>
      <c r="F527" s="99"/>
      <c r="G527" s="99"/>
      <c r="H527" s="30"/>
    </row>
    <row r="528" spans="1:8" x14ac:dyDescent="0.25">
      <c r="A528" s="65"/>
      <c r="B528" s="44"/>
      <c r="C528" s="24"/>
      <c r="D528" s="99"/>
      <c r="E528" s="99"/>
      <c r="F528" s="99"/>
      <c r="G528" s="99"/>
      <c r="H528" s="30"/>
    </row>
    <row r="529" spans="1:8" x14ac:dyDescent="0.25">
      <c r="A529" s="65"/>
      <c r="B529" s="44"/>
      <c r="C529" s="24"/>
      <c r="D529" s="99"/>
      <c r="E529" s="99"/>
      <c r="F529" s="99"/>
      <c r="G529" s="99"/>
      <c r="H529" s="30"/>
    </row>
    <row r="530" spans="1:8" x14ac:dyDescent="0.25">
      <c r="A530" s="65"/>
      <c r="B530" s="44"/>
      <c r="C530" s="24"/>
      <c r="D530" s="99"/>
      <c r="E530" s="99"/>
      <c r="F530" s="99"/>
      <c r="G530" s="99"/>
      <c r="H530" s="30"/>
    </row>
    <row r="531" spans="1:8" x14ac:dyDescent="0.25">
      <c r="A531" s="65"/>
      <c r="B531" s="44"/>
      <c r="C531" s="24"/>
      <c r="D531" s="99"/>
      <c r="E531" s="99"/>
      <c r="F531" s="99"/>
      <c r="G531" s="99"/>
      <c r="H531" s="30"/>
    </row>
    <row r="532" spans="1:8" x14ac:dyDescent="0.25">
      <c r="A532" s="65"/>
      <c r="B532" s="44"/>
      <c r="C532" s="24"/>
      <c r="D532" s="99"/>
      <c r="E532" s="99"/>
      <c r="F532" s="99"/>
      <c r="G532" s="99"/>
      <c r="H532" s="30"/>
    </row>
    <row r="533" spans="1:8" x14ac:dyDescent="0.25">
      <c r="A533" s="65"/>
      <c r="B533" s="44"/>
      <c r="C533" s="24"/>
      <c r="D533" s="99"/>
      <c r="E533" s="99"/>
      <c r="F533" s="99"/>
      <c r="G533" s="99"/>
      <c r="H533" s="30"/>
    </row>
    <row r="534" spans="1:8" x14ac:dyDescent="0.25">
      <c r="A534" s="45"/>
      <c r="B534" s="46" t="s">
        <v>289</v>
      </c>
      <c r="C534" s="47"/>
      <c r="D534" s="48"/>
      <c r="E534" s="49"/>
      <c r="F534" s="49"/>
      <c r="G534" s="49"/>
      <c r="H534" s="170">
        <f>SUM(H499:H533)</f>
        <v>0</v>
      </c>
    </row>
    <row r="535" spans="1:8" x14ac:dyDescent="0.25">
      <c r="A535" s="50"/>
      <c r="B535" s="51" t="s">
        <v>41</v>
      </c>
      <c r="C535" s="52"/>
      <c r="D535" s="53"/>
      <c r="E535" s="54"/>
      <c r="F535" s="54"/>
      <c r="G535" s="54"/>
      <c r="H535" s="168"/>
    </row>
    <row r="536" spans="1:8" x14ac:dyDescent="0.25">
      <c r="A536" s="28"/>
      <c r="B536" s="89"/>
      <c r="C536" s="24"/>
      <c r="D536" s="99"/>
      <c r="E536" s="99"/>
      <c r="F536" s="99"/>
      <c r="G536" s="99"/>
      <c r="H536" s="30"/>
    </row>
    <row r="537" spans="1:8" x14ac:dyDescent="0.25">
      <c r="A537" s="28"/>
      <c r="B537" s="19" t="s">
        <v>409</v>
      </c>
      <c r="C537" s="77"/>
      <c r="D537" s="99"/>
      <c r="E537" s="99"/>
      <c r="F537" s="99"/>
      <c r="G537" s="99"/>
      <c r="H537" s="30"/>
    </row>
    <row r="538" spans="1:8" x14ac:dyDescent="0.25">
      <c r="A538" s="28"/>
      <c r="B538" s="22" t="s">
        <v>291</v>
      </c>
      <c r="C538" s="77"/>
      <c r="D538" s="99"/>
      <c r="E538" s="99"/>
      <c r="F538" s="99"/>
      <c r="G538" s="99"/>
      <c r="H538" s="30"/>
    </row>
    <row r="539" spans="1:8" ht="25.5" x14ac:dyDescent="0.25">
      <c r="A539" s="28"/>
      <c r="B539" s="44" t="s">
        <v>292</v>
      </c>
      <c r="C539" s="77"/>
      <c r="D539" s="99"/>
      <c r="E539" s="99"/>
      <c r="F539" s="99"/>
      <c r="G539" s="99"/>
      <c r="H539" s="30"/>
    </row>
    <row r="540" spans="1:8" ht="6.75" customHeight="1" x14ac:dyDescent="0.25">
      <c r="A540" s="28"/>
      <c r="B540" s="44"/>
      <c r="C540" s="77"/>
      <c r="D540" s="99"/>
      <c r="E540" s="99"/>
      <c r="F540" s="99"/>
      <c r="G540" s="99"/>
      <c r="H540" s="30"/>
    </row>
    <row r="541" spans="1:8" x14ac:dyDescent="0.25">
      <c r="A541" s="28">
        <v>13.1</v>
      </c>
      <c r="B541" s="66" t="s">
        <v>293</v>
      </c>
      <c r="C541" s="77"/>
      <c r="D541" s="99"/>
      <c r="E541" s="99"/>
      <c r="F541" s="99"/>
      <c r="G541" s="99"/>
      <c r="H541" s="30"/>
    </row>
    <row r="542" spans="1:8" ht="12" customHeight="1" x14ac:dyDescent="0.25">
      <c r="A542" s="65">
        <v>1</v>
      </c>
      <c r="B542" s="31" t="s">
        <v>294</v>
      </c>
      <c r="C542" s="77"/>
      <c r="D542" s="99"/>
      <c r="E542" s="99"/>
      <c r="F542" s="99"/>
      <c r="G542" s="99">
        <f t="shared" ref="G542:G553" si="11">E542+F542</f>
        <v>0</v>
      </c>
      <c r="H542" s="30">
        <f t="shared" ref="H542:H553" si="12">G542*D542</f>
        <v>0</v>
      </c>
    </row>
    <row r="543" spans="1:8" ht="12" customHeight="1" x14ac:dyDescent="0.25">
      <c r="A543" s="65">
        <v>2</v>
      </c>
      <c r="B543" s="31" t="s">
        <v>295</v>
      </c>
      <c r="C543" s="77"/>
      <c r="D543" s="99"/>
      <c r="E543" s="99"/>
      <c r="F543" s="99"/>
      <c r="G543" s="99">
        <f t="shared" si="11"/>
        <v>0</v>
      </c>
      <c r="H543" s="30">
        <f t="shared" si="12"/>
        <v>0</v>
      </c>
    </row>
    <row r="544" spans="1:8" s="6" customFormat="1" ht="12" customHeight="1" x14ac:dyDescent="0.25">
      <c r="A544" s="65">
        <v>3</v>
      </c>
      <c r="B544" s="31" t="s">
        <v>296</v>
      </c>
      <c r="C544" s="77"/>
      <c r="D544" s="99"/>
      <c r="E544" s="99"/>
      <c r="F544" s="99"/>
      <c r="G544" s="99">
        <f t="shared" si="11"/>
        <v>0</v>
      </c>
      <c r="H544" s="30">
        <f t="shared" si="12"/>
        <v>0</v>
      </c>
    </row>
    <row r="545" spans="1:8" ht="12" customHeight="1" x14ac:dyDescent="0.25">
      <c r="A545" s="65">
        <v>4</v>
      </c>
      <c r="B545" s="90" t="s">
        <v>297</v>
      </c>
      <c r="C545" s="77"/>
      <c r="D545" s="99"/>
      <c r="E545" s="99"/>
      <c r="F545" s="99"/>
      <c r="G545" s="99">
        <f t="shared" si="11"/>
        <v>0</v>
      </c>
      <c r="H545" s="30">
        <f t="shared" si="12"/>
        <v>0</v>
      </c>
    </row>
    <row r="546" spans="1:8" ht="12" customHeight="1" x14ac:dyDescent="0.25">
      <c r="A546" s="65">
        <v>5</v>
      </c>
      <c r="B546" s="31" t="s">
        <v>298</v>
      </c>
      <c r="C546" s="77"/>
      <c r="D546" s="99"/>
      <c r="E546" s="99"/>
      <c r="F546" s="99"/>
      <c r="G546" s="99">
        <f t="shared" si="11"/>
        <v>0</v>
      </c>
      <c r="H546" s="30">
        <f t="shared" si="12"/>
        <v>0</v>
      </c>
    </row>
    <row r="547" spans="1:8" ht="12" customHeight="1" x14ac:dyDescent="0.25">
      <c r="A547" s="65">
        <v>6</v>
      </c>
      <c r="B547" s="31" t="s">
        <v>299</v>
      </c>
      <c r="C547" s="77"/>
      <c r="D547" s="99"/>
      <c r="E547" s="99"/>
      <c r="F547" s="99"/>
      <c r="G547" s="99">
        <f t="shared" si="11"/>
        <v>0</v>
      </c>
      <c r="H547" s="30">
        <f t="shared" si="12"/>
        <v>0</v>
      </c>
    </row>
    <row r="548" spans="1:8" ht="12" customHeight="1" x14ac:dyDescent="0.25">
      <c r="A548" s="65">
        <v>7</v>
      </c>
      <c r="B548" s="31" t="s">
        <v>300</v>
      </c>
      <c r="C548" s="77"/>
      <c r="D548" s="99"/>
      <c r="E548" s="99"/>
      <c r="F548" s="99"/>
      <c r="G548" s="99">
        <f t="shared" si="11"/>
        <v>0</v>
      </c>
      <c r="H548" s="30">
        <f t="shared" si="12"/>
        <v>0</v>
      </c>
    </row>
    <row r="549" spans="1:8" ht="12" customHeight="1" x14ac:dyDescent="0.25">
      <c r="A549" s="65">
        <v>8</v>
      </c>
      <c r="B549" s="31" t="s">
        <v>301</v>
      </c>
      <c r="C549" s="77"/>
      <c r="D549" s="99"/>
      <c r="E549" s="99"/>
      <c r="F549" s="99"/>
      <c r="G549" s="99">
        <f t="shared" si="11"/>
        <v>0</v>
      </c>
      <c r="H549" s="30">
        <f t="shared" si="12"/>
        <v>0</v>
      </c>
    </row>
    <row r="550" spans="1:8" s="6" customFormat="1" ht="12" customHeight="1" x14ac:dyDescent="0.25">
      <c r="A550" s="65">
        <v>9</v>
      </c>
      <c r="B550" s="31" t="s">
        <v>302</v>
      </c>
      <c r="C550" s="77"/>
      <c r="D550" s="99"/>
      <c r="E550" s="99"/>
      <c r="F550" s="99"/>
      <c r="G550" s="99">
        <f t="shared" si="11"/>
        <v>0</v>
      </c>
      <c r="H550" s="30">
        <f t="shared" si="12"/>
        <v>0</v>
      </c>
    </row>
    <row r="551" spans="1:8" s="6" customFormat="1" ht="12" customHeight="1" x14ac:dyDescent="0.25">
      <c r="A551" s="65">
        <v>10</v>
      </c>
      <c r="B551" s="31" t="s">
        <v>303</v>
      </c>
      <c r="C551" s="77"/>
      <c r="D551" s="99"/>
      <c r="E551" s="99"/>
      <c r="F551" s="99"/>
      <c r="G551" s="99">
        <f t="shared" si="11"/>
        <v>0</v>
      </c>
      <c r="H551" s="30">
        <f t="shared" si="12"/>
        <v>0</v>
      </c>
    </row>
    <row r="552" spans="1:8" s="6" customFormat="1" ht="12" customHeight="1" x14ac:dyDescent="0.25">
      <c r="A552" s="65">
        <v>11</v>
      </c>
      <c r="B552" s="31" t="s">
        <v>304</v>
      </c>
      <c r="C552" s="77"/>
      <c r="D552" s="99"/>
      <c r="E552" s="99"/>
      <c r="F552" s="99"/>
      <c r="G552" s="99">
        <f t="shared" si="11"/>
        <v>0</v>
      </c>
      <c r="H552" s="30">
        <f t="shared" si="12"/>
        <v>0</v>
      </c>
    </row>
    <row r="553" spans="1:8" s="6" customFormat="1" ht="12" customHeight="1" x14ac:dyDescent="0.25">
      <c r="A553" s="65">
        <v>12</v>
      </c>
      <c r="B553" s="31" t="s">
        <v>305</v>
      </c>
      <c r="C553" s="77"/>
      <c r="D553" s="99"/>
      <c r="E553" s="99"/>
      <c r="F553" s="99"/>
      <c r="G553" s="99">
        <f t="shared" si="11"/>
        <v>0</v>
      </c>
      <c r="H553" s="30">
        <f t="shared" si="12"/>
        <v>0</v>
      </c>
    </row>
    <row r="554" spans="1:8" s="6" customFormat="1" ht="12" customHeight="1" x14ac:dyDescent="0.25">
      <c r="A554" s="65"/>
      <c r="B554" s="44"/>
      <c r="C554" s="24"/>
      <c r="D554" s="99"/>
      <c r="E554" s="99"/>
      <c r="F554" s="99"/>
      <c r="G554" s="99"/>
      <c r="H554" s="30"/>
    </row>
    <row r="555" spans="1:8" s="6" customFormat="1" ht="12" customHeight="1" x14ac:dyDescent="0.25">
      <c r="A555" s="65"/>
      <c r="B555" s="44"/>
      <c r="C555" s="77"/>
      <c r="D555" s="99"/>
      <c r="E555" s="99"/>
      <c r="F555" s="99"/>
      <c r="G555" s="99"/>
      <c r="H555" s="30"/>
    </row>
    <row r="556" spans="1:8" s="6" customFormat="1" ht="12" customHeight="1" x14ac:dyDescent="0.25">
      <c r="A556" s="91"/>
      <c r="B556" s="66" t="s">
        <v>306</v>
      </c>
      <c r="C556" s="77"/>
      <c r="D556" s="99"/>
      <c r="E556" s="99"/>
      <c r="F556" s="99"/>
      <c r="G556" s="99"/>
      <c r="H556" s="30">
        <f>SUM(H542:H555)</f>
        <v>0</v>
      </c>
    </row>
    <row r="557" spans="1:8" ht="12" customHeight="1" x14ac:dyDescent="0.25">
      <c r="A557" s="91"/>
      <c r="B557" s="66"/>
      <c r="C557" s="77"/>
      <c r="D557" s="99"/>
      <c r="E557" s="99"/>
      <c r="F557" s="99"/>
      <c r="G557" s="99"/>
      <c r="H557" s="30"/>
    </row>
    <row r="558" spans="1:8" ht="12" customHeight="1" x14ac:dyDescent="0.25">
      <c r="A558" s="28">
        <v>13.2</v>
      </c>
      <c r="B558" s="66" t="s">
        <v>307</v>
      </c>
      <c r="C558" s="77"/>
      <c r="D558" s="99"/>
      <c r="E558" s="99"/>
      <c r="F558" s="99"/>
      <c r="G558" s="99"/>
      <c r="H558" s="30"/>
    </row>
    <row r="559" spans="1:8" ht="12" customHeight="1" x14ac:dyDescent="0.25">
      <c r="A559" s="65">
        <v>1</v>
      </c>
      <c r="B559" s="31" t="s">
        <v>294</v>
      </c>
      <c r="C559" s="77"/>
      <c r="D559" s="99"/>
      <c r="E559" s="99"/>
      <c r="F559" s="99"/>
      <c r="G559" s="99">
        <f t="shared" ref="G559:G570" si="13">E559+F559</f>
        <v>0</v>
      </c>
      <c r="H559" s="30">
        <f t="shared" ref="H559:H570" si="14">G559*D559</f>
        <v>0</v>
      </c>
    </row>
    <row r="560" spans="1:8" s="6" customFormat="1" ht="12" customHeight="1" x14ac:dyDescent="0.25">
      <c r="A560" s="65">
        <v>2</v>
      </c>
      <c r="B560" s="31" t="s">
        <v>295</v>
      </c>
      <c r="C560" s="77"/>
      <c r="D560" s="99"/>
      <c r="E560" s="99"/>
      <c r="F560" s="99"/>
      <c r="G560" s="99">
        <f t="shared" si="13"/>
        <v>0</v>
      </c>
      <c r="H560" s="30">
        <f t="shared" si="14"/>
        <v>0</v>
      </c>
    </row>
    <row r="561" spans="1:8" s="6" customFormat="1" ht="12" customHeight="1" x14ac:dyDescent="0.25">
      <c r="A561" s="65">
        <v>3</v>
      </c>
      <c r="B561" s="31" t="s">
        <v>296</v>
      </c>
      <c r="C561" s="77"/>
      <c r="D561" s="99"/>
      <c r="E561" s="99"/>
      <c r="F561" s="99"/>
      <c r="G561" s="99">
        <f t="shared" si="13"/>
        <v>0</v>
      </c>
      <c r="H561" s="30">
        <f t="shared" si="14"/>
        <v>0</v>
      </c>
    </row>
    <row r="562" spans="1:8" ht="12" customHeight="1" x14ac:dyDescent="0.25">
      <c r="A562" s="65">
        <v>4</v>
      </c>
      <c r="B562" s="90" t="s">
        <v>297</v>
      </c>
      <c r="C562" s="77"/>
      <c r="D562" s="99"/>
      <c r="E562" s="99"/>
      <c r="F562" s="99"/>
      <c r="G562" s="99">
        <f t="shared" si="13"/>
        <v>0</v>
      </c>
      <c r="H562" s="30">
        <f t="shared" si="14"/>
        <v>0</v>
      </c>
    </row>
    <row r="563" spans="1:8" ht="12" customHeight="1" x14ac:dyDescent="0.25">
      <c r="A563" s="65">
        <v>5</v>
      </c>
      <c r="B563" s="31" t="s">
        <v>298</v>
      </c>
      <c r="C563" s="77"/>
      <c r="D563" s="99"/>
      <c r="E563" s="99"/>
      <c r="F563" s="99"/>
      <c r="G563" s="99">
        <f t="shared" si="13"/>
        <v>0</v>
      </c>
      <c r="H563" s="30">
        <f t="shared" si="14"/>
        <v>0</v>
      </c>
    </row>
    <row r="564" spans="1:8" ht="12" customHeight="1" x14ac:dyDescent="0.25">
      <c r="A564" s="65">
        <v>6</v>
      </c>
      <c r="B564" s="31" t="s">
        <v>299</v>
      </c>
      <c r="C564" s="77"/>
      <c r="D564" s="99"/>
      <c r="E564" s="99"/>
      <c r="F564" s="99"/>
      <c r="G564" s="99">
        <f t="shared" si="13"/>
        <v>0</v>
      </c>
      <c r="H564" s="30">
        <f t="shared" si="14"/>
        <v>0</v>
      </c>
    </row>
    <row r="565" spans="1:8" ht="12" customHeight="1" x14ac:dyDescent="0.25">
      <c r="A565" s="65">
        <v>7</v>
      </c>
      <c r="B565" s="31" t="s">
        <v>300</v>
      </c>
      <c r="C565" s="77"/>
      <c r="D565" s="99"/>
      <c r="E565" s="99"/>
      <c r="F565" s="99"/>
      <c r="G565" s="99">
        <f t="shared" si="13"/>
        <v>0</v>
      </c>
      <c r="H565" s="30">
        <f t="shared" si="14"/>
        <v>0</v>
      </c>
    </row>
    <row r="566" spans="1:8" ht="12" customHeight="1" x14ac:dyDescent="0.25">
      <c r="A566" s="65">
        <v>8</v>
      </c>
      <c r="B566" s="31" t="s">
        <v>301</v>
      </c>
      <c r="C566" s="77"/>
      <c r="D566" s="99"/>
      <c r="E566" s="99"/>
      <c r="F566" s="99"/>
      <c r="G566" s="99">
        <f t="shared" si="13"/>
        <v>0</v>
      </c>
      <c r="H566" s="30">
        <f t="shared" si="14"/>
        <v>0</v>
      </c>
    </row>
    <row r="567" spans="1:8" s="6" customFormat="1" ht="12" customHeight="1" x14ac:dyDescent="0.25">
      <c r="A567" s="65">
        <v>9</v>
      </c>
      <c r="B567" s="31" t="s">
        <v>302</v>
      </c>
      <c r="C567" s="77"/>
      <c r="D567" s="99"/>
      <c r="E567" s="99"/>
      <c r="F567" s="99"/>
      <c r="G567" s="99">
        <f t="shared" si="13"/>
        <v>0</v>
      </c>
      <c r="H567" s="30">
        <f t="shared" si="14"/>
        <v>0</v>
      </c>
    </row>
    <row r="568" spans="1:8" s="6" customFormat="1" ht="12" customHeight="1" x14ac:dyDescent="0.25">
      <c r="A568" s="65">
        <v>10</v>
      </c>
      <c r="B568" s="31" t="s">
        <v>303</v>
      </c>
      <c r="C568" s="77"/>
      <c r="D568" s="99"/>
      <c r="E568" s="99"/>
      <c r="F568" s="99"/>
      <c r="G568" s="99">
        <f t="shared" si="13"/>
        <v>0</v>
      </c>
      <c r="H568" s="30">
        <f t="shared" si="14"/>
        <v>0</v>
      </c>
    </row>
    <row r="569" spans="1:8" s="6" customFormat="1" ht="12" customHeight="1" x14ac:dyDescent="0.25">
      <c r="A569" s="65">
        <v>11</v>
      </c>
      <c r="B569" s="31" t="s">
        <v>304</v>
      </c>
      <c r="C569" s="77"/>
      <c r="D569" s="99"/>
      <c r="E569" s="99"/>
      <c r="F569" s="99"/>
      <c r="G569" s="99">
        <f t="shared" si="13"/>
        <v>0</v>
      </c>
      <c r="H569" s="30">
        <f t="shared" si="14"/>
        <v>0</v>
      </c>
    </row>
    <row r="570" spans="1:8" s="6" customFormat="1" ht="12" customHeight="1" x14ac:dyDescent="0.25">
      <c r="A570" s="65">
        <v>12</v>
      </c>
      <c r="B570" s="31" t="s">
        <v>305</v>
      </c>
      <c r="C570" s="77"/>
      <c r="D570" s="99"/>
      <c r="E570" s="99"/>
      <c r="F570" s="99"/>
      <c r="G570" s="99">
        <f t="shared" si="13"/>
        <v>0</v>
      </c>
      <c r="H570" s="30">
        <f t="shared" si="14"/>
        <v>0</v>
      </c>
    </row>
    <row r="571" spans="1:8" s="6" customFormat="1" ht="12" customHeight="1" x14ac:dyDescent="0.25">
      <c r="A571" s="91"/>
      <c r="B571" s="66" t="s">
        <v>308</v>
      </c>
      <c r="C571" s="77"/>
      <c r="D571" s="99"/>
      <c r="E571" s="99"/>
      <c r="F571" s="99"/>
      <c r="G571" s="99"/>
      <c r="H571" s="30">
        <f>SUM(H559:H570)</f>
        <v>0</v>
      </c>
    </row>
    <row r="572" spans="1:8" s="6" customFormat="1" ht="12" customHeight="1" x14ac:dyDescent="0.25">
      <c r="A572" s="91"/>
      <c r="B572" s="66"/>
      <c r="C572" s="77"/>
      <c r="D572" s="99"/>
      <c r="E572" s="99"/>
      <c r="F572" s="99"/>
      <c r="G572" s="99"/>
      <c r="H572" s="30"/>
    </row>
    <row r="573" spans="1:8" ht="12" customHeight="1" x14ac:dyDescent="0.25">
      <c r="A573" s="45"/>
      <c r="B573" s="46" t="s">
        <v>410</v>
      </c>
      <c r="C573" s="47"/>
      <c r="D573" s="48"/>
      <c r="E573" s="49"/>
      <c r="F573" s="49"/>
      <c r="G573" s="49"/>
      <c r="H573" s="170">
        <f>SUM(H543:H572)</f>
        <v>0</v>
      </c>
    </row>
    <row r="574" spans="1:8" ht="12" customHeight="1" x14ac:dyDescent="0.25">
      <c r="A574" s="50"/>
      <c r="B574" s="51" t="s">
        <v>42</v>
      </c>
      <c r="C574" s="52"/>
      <c r="D574" s="53"/>
      <c r="E574" s="54"/>
      <c r="F574" s="54"/>
      <c r="G574" s="54"/>
      <c r="H574" s="168"/>
    </row>
    <row r="575" spans="1:8" x14ac:dyDescent="0.25">
      <c r="D575" s="99"/>
      <c r="E575" s="99"/>
      <c r="F575" s="99"/>
      <c r="G575" s="99"/>
      <c r="H575" s="30"/>
    </row>
    <row r="576" spans="1:8" x14ac:dyDescent="0.25">
      <c r="D576" s="99"/>
      <c r="E576" s="99"/>
      <c r="F576" s="99"/>
      <c r="G576" s="99"/>
      <c r="H576" s="30"/>
    </row>
    <row r="577" spans="4:8" x14ac:dyDescent="0.25">
      <c r="D577" s="99"/>
      <c r="E577" s="99"/>
      <c r="F577" s="99"/>
      <c r="G577" s="99"/>
      <c r="H577" s="30"/>
    </row>
    <row r="578" spans="4:8" x14ac:dyDescent="0.25">
      <c r="D578" s="99"/>
      <c r="E578" s="99"/>
      <c r="F578" s="99"/>
      <c r="G578" s="99"/>
      <c r="H578" s="30"/>
    </row>
    <row r="579" spans="4:8" x14ac:dyDescent="0.25">
      <c r="D579" s="99"/>
      <c r="E579" s="99"/>
      <c r="F579" s="99"/>
      <c r="G579" s="99"/>
      <c r="H579" s="30"/>
    </row>
    <row r="580" spans="4:8" x14ac:dyDescent="0.25">
      <c r="D580" s="99"/>
      <c r="E580" s="99"/>
      <c r="F580" s="99"/>
      <c r="G580" s="99"/>
      <c r="H580" s="30"/>
    </row>
    <row r="581" spans="4:8" x14ac:dyDescent="0.25">
      <c r="D581" s="99"/>
      <c r="E581" s="99"/>
      <c r="F581" s="99"/>
      <c r="G581" s="99"/>
      <c r="H581" s="30"/>
    </row>
    <row r="582" spans="4:8" x14ac:dyDescent="0.25">
      <c r="D582" s="99"/>
      <c r="E582" s="99"/>
      <c r="F582" s="99"/>
      <c r="G582" s="99"/>
      <c r="H582" s="30"/>
    </row>
    <row r="583" spans="4:8" x14ac:dyDescent="0.25">
      <c r="D583" s="99"/>
      <c r="E583" s="99"/>
      <c r="F583" s="99"/>
      <c r="G583" s="99"/>
      <c r="H583" s="30"/>
    </row>
    <row r="584" spans="4:8" x14ac:dyDescent="0.25">
      <c r="D584" s="99"/>
      <c r="E584" s="99"/>
      <c r="F584" s="99"/>
      <c r="G584" s="99"/>
      <c r="H584" s="30"/>
    </row>
    <row r="585" spans="4:8" x14ac:dyDescent="0.25">
      <c r="D585" s="99"/>
      <c r="E585" s="99"/>
      <c r="F585" s="99"/>
      <c r="G585" s="99"/>
      <c r="H585" s="30"/>
    </row>
    <row r="586" spans="4:8" x14ac:dyDescent="0.25">
      <c r="D586" s="99"/>
      <c r="E586" s="99"/>
      <c r="F586" s="99"/>
      <c r="G586" s="99"/>
      <c r="H586" s="30"/>
    </row>
    <row r="587" spans="4:8" x14ac:dyDescent="0.25">
      <c r="D587" s="99"/>
      <c r="E587" s="99"/>
      <c r="F587" s="99"/>
      <c r="G587" s="99"/>
      <c r="H587" s="30"/>
    </row>
    <row r="588" spans="4:8" x14ac:dyDescent="0.25">
      <c r="D588" s="99"/>
      <c r="E588" s="99"/>
      <c r="F588" s="99"/>
      <c r="G588" s="99"/>
      <c r="H588" s="30"/>
    </row>
    <row r="589" spans="4:8" x14ac:dyDescent="0.25">
      <c r="D589" s="99"/>
      <c r="E589" s="99"/>
      <c r="F589" s="99"/>
      <c r="G589" s="99"/>
      <c r="H589" s="30"/>
    </row>
    <row r="590" spans="4:8" x14ac:dyDescent="0.25">
      <c r="D590" s="99"/>
      <c r="E590" s="99"/>
      <c r="F590" s="99"/>
      <c r="G590" s="99"/>
      <c r="H590" s="30"/>
    </row>
    <row r="591" spans="4:8" x14ac:dyDescent="0.25">
      <c r="D591" s="99"/>
      <c r="E591" s="99"/>
      <c r="F591" s="99"/>
      <c r="G591" s="99"/>
      <c r="H591" s="30"/>
    </row>
    <row r="592" spans="4:8" x14ac:dyDescent="0.25">
      <c r="D592" s="99"/>
      <c r="E592" s="99"/>
      <c r="F592" s="99"/>
      <c r="G592" s="99"/>
      <c r="H592" s="30"/>
    </row>
    <row r="593" spans="4:8" x14ac:dyDescent="0.25">
      <c r="D593" s="99"/>
      <c r="E593" s="99"/>
      <c r="F593" s="99"/>
      <c r="G593" s="99"/>
      <c r="H593" s="30"/>
    </row>
    <row r="594" spans="4:8" x14ac:dyDescent="0.25">
      <c r="D594" s="99"/>
      <c r="E594" s="99"/>
      <c r="F594" s="99"/>
      <c r="G594" s="99"/>
      <c r="H594" s="30"/>
    </row>
    <row r="595" spans="4:8" x14ac:dyDescent="0.25">
      <c r="D595" s="99"/>
      <c r="E595" s="99"/>
      <c r="F595" s="99"/>
      <c r="G595" s="99"/>
      <c r="H595" s="30"/>
    </row>
    <row r="596" spans="4:8" x14ac:dyDescent="0.25">
      <c r="D596" s="99"/>
      <c r="E596" s="99"/>
      <c r="F596" s="99"/>
      <c r="G596" s="99"/>
      <c r="H596" s="30"/>
    </row>
    <row r="597" spans="4:8" x14ac:dyDescent="0.25">
      <c r="D597" s="99"/>
      <c r="E597" s="99"/>
      <c r="F597" s="99"/>
      <c r="G597" s="99"/>
      <c r="H597" s="30"/>
    </row>
    <row r="598" spans="4:8" x14ac:dyDescent="0.25">
      <c r="D598" s="99"/>
      <c r="E598" s="99"/>
      <c r="F598" s="99"/>
      <c r="G598" s="99"/>
      <c r="H598" s="30"/>
    </row>
    <row r="599" spans="4:8" x14ac:dyDescent="0.25">
      <c r="D599" s="99"/>
      <c r="E599" s="99"/>
      <c r="F599" s="99"/>
      <c r="G599" s="99"/>
      <c r="H599" s="30"/>
    </row>
    <row r="600" spans="4:8" x14ac:dyDescent="0.25">
      <c r="D600" s="99"/>
      <c r="E600" s="99"/>
      <c r="F600" s="99"/>
      <c r="G600" s="99"/>
      <c r="H600" s="30"/>
    </row>
    <row r="601" spans="4:8" x14ac:dyDescent="0.25">
      <c r="D601" s="99"/>
      <c r="E601" s="99"/>
      <c r="F601" s="99"/>
      <c r="G601" s="99"/>
      <c r="H601" s="30"/>
    </row>
    <row r="602" spans="4:8" x14ac:dyDescent="0.25">
      <c r="D602" s="99"/>
      <c r="E602" s="99"/>
      <c r="F602" s="99"/>
      <c r="G602" s="99"/>
      <c r="H602" s="30"/>
    </row>
    <row r="603" spans="4:8" x14ac:dyDescent="0.25">
      <c r="D603" s="99"/>
      <c r="E603" s="99"/>
      <c r="F603" s="99"/>
      <c r="G603" s="99"/>
      <c r="H603" s="30"/>
    </row>
    <row r="604" spans="4:8" x14ac:dyDescent="0.25">
      <c r="D604" s="99"/>
      <c r="E604" s="99"/>
      <c r="F604" s="99"/>
      <c r="G604" s="99"/>
      <c r="H604" s="30"/>
    </row>
    <row r="605" spans="4:8" x14ac:dyDescent="0.25">
      <c r="D605" s="99"/>
      <c r="E605" s="99"/>
      <c r="F605" s="99"/>
      <c r="G605" s="99"/>
      <c r="H605" s="30"/>
    </row>
    <row r="606" spans="4:8" x14ac:dyDescent="0.25">
      <c r="D606" s="99"/>
      <c r="E606" s="99"/>
      <c r="F606" s="99"/>
      <c r="G606" s="99"/>
      <c r="H606" s="30"/>
    </row>
    <row r="607" spans="4:8" x14ac:dyDescent="0.25">
      <c r="D607" s="99"/>
      <c r="E607" s="99"/>
      <c r="F607" s="99"/>
      <c r="G607" s="99"/>
      <c r="H607" s="30"/>
    </row>
    <row r="608" spans="4:8" x14ac:dyDescent="0.25">
      <c r="D608" s="99"/>
      <c r="E608" s="99"/>
      <c r="F608" s="99"/>
      <c r="G608" s="99"/>
      <c r="H608" s="30"/>
    </row>
    <row r="609" spans="4:8" x14ac:dyDescent="0.25">
      <c r="D609" s="99"/>
      <c r="E609" s="99"/>
      <c r="F609" s="99"/>
      <c r="G609" s="99"/>
      <c r="H609" s="30"/>
    </row>
    <row r="610" spans="4:8" x14ac:dyDescent="0.25">
      <c r="D610" s="99"/>
      <c r="E610" s="99"/>
      <c r="F610" s="99"/>
      <c r="G610" s="99"/>
      <c r="H610" s="30"/>
    </row>
    <row r="611" spans="4:8" x14ac:dyDescent="0.25">
      <c r="D611" s="99"/>
      <c r="E611" s="99"/>
      <c r="F611" s="99"/>
      <c r="G611" s="99"/>
      <c r="H611" s="30"/>
    </row>
    <row r="612" spans="4:8" x14ac:dyDescent="0.25">
      <c r="D612" s="99"/>
      <c r="E612" s="99"/>
      <c r="F612" s="99"/>
      <c r="G612" s="99"/>
      <c r="H612" s="30"/>
    </row>
    <row r="613" spans="4:8" x14ac:dyDescent="0.25">
      <c r="D613" s="99"/>
      <c r="E613" s="99"/>
      <c r="F613" s="99"/>
      <c r="G613" s="99"/>
      <c r="H613" s="30"/>
    </row>
    <row r="614" spans="4:8" x14ac:dyDescent="0.25">
      <c r="D614" s="99"/>
      <c r="E614" s="99"/>
      <c r="F614" s="99"/>
      <c r="G614" s="99"/>
      <c r="H614" s="30"/>
    </row>
    <row r="615" spans="4:8" x14ac:dyDescent="0.25">
      <c r="D615" s="99"/>
      <c r="E615" s="99"/>
      <c r="F615" s="99"/>
      <c r="G615" s="99"/>
      <c r="H615" s="30"/>
    </row>
  </sheetData>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 Sheet</vt:lpstr>
      <vt:lpstr>Summary</vt:lpstr>
      <vt:lpstr>BOQ</vt:lpstr>
    </vt:vector>
  </TitlesOfParts>
  <Company>Asters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ariz</dc:creator>
  <cp:lastModifiedBy>Aminath Naaheen Ahmed</cp:lastModifiedBy>
  <cp:lastPrinted>2011-05-09T10:56:05Z</cp:lastPrinted>
  <dcterms:created xsi:type="dcterms:W3CDTF">2008-07-15T08:02:09Z</dcterms:created>
  <dcterms:modified xsi:type="dcterms:W3CDTF">2016-09-25T09:42:48Z</dcterms:modified>
</cp:coreProperties>
</file>